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trlProps/ctrlProp3.xml" ContentType="application/vnd.ms-excel.controlproperties+xml"/>
  <Override PartName="/xl/charts/chart2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2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3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3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5.xml" ContentType="application/vnd.openxmlformats-officedocument.drawing+xml"/>
  <Override PartName="/xl/charts/chart3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6.xml" ContentType="application/vnd.openxmlformats-officedocument.drawing+xml"/>
  <Override PartName="/xl/charts/chart3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28433582-C9B3-D143-BCAA-409B333391C3}" xr6:coauthVersionLast="47" xr6:coauthVersionMax="47" xr10:uidLastSave="{00000000-0000-0000-0000-000000000000}"/>
  <bookViews>
    <workbookView xWindow="0" yWindow="500" windowWidth="25600" windowHeight="20120" tabRatio="911" activeTab="25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Charts'!$D$1</definedName>
    <definedName name="_xlchart.v1.1" hidden="1">'Histogram &amp; Pareto Charts'!$D$2:$D$1035</definedName>
    <definedName name="_xlchart.v1.10" hidden="1">'Histogram &amp; Pareto Charts'!$C$1</definedName>
    <definedName name="_xlchart.v1.11" hidden="1">'Histogram &amp; Pareto Charts'!$C$2:$C$1035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Charts'!$A$2:$C$14</definedName>
    <definedName name="_xlchart.v1.16" hidden="1">'Tree Maps &amp; Sunburst Charts'!$D$1</definedName>
    <definedName name="_xlchart.v1.17" hidden="1">'Tree Maps &amp; Sunburst Charts'!$D$2:$D$14</definedName>
    <definedName name="_xlchart.v1.18" hidden="1">'Tree Maps &amp; Sunburst Charts'!$A$18:$E$27</definedName>
    <definedName name="_xlchart.v1.19" hidden="1">'Tree Maps &amp; Sunburst Charts'!$F$17</definedName>
    <definedName name="_xlchart.v1.2" hidden="1">'Histogram &amp; Pareto Charts'!$D$1</definedName>
    <definedName name="_xlchart.v1.20" hidden="1">'Tree Maps &amp; Sunburst Charts'!$F$18:$F$27</definedName>
    <definedName name="_xlchart.v1.24" hidden="1">'Waterfall &amp; Funnel Charts'!$A$1:$A$13</definedName>
    <definedName name="_xlchart.v1.25" hidden="1">'Waterfall &amp; Funnel Charts'!$B$1:$B$13</definedName>
    <definedName name="_xlchart.v1.3" hidden="1">'Histogram &amp; Pareto Charts'!$D$2:$D$1035</definedName>
    <definedName name="_xlchart.v1.35" hidden="1">'Custom Pacing Chart'!$A$2:$A$31</definedName>
    <definedName name="_xlchart.v1.36" hidden="1">'Custom Pacing Chart'!$C$1</definedName>
    <definedName name="_xlchart.v1.37" hidden="1">'Custom Pacing Chart'!$C$2:$C$21</definedName>
    <definedName name="_xlchart.v1.38" hidden="1">'Custom Pacing Chart'!$D$1</definedName>
    <definedName name="_xlchart.v1.39" hidden="1">'Custom Pacing Chart'!$D$2:$D$31</definedName>
    <definedName name="_xlchart.v1.4" hidden="1">'Histogram &amp; Pareto Charts'!$B$1</definedName>
    <definedName name="_xlchart.v1.40" hidden="1">'Custom Pacing Chart'!$G$1</definedName>
    <definedName name="_xlchart.v1.41" hidden="1">'Custom Pacing Chart'!$G$2:$G$31</definedName>
    <definedName name="_xlchart.v1.42" hidden="1">'Custom Pacing Chart'!$H$1</definedName>
    <definedName name="_xlchart.v1.43" hidden="1">'Custom Pacing Chart'!$H$2:$H$31</definedName>
    <definedName name="_xlchart.v1.44" hidden="1">'Custom Pacing Chart'!$J$1</definedName>
    <definedName name="_xlchart.v1.45" hidden="1">'Custom Pacing Chart'!$J$2:$J$14</definedName>
    <definedName name="_xlchart.v1.46" hidden="1">'Custom Pacing Chart'!$K$1</definedName>
    <definedName name="_xlchart.v1.47" hidden="1">'Custom Pacing Chart'!$K$2:$K$31</definedName>
    <definedName name="_xlchart.v1.48" hidden="1">'Custom Pacing Chart'!$A$2:$A$31</definedName>
    <definedName name="_xlchart.v1.49" hidden="1">'Custom Pacing Chart'!$C$1</definedName>
    <definedName name="_xlchart.v1.5" hidden="1">'Histogram &amp; Pareto Charts'!$B$2:$B$1035</definedName>
    <definedName name="_xlchart.v1.50" hidden="1">'Custom Pacing Chart'!$C$2:$C$21</definedName>
    <definedName name="_xlchart.v1.51" hidden="1">'Custom Pacing Chart'!$D$1</definedName>
    <definedName name="_xlchart.v1.52" hidden="1">'Custom Pacing Chart'!$D$2:$D$31</definedName>
    <definedName name="_xlchart.v1.53" hidden="1">'Custom Pacing Chart'!$G$1</definedName>
    <definedName name="_xlchart.v1.54" hidden="1">'Custom Pacing Chart'!$G$2:$G$31</definedName>
    <definedName name="_xlchart.v1.55" hidden="1">'Custom Pacing Chart'!$H$1</definedName>
    <definedName name="_xlchart.v1.56" hidden="1">'Custom Pacing Chart'!$H$2:$H$31</definedName>
    <definedName name="_xlchart.v1.57" hidden="1">'Custom Pacing Chart'!$J$1</definedName>
    <definedName name="_xlchart.v1.58" hidden="1">'Custom Pacing Chart'!$J$2:$J$14</definedName>
    <definedName name="_xlchart.v1.59" hidden="1">'Custom Pacing Chart'!$K$1</definedName>
    <definedName name="_xlchart.v1.6" hidden="1">'Histogram &amp; Pareto Charts'!$B$1</definedName>
    <definedName name="_xlchart.v1.60" hidden="1">'Custom Pacing Chart'!$K$2:$K$31</definedName>
    <definedName name="_xlchart.v1.61" hidden="1">'Gauge Chart'!$C$1</definedName>
    <definedName name="_xlchart.v1.62" hidden="1">'Gauge Chart'!$C$2:$C$7</definedName>
    <definedName name="_xlchart.v1.63" hidden="1">'Gauge Chart'!$F$1</definedName>
    <definedName name="_xlchart.v1.64" hidden="1">'Gauge Chart'!$F$2:$F$3</definedName>
    <definedName name="_xlchart.v1.65" hidden="1">'Gauge Chart'!$C$1</definedName>
    <definedName name="_xlchart.v1.66" hidden="1">'Gauge Chart'!$C$2:$C$7</definedName>
    <definedName name="_xlchart.v1.67" hidden="1">'Gauge Chart'!$F$1</definedName>
    <definedName name="_xlchart.v1.68" hidden="1">'Gauge Chart'!$F$2:$F$3</definedName>
    <definedName name="_xlchart.v1.69" hidden="1">'Gauge Chart'!$C$1</definedName>
    <definedName name="_xlchart.v1.7" hidden="1">'Histogram &amp; Pareto Charts'!$B$2:$B$1035</definedName>
    <definedName name="_xlchart.v1.70" hidden="1">'Gauge Chart'!$C$2:$C$7</definedName>
    <definedName name="_xlchart.v1.71" hidden="1">'Gauge Chart'!$F$1</definedName>
    <definedName name="_xlchart.v1.72" hidden="1">'Gauge Chart'!$F$2:$F$3</definedName>
    <definedName name="_xlchart.v1.73" hidden="1">'Gauge Chart'!$C$1</definedName>
    <definedName name="_xlchart.v1.74" hidden="1">'Gauge Chart'!$C$2:$C$7</definedName>
    <definedName name="_xlchart.v1.75" hidden="1">'Gauge Chart'!$F$1</definedName>
    <definedName name="_xlchart.v1.76" hidden="1">'Gauge Chart'!$F$2:$F$3</definedName>
    <definedName name="_xlchart.v1.77" hidden="1">'Gauge Chart'!$C$1</definedName>
    <definedName name="_xlchart.v1.78" hidden="1">'Gauge Chart'!$C$2:$C$7</definedName>
    <definedName name="_xlchart.v1.79" hidden="1">'Gauge Chart'!$F$1</definedName>
    <definedName name="_xlchart.v1.8" hidden="1">'Histogram &amp; Pareto Charts'!$C$1</definedName>
    <definedName name="_xlchart.v1.80" hidden="1">'Gauge Chart'!$F$2:$F$3</definedName>
    <definedName name="_xlchart.v1.81" hidden="1">'Gauge Chart'!$C$1</definedName>
    <definedName name="_xlchart.v1.82" hidden="1">'Gauge Chart'!$C$2:$C$7</definedName>
    <definedName name="_xlchart.v1.83" hidden="1">'Gauge Chart'!$F$1</definedName>
    <definedName name="_xlchart.v1.84" hidden="1">'Gauge Chart'!$F$2:$F$3</definedName>
    <definedName name="_xlchart.v1.85" hidden="1">'Gauge Chart'!$C$1</definedName>
    <definedName name="_xlchart.v1.86" hidden="1">'Gauge Chart'!$C$2:$C$7</definedName>
    <definedName name="_xlchart.v1.87" hidden="1">'Gauge Chart'!$F$1</definedName>
    <definedName name="_xlchart.v1.88" hidden="1">'Gauge Chart'!$F$2:$F$3</definedName>
    <definedName name="_xlchart.v1.9" hidden="1">'Histogram &amp; Pareto Charts'!$C$2:$C$1035</definedName>
    <definedName name="_xlchart.v2.21" hidden="1">'Waterfall &amp; Funnel Charts'!$A$22:$A$27</definedName>
    <definedName name="_xlchart.v2.22" hidden="1">'Waterfall &amp; Funnel Charts'!$C$21</definedName>
    <definedName name="_xlchart.v2.23" hidden="1">'Waterfall &amp; Funnel Charts'!$C$22:$C$27</definedName>
    <definedName name="_xlchart.v2.26" hidden="1">'Waterfall &amp; Funnel Charts'!$A$22:$A$27</definedName>
    <definedName name="_xlchart.v2.27" hidden="1">'Waterfall &amp; Funnel Charts'!$B$21</definedName>
    <definedName name="_xlchart.v2.28" hidden="1">'Waterfall &amp; Funnel Charts'!$B$22:$B$27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Map'!$C$1</definedName>
    <definedName name="_xlchart.v5.34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">OFFSET('Automatic Chart Updates'!$B$2,0,0,COUNTA('Automatic Chart Updates'!$B:$B)-1,1)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8" l="1"/>
  <c r="E3" i="28" s="1"/>
  <c r="H3" i="27"/>
  <c r="I3" i="27"/>
  <c r="J3" i="27"/>
  <c r="K3" i="27"/>
  <c r="H4" i="27"/>
  <c r="I4" i="27"/>
  <c r="J4" i="27" s="1"/>
  <c r="K4" i="27"/>
  <c r="H5" i="27"/>
  <c r="I5" i="27"/>
  <c r="J5" i="27"/>
  <c r="K5" i="27"/>
  <c r="H6" i="27"/>
  <c r="I6" i="27"/>
  <c r="J6" i="27"/>
  <c r="K6" i="27"/>
  <c r="H7" i="27"/>
  <c r="I7" i="27"/>
  <c r="J7" i="27" s="1"/>
  <c r="K7" i="27"/>
  <c r="H8" i="27"/>
  <c r="I8" i="27"/>
  <c r="J8" i="27"/>
  <c r="K8" i="27"/>
  <c r="H9" i="27"/>
  <c r="I9" i="27"/>
  <c r="J9" i="27"/>
  <c r="K9" i="27"/>
  <c r="H10" i="27"/>
  <c r="I10" i="27"/>
  <c r="J10" i="27" s="1"/>
  <c r="K10" i="27"/>
  <c r="H11" i="27"/>
  <c r="I11" i="27"/>
  <c r="J11" i="27"/>
  <c r="K11" i="27"/>
  <c r="H12" i="27"/>
  <c r="I12" i="27"/>
  <c r="J12" i="27"/>
  <c r="K12" i="27"/>
  <c r="H13" i="27"/>
  <c r="I13" i="27"/>
  <c r="J13" i="27" s="1"/>
  <c r="K13" i="27"/>
  <c r="H14" i="27"/>
  <c r="I14" i="27"/>
  <c r="J14" i="27"/>
  <c r="K14" i="27"/>
  <c r="H15" i="27"/>
  <c r="I15" i="27"/>
  <c r="J15" i="27"/>
  <c r="K15" i="27"/>
  <c r="H16" i="27"/>
  <c r="I16" i="27"/>
  <c r="K16" i="27" s="1"/>
  <c r="J16" i="27"/>
  <c r="H17" i="27"/>
  <c r="I17" i="27"/>
  <c r="J17" i="27"/>
  <c r="K17" i="27"/>
  <c r="H18" i="27"/>
  <c r="I18" i="27"/>
  <c r="J18" i="27"/>
  <c r="K18" i="27"/>
  <c r="H19" i="27"/>
  <c r="I19" i="27"/>
  <c r="K19" i="27" s="1"/>
  <c r="J19" i="27"/>
  <c r="H20" i="27"/>
  <c r="I20" i="27"/>
  <c r="J20" i="27"/>
  <c r="K20" i="27"/>
  <c r="H21" i="27"/>
  <c r="I21" i="27"/>
  <c r="J21" i="27"/>
  <c r="K21" i="27"/>
  <c r="H22" i="27"/>
  <c r="I22" i="27"/>
  <c r="K22" i="27" s="1"/>
  <c r="J22" i="27"/>
  <c r="H23" i="27"/>
  <c r="I23" i="27"/>
  <c r="J23" i="27"/>
  <c r="K23" i="27"/>
  <c r="H24" i="27"/>
  <c r="I24" i="27"/>
  <c r="J24" i="27"/>
  <c r="K24" i="27"/>
  <c r="H25" i="27"/>
  <c r="I25" i="27"/>
  <c r="K25" i="27" s="1"/>
  <c r="J25" i="27"/>
  <c r="H26" i="27"/>
  <c r="I26" i="27"/>
  <c r="J26" i="27"/>
  <c r="K26" i="27"/>
  <c r="H27" i="27"/>
  <c r="I27" i="27"/>
  <c r="J27" i="27"/>
  <c r="K27" i="27"/>
  <c r="H28" i="27"/>
  <c r="I28" i="27"/>
  <c r="K28" i="27" s="1"/>
  <c r="J28" i="27"/>
  <c r="H29" i="27"/>
  <c r="I29" i="27"/>
  <c r="J29" i="27"/>
  <c r="K29" i="27"/>
  <c r="H30" i="27"/>
  <c r="I30" i="27"/>
  <c r="J30" i="27"/>
  <c r="K30" i="27"/>
  <c r="H31" i="27"/>
  <c r="I31" i="27"/>
  <c r="K31" i="27" s="1"/>
  <c r="J31" i="27"/>
  <c r="J2" i="27"/>
  <c r="K2" i="27"/>
  <c r="I2" i="27"/>
  <c r="H2" i="27"/>
  <c r="C3" i="27"/>
  <c r="C32" i="32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C36" i="32"/>
  <c r="D36" i="32"/>
  <c r="E36" i="32"/>
  <c r="F36" i="32"/>
  <c r="G36" i="32"/>
  <c r="H36" i="32"/>
  <c r="I36" i="32"/>
  <c r="J36" i="32"/>
  <c r="K36" i="32"/>
  <c r="L36" i="32"/>
  <c r="M36" i="32"/>
  <c r="C37" i="32"/>
  <c r="D37" i="32"/>
  <c r="E37" i="32"/>
  <c r="F37" i="32"/>
  <c r="G37" i="32"/>
  <c r="H37" i="32"/>
  <c r="I37" i="32"/>
  <c r="J37" i="32"/>
  <c r="K37" i="32"/>
  <c r="L37" i="32"/>
  <c r="M37" i="32"/>
  <c r="B37" i="32"/>
  <c r="B36" i="32"/>
  <c r="B35" i="32"/>
  <c r="B34" i="32"/>
  <c r="B33" i="32"/>
  <c r="B32" i="32"/>
  <c r="C31" i="32"/>
  <c r="D31" i="32"/>
  <c r="E31" i="32"/>
  <c r="F31" i="32"/>
  <c r="G31" i="32"/>
  <c r="H31" i="32"/>
  <c r="I31" i="32"/>
  <c r="J31" i="32"/>
  <c r="K31" i="32"/>
  <c r="L31" i="32"/>
  <c r="M31" i="32"/>
  <c r="B31" i="32"/>
  <c r="C30" i="32"/>
  <c r="D30" i="32"/>
  <c r="E30" i="32"/>
  <c r="F30" i="32"/>
  <c r="G30" i="32"/>
  <c r="H30" i="32"/>
  <c r="I30" i="32"/>
  <c r="J30" i="32"/>
  <c r="K30" i="32"/>
  <c r="L30" i="32"/>
  <c r="M30" i="32"/>
  <c r="B30" i="32"/>
  <c r="F3" i="30"/>
  <c r="G3" i="30"/>
  <c r="F4" i="30"/>
  <c r="G4" i="30"/>
  <c r="F5" i="30"/>
  <c r="G5" i="30"/>
  <c r="F6" i="30"/>
  <c r="G6" i="30"/>
  <c r="F7" i="30"/>
  <c r="G7" i="30"/>
  <c r="F8" i="30"/>
  <c r="G8" i="30"/>
  <c r="F9" i="30"/>
  <c r="G9" i="30"/>
  <c r="F10" i="30"/>
  <c r="G10" i="30"/>
  <c r="F11" i="30"/>
  <c r="G11" i="30"/>
  <c r="F12" i="30"/>
  <c r="G12" i="30"/>
  <c r="F13" i="30"/>
  <c r="G13" i="30"/>
  <c r="F14" i="30"/>
  <c r="G14" i="30"/>
  <c r="F15" i="30"/>
  <c r="G15" i="30"/>
  <c r="F16" i="30"/>
  <c r="G16" i="30"/>
  <c r="F17" i="30"/>
  <c r="G17" i="30"/>
  <c r="F18" i="30"/>
  <c r="G18" i="30"/>
  <c r="F19" i="30"/>
  <c r="G19" i="30"/>
  <c r="F20" i="30"/>
  <c r="G20" i="30"/>
  <c r="F21" i="30"/>
  <c r="G21" i="30"/>
  <c r="F22" i="30"/>
  <c r="G22" i="30"/>
  <c r="F23" i="30"/>
  <c r="G23" i="30"/>
  <c r="F24" i="30"/>
  <c r="G24" i="30"/>
  <c r="F25" i="30"/>
  <c r="G25" i="30"/>
  <c r="F26" i="30"/>
  <c r="G26" i="30"/>
  <c r="F27" i="30"/>
  <c r="G27" i="30"/>
  <c r="F28" i="30"/>
  <c r="G28" i="30"/>
  <c r="F29" i="30"/>
  <c r="G29" i="30"/>
  <c r="F30" i="30"/>
  <c r="G30" i="30"/>
  <c r="F31" i="30"/>
  <c r="G31" i="30"/>
  <c r="F32" i="30"/>
  <c r="G32" i="30"/>
  <c r="F33" i="30"/>
  <c r="G33" i="30"/>
  <c r="F34" i="30"/>
  <c r="G34" i="30"/>
  <c r="F35" i="30"/>
  <c r="G35" i="30"/>
  <c r="F36" i="30"/>
  <c r="G36" i="30"/>
  <c r="F37" i="30"/>
  <c r="G37" i="30"/>
  <c r="F38" i="30"/>
  <c r="G38" i="30"/>
  <c r="F39" i="30"/>
  <c r="G39" i="30"/>
  <c r="F40" i="30"/>
  <c r="G40" i="30"/>
  <c r="F41" i="30"/>
  <c r="G41" i="30"/>
  <c r="F42" i="30"/>
  <c r="G42" i="30"/>
  <c r="F43" i="30"/>
  <c r="G43" i="30"/>
  <c r="F44" i="30"/>
  <c r="G44" i="30"/>
  <c r="F45" i="30"/>
  <c r="G45" i="30"/>
  <c r="F46" i="30"/>
  <c r="G46" i="30"/>
  <c r="F47" i="30"/>
  <c r="G47" i="30"/>
  <c r="F48" i="30"/>
  <c r="G48" i="30"/>
  <c r="F49" i="30"/>
  <c r="G49" i="30"/>
  <c r="F50" i="30"/>
  <c r="G50" i="30"/>
  <c r="F51" i="30"/>
  <c r="G51" i="30"/>
  <c r="F52" i="30"/>
  <c r="G52" i="30"/>
  <c r="F53" i="30"/>
  <c r="G53" i="30"/>
  <c r="F54" i="30"/>
  <c r="G54" i="30"/>
  <c r="F55" i="30"/>
  <c r="G55" i="30"/>
  <c r="F56" i="30"/>
  <c r="G56" i="30"/>
  <c r="F57" i="30"/>
  <c r="G57" i="30"/>
  <c r="F58" i="30"/>
  <c r="G58" i="30"/>
  <c r="F59" i="30"/>
  <c r="G59" i="30"/>
  <c r="F60" i="30"/>
  <c r="G60" i="30"/>
  <c r="F61" i="30"/>
  <c r="G61" i="30"/>
  <c r="F2" i="30"/>
  <c r="G2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2" i="30"/>
  <c r="AD6" i="1"/>
  <c r="AE6" i="1"/>
  <c r="AF6" i="1" s="1"/>
  <c r="AD7" i="1"/>
  <c r="AE7" i="1"/>
  <c r="AF7" i="1" s="1"/>
  <c r="AD8" i="1"/>
  <c r="AE8" i="1"/>
  <c r="AF8" i="1" s="1"/>
  <c r="AD9" i="1"/>
  <c r="AE9" i="1"/>
  <c r="AD10" i="1"/>
  <c r="AE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E5" i="1"/>
  <c r="AF5" i="1" s="1"/>
  <c r="AD5" i="1"/>
  <c r="AD12" i="1" s="1"/>
  <c r="Y5" i="1"/>
  <c r="Z5" i="1"/>
  <c r="AA5" i="1"/>
  <c r="AB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G4" i="33"/>
  <c r="H34" i="33" s="1"/>
  <c r="K34" i="33" s="1"/>
  <c r="F2" i="12"/>
  <c r="F3" i="28" l="1"/>
  <c r="AF10" i="1"/>
  <c r="AF9" i="1"/>
  <c r="AC5" i="1"/>
  <c r="AC10" i="1"/>
  <c r="Z12" i="1"/>
  <c r="AC9" i="1"/>
  <c r="S12" i="1"/>
  <c r="V12" i="1"/>
  <c r="Y12" i="1"/>
  <c r="W12" i="1"/>
  <c r="AC7" i="1"/>
  <c r="U8" i="1"/>
  <c r="AB12" i="1"/>
  <c r="X12" i="1"/>
  <c r="AC6" i="1"/>
  <c r="U10" i="1"/>
  <c r="U9" i="1"/>
  <c r="U6" i="1"/>
  <c r="U7" i="1"/>
  <c r="AE12" i="1"/>
  <c r="AF12" i="1" s="1"/>
  <c r="U5" i="1"/>
  <c r="AC8" i="1"/>
  <c r="T12" i="1"/>
  <c r="AA12" i="1"/>
  <c r="H45" i="33"/>
  <c r="J45" i="33" s="1"/>
  <c r="H38" i="33"/>
  <c r="K38" i="33" s="1"/>
  <c r="H43" i="33"/>
  <c r="K43" i="33" s="1"/>
  <c r="H33" i="33"/>
  <c r="K33" i="33" s="1"/>
  <c r="H48" i="33"/>
  <c r="J48" i="33" s="1"/>
  <c r="H42" i="33"/>
  <c r="J42" i="33" s="1"/>
  <c r="H36" i="33"/>
  <c r="J36" i="33" s="1"/>
  <c r="H51" i="33"/>
  <c r="K51" i="33" s="1"/>
  <c r="H44" i="33"/>
  <c r="J44" i="33" s="1"/>
  <c r="H49" i="33"/>
  <c r="J49" i="33" s="1"/>
  <c r="H47" i="33"/>
  <c r="K47" i="33" s="1"/>
  <c r="H35" i="33"/>
  <c r="K35" i="33" s="1"/>
  <c r="H39" i="33"/>
  <c r="J39" i="33" s="1"/>
  <c r="H50" i="33"/>
  <c r="J50" i="33" s="1"/>
  <c r="H37" i="33"/>
  <c r="J37" i="33" s="1"/>
  <c r="H53" i="33"/>
  <c r="K53" i="33" s="1"/>
  <c r="H41" i="33"/>
  <c r="K41" i="33" s="1"/>
  <c r="H52" i="33"/>
  <c r="K52" i="33" s="1"/>
  <c r="H46" i="33"/>
  <c r="K46" i="33" s="1"/>
  <c r="H40" i="33"/>
  <c r="K40" i="33" s="1"/>
  <c r="J46" i="33"/>
  <c r="J53" i="33"/>
  <c r="J34" i="33"/>
  <c r="J33" i="33"/>
  <c r="K45" i="33"/>
  <c r="K50" i="33"/>
  <c r="K44" i="33"/>
  <c r="J51" i="33"/>
  <c r="K49" i="33"/>
  <c r="J38" i="33"/>
  <c r="K36" i="33"/>
  <c r="K39" i="33"/>
  <c r="K37" i="33"/>
  <c r="K48" i="33"/>
  <c r="J43" i="33"/>
  <c r="J3" i="34" a="1"/>
  <c r="J3" i="34" s="1"/>
  <c r="I3" i="34" a="1"/>
  <c r="I4" i="34" s="1"/>
  <c r="H3" i="34" a="1"/>
  <c r="H6" i="34" s="1"/>
  <c r="G3" i="34" a="1"/>
  <c r="G4" i="34" s="1"/>
  <c r="AC12" i="1" l="1"/>
  <c r="U12" i="1"/>
  <c r="J40" i="33"/>
  <c r="K42" i="33"/>
  <c r="J47" i="33"/>
  <c r="J41" i="33"/>
  <c r="J52" i="33"/>
  <c r="J35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  <c r="D1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<sst xmlns="http://schemas.openxmlformats.org/spreadsheetml/2006/main" count="11734" uniqueCount="2230">
  <si>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</si>
  <si>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</si>
  <si>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</si>
  <si>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</si>
  <si>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</si>
  <si>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</si>
  <si>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</si>
  <si>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</si>
  <si>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</si>
  <si>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</si>
  <si>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</si>
  <si>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</si>
  <si>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</si>
  <si>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</si>
  <si>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</si>
  <si>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</si>
  <si>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</si>
  <si>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</si>
  <si>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</si>
  <si>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</si>
  <si>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</si>
  <si>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</si>
  <si>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</si>
  <si>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</si>
  <si>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</si>
  <si>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</si>
  <si>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</si>
  <si>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</si>
  <si>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</si>
  <si>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</si>
  <si>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</si>
  <si>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</si>
  <si>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</si>
  <si>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</si>
  <si>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</si>
  <si>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</si>
  <si>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</si>
  <si>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</si>
  <si>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</si>
  <si>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</si>
  <si>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</si>
  <si>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</si>
  <si>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</si>
  <si>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</si>
  <si>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</si>
  <si>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</si>
  <si>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</si>
  <si>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</si>
  <si>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</si>
  <si>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</si>
  <si>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</si>
  <si>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</si>
  <si>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</si>
  <si>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</si>
  <si>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</si>
  <si>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</si>
  <si>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</si>
  <si>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</si>
  <si>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</si>
  <si>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</si>
  <si>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</si>
  <si>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</si>
  <si>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</si>
  <si>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</si>
  <si>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</si>
  <si>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</si>
  <si>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</si>
  <si>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</si>
  <si>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</si>
  <si>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</si>
  <si>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</si>
  <si>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</si>
  <si>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</si>
  <si>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</si>
  <si>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</si>
  <si>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</si>
  <si>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</si>
  <si>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</si>
  <si>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</si>
  <si>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</si>
  <si>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</si>
  <si>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</si>
  <si>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</si>
  <si>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</si>
  <si>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</si>
  <si>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</si>
  <si>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</si>
  <si>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</si>
  <si>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</si>
  <si>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</si>
  <si>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</si>
  <si>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</si>
  <si>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</si>
  <si>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</si>
  <si>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</si>
  <si>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</si>
  <si>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</si>
  <si>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</si>
  <si>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</si>
  <si>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</si>
  <si>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</si>
  <si>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</si>
  <si>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</si>
  <si>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</si>
  <si>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</si>
  <si>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</si>
  <si>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</si>
  <si>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</si>
  <si>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</si>
  <si>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</si>
  <si>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</si>
  <si>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</si>
  <si>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</si>
  <si>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</si>
  <si>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</si>
  <si>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</si>
  <si>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</si>
  <si>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</si>
  <si>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</si>
  <si>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</si>
  <si>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</si>
  <si>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</si>
  <si>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</si>
  <si>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</si>
  <si>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</si>
  <si>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</si>
  <si>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</si>
  <si>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</si>
  <si>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</si>
  <si>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</si>
  <si>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</si>
  <si>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</si>
  <si>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</si>
  <si>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</si>
  <si>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</si>
  <si>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</si>
  <si>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</si>
  <si>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</si>
  <si>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</si>
  <si>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</si>
  <si>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</si>
  <si>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</si>
  <si>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</si>
  <si>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</si>
  <si>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</si>
  <si>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</si>
  <si>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</si>
  <si>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</si>
  <si>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</si>
  <si>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</si>
  <si>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</si>
  <si>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</si>
  <si>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</si>
  <si>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</si>
  <si>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</si>
  <si>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</si>
  <si>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</si>
  <si>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</si>
  <si>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</si>
  <si>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</si>
  <si>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</si>
  <si>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</si>
  <si>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</si>
  <si>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</si>
  <si>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</si>
  <si>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</si>
  <si>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</si>
  <si>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</si>
  <si>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</si>
  <si>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</si>
  <si>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</si>
  <si>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</si>
  <si>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</si>
  <si>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</si>
  <si>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</si>
  <si>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</si>
  <si>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</si>
  <si>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</si>
  <si>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</si>
  <si>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</si>
  <si>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</si>
  <si>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</si>
  <si>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</si>
  <si>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</si>
  <si>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</si>
  <si>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</si>
  <si>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</si>
  <si>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</si>
  <si>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</si>
  <si>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</si>
  <si>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</si>
  <si>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</si>
  <si>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</si>
  <si>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</si>
  <si>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</si>
  <si>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</si>
  <si>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</si>
  <si>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</si>
  <si>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</si>
  <si>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</si>
  <si>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</si>
  <si>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</si>
  <si>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</si>
  <si>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</si>
  <si>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</si>
  <si>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</si>
  <si>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</si>
  <si>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</si>
  <si>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</si>
  <si>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</si>
  <si>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</si>
  <si>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</si>
  <si>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</si>
  <si>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</si>
  <si>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</si>
  <si>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</si>
  <si>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</si>
  <si>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</si>
  <si>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</si>
  <si>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</si>
  <si>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</si>
  <si>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</si>
  <si>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</si>
  <si>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</si>
  <si>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</si>
  <si>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</si>
  <si>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</si>
  <si>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</si>
  <si>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</si>
  <si>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</si>
  <si>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</si>
  <si>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</si>
  <si>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</si>
  <si>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</si>
  <si>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</si>
  <si>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</si>
  <si>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</si>
  <si>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</si>
  <si>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</si>
  <si>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</si>
  <si>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</si>
  <si>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</si>
  <si>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</si>
  <si>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</si>
  <si>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</si>
  <si>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</si>
  <si>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</si>
  <si>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</si>
  <si>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</si>
  <si>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</si>
  <si>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</si>
  <si>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</si>
  <si>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</si>
  <si>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</si>
  <si>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</si>
  <si>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</si>
  <si>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</si>
  <si>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</si>
  <si>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</si>
  <si>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</si>
  <si>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</si>
  <si>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</si>
  <si>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</si>
  <si>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</si>
  <si>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</si>
  <si>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</si>
  <si>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</si>
  <si>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</si>
  <si>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</si>
  <si>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</si>
  <si>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</si>
  <si>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</si>
  <si>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</si>
  <si>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</si>
  <si>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</si>
  <si>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</si>
  <si>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</si>
  <si>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</si>
  <si>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</si>
  <si>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</si>
  <si>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</si>
  <si>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</si>
  <si>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</si>
  <si>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</si>
  <si>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</si>
  <si>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</si>
  <si>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</si>
  <si>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</si>
  <si>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</si>
  <si>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</si>
  <si>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</si>
  <si>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</si>
  <si>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</si>
  <si>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</si>
  <si>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</si>
  <si>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</si>
  <si>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</si>
  <si>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</si>
  <si>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</si>
  <si>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</si>
  <si>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</si>
  <si>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</si>
  <si>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</si>
  <si>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</si>
  <si>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</si>
  <si>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</si>
  <si>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</si>
  <si>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</si>
  <si>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</si>
  <si>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</si>
  <si>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</si>
  <si>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</si>
  <si>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</si>
  <si>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</si>
  <si>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</si>
  <si>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</si>
  <si>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</si>
  <si>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</si>
  <si>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</si>
  <si>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</si>
  <si>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</si>
  <si>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</si>
  <si>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</si>
  <si>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</si>
  <si>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</si>
  <si>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</si>
  <si>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</si>
  <si>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</si>
  <si>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</si>
  <si>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</si>
  <si>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</si>
  <si>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</si>
  <si>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</si>
  <si>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</si>
  <si>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</si>
  <si>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</si>
  <si>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</si>
  <si>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</si>
  <si>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</si>
  <si>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</si>
  <si>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</si>
  <si>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</si>
  <si>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</si>
  <si>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</si>
  <si>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</si>
  <si>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</si>
  <si>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</si>
  <si>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</si>
  <si>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</si>
  <si>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</si>
  <si>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</si>
  <si>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</si>
  <si>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</si>
  <si>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</si>
  <si>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</si>
  <si>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</si>
  <si>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</si>
  <si>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</si>
  <si>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</si>
  <si>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</si>
  <si>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</si>
  <si>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</si>
  <si>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</si>
  <si>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</si>
  <si>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</si>
  <si>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</si>
  <si>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</si>
  <si>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</si>
  <si>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</si>
  <si>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</si>
  <si>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</si>
  <si>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</si>
  <si>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</si>
  <si>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</si>
  <si>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</si>
  <si>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</si>
  <si>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</si>
  <si>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</si>
  <si>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</si>
  <si>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</si>
  <si>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</si>
  <si>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</si>
  <si>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</si>
  <si>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</si>
  <si>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</si>
  <si>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</si>
  <si>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</si>
  <si>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</si>
  <si>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</si>
  <si>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</si>
  <si>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</si>
  <si>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</si>
  <si>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</si>
  <si>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</si>
  <si>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</si>
  <si>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</si>
  <si>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</si>
  <si>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</si>
  <si>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</si>
  <si>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</si>
  <si>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</si>
  <si>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</si>
  <si>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</si>
  <si>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</si>
  <si>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</si>
  <si>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</si>
  <si>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</si>
  <si>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</si>
  <si>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</si>
  <si>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</si>
  <si>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</si>
  <si>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</si>
  <si>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</si>
  <si>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</si>
  <si>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</si>
  <si>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</si>
  <si>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</si>
  <si>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</si>
  <si>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</si>
  <si>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</si>
  <si>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</si>
  <si>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</si>
  <si>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</si>
  <si>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</si>
  <si>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</si>
  <si>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</si>
  <si>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</si>
  <si>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</si>
  <si>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</si>
  <si>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</si>
  <si>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</si>
  <si>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</si>
  <si>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</si>
  <si>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</si>
  <si>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</si>
  <si>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</si>
  <si>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</si>
  <si>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</si>
  <si>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</si>
  <si>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</si>
  <si>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</si>
  <si>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</si>
  <si>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</si>
  <si>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</si>
  <si>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</si>
  <si>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</si>
  <si>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</si>
  <si>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</si>
  <si>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</si>
  <si>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</si>
  <si>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</si>
  <si>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</si>
  <si>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</si>
  <si>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</si>
  <si>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</si>
  <si>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</si>
  <si>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</si>
  <si>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</si>
  <si>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</si>
  <si>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</si>
  <si>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</si>
  <si>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</si>
  <si>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</si>
  <si>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</si>
  <si>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</si>
  <si>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</si>
  <si>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</si>
  <si>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</si>
  <si>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</si>
  <si>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</si>
  <si>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</si>
  <si>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</si>
  <si>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</si>
  <si>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</si>
  <si>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</si>
  <si>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</si>
  <si>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</si>
  <si>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</si>
  <si>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</si>
  <si>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</si>
  <si>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</si>
  <si>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</si>
  <si>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</si>
  <si>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</si>
  <si>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</si>
  <si>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</si>
  <si>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</si>
  <si>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</si>
  <si>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</si>
  <si>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</si>
  <si>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</si>
  <si>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</si>
  <si>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</si>
  <si>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</si>
  <si>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</si>
  <si>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</si>
  <si>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</si>
  <si>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</si>
  <si>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</si>
  <si>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</si>
  <si>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</si>
  <si>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</si>
  <si>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</si>
  <si>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</si>
  <si>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</si>
  <si>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</si>
  <si>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</si>
  <si>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</si>
  <si>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</si>
  <si>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</si>
  <si>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</si>
  <si>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</si>
  <si>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</si>
  <si>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</si>
  <si>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</si>
  <si>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</si>
  <si>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</si>
  <si>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</si>
  <si>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</si>
  <si>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</si>
  <si>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</si>
  <si>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</si>
  <si>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</si>
  <si>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</si>
  <si>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</si>
  <si>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</si>
  <si>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</si>
  <si>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</si>
  <si>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</si>
  <si>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</si>
  <si>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</si>
  <si>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</si>
  <si>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</si>
  <si>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</si>
  <si>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</si>
  <si>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</si>
  <si>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</si>
  <si>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</si>
  <si>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</si>
  <si>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</si>
  <si>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</si>
  <si>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</si>
  <si>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</si>
  <si>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</si>
  <si>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</si>
  <si>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</si>
  <si>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</si>
  <si>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</si>
  <si>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</si>
  <si>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</si>
  <si>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</si>
  <si>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</si>
  <si>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</si>
  <si>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</si>
  <si>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</si>
  <si>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</si>
  <si>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</si>
  <si>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</si>
  <si>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</si>
  <si>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</si>
  <si>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</si>
  <si>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</si>
  <si>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</si>
  <si>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</si>
  <si>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</si>
  <si>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</si>
  <si>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</si>
  <si>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</si>
  <si>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</si>
  <si>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</si>
  <si>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</si>
  <si>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</si>
  <si>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</si>
  <si>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</si>
  <si>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</si>
  <si>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</si>
  <si>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</si>
  <si>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</si>
  <si>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</si>
  <si>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</si>
  <si>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</si>
  <si>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</si>
  <si>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</si>
  <si>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</si>
  <si>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</si>
  <si>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</si>
  <si>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</si>
  <si>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</si>
  <si>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</si>
  <si>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</si>
  <si>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</si>
  <si>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</si>
  <si>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</si>
  <si>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</si>
  <si>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</si>
  <si>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</si>
  <si>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</si>
  <si>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</si>
  <si>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</si>
  <si>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</si>
  <si>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</si>
  <si>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</si>
  <si>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</si>
  <si>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</si>
  <si>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</si>
  <si>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</si>
  <si>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</si>
  <si>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</si>
  <si>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</si>
  <si>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</si>
  <si>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</si>
  <si>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</si>
  <si>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</si>
  <si>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</si>
  <si>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</si>
  <si>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</si>
  <si>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</si>
  <si>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</si>
  <si>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</si>
  <si>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</si>
  <si>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</si>
  <si>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</si>
  <si>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</si>
  <si>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</si>
  <si>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</si>
  <si>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</si>
  <si>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</si>
  <si>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</si>
  <si>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</si>
  <si>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</si>
  <si>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</si>
  <si>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</si>
  <si>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</si>
  <si>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</si>
  <si>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</si>
  <si>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</si>
  <si>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</si>
  <si>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</si>
  <si>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</si>
  <si>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</si>
  <si>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</si>
  <si>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</si>
  <si>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</si>
  <si>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</si>
  <si>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</si>
  <si>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</si>
  <si>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</si>
  <si>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</si>
  <si>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</si>
  <si>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</si>
  <si>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</si>
  <si>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</si>
  <si>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</si>
  <si>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</si>
  <si>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</si>
  <si>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</si>
  <si>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</si>
  <si>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</si>
  <si>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</si>
  <si>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</si>
  <si>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</si>
  <si>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</si>
  <si>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</si>
  <si>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</si>
  <si>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</si>
  <si>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</si>
  <si>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</si>
  <si>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</si>
  <si>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</si>
  <si>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</si>
  <si>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</si>
  <si>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</si>
  <si>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</si>
  <si>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</si>
  <si>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</si>
  <si>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</si>
  <si>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</si>
  <si>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</si>
  <si>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</si>
  <si>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</si>
  <si>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</si>
  <si>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</si>
  <si>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</si>
  <si>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</si>
  <si>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</si>
  <si>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</si>
  <si>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</si>
  <si>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</si>
  <si>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</si>
  <si>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</si>
  <si>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</si>
  <si>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</si>
  <si>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</si>
  <si>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</si>
  <si>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</si>
  <si>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</si>
  <si>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</si>
  <si>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</si>
  <si>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</si>
  <si>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</si>
  <si>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</si>
  <si>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</si>
  <si>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</si>
  <si>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</si>
  <si>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</si>
  <si>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</si>
  <si>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</si>
  <si>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</si>
  <si>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</si>
  <si>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</si>
  <si>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</si>
  <si>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</si>
  <si>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</si>
  <si>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</si>
  <si>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</si>
  <si>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</si>
  <si>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</si>
  <si>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</si>
  <si>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</si>
  <si>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</si>
  <si>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</si>
  <si>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</si>
  <si>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</si>
  <si>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</si>
  <si>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</si>
  <si>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</si>
  <si>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</si>
  <si>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</si>
  <si>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</si>
  <si>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</si>
  <si>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</si>
  <si>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</si>
  <si>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</si>
  <si>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</si>
  <si>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</si>
  <si>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</si>
  <si>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</si>
  <si>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</si>
  <si>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</si>
  <si>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</si>
  <si>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</si>
  <si>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</si>
  <si>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</si>
  <si>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</si>
  <si>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</si>
  <si>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</si>
  <si>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</si>
  <si>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</si>
  <si>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</si>
  <si>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</si>
  <si>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</si>
  <si>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</si>
  <si>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</si>
  <si>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</si>
  <si>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</si>
  <si>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</si>
  <si>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</si>
  <si>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</si>
  <si>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</si>
  <si>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</si>
  <si>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</si>
  <si>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</si>
  <si>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</si>
  <si>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</si>
  <si>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</si>
  <si>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</si>
  <si>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</si>
  <si>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</si>
  <si>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</si>
  <si>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</si>
  <si>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</si>
  <si>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</si>
  <si>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</si>
  <si>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</si>
  <si>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</si>
  <si>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</si>
  <si>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</si>
  <si>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</si>
  <si>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</si>
  <si>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</si>
  <si>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</si>
  <si>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</si>
  <si>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</si>
  <si>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</si>
  <si>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</si>
  <si>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</si>
  <si>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</si>
  <si>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</si>
  <si>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</si>
  <si>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</si>
  <si>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</si>
  <si>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</si>
  <si>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</si>
  <si>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</si>
  <si>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</si>
  <si>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</si>
  <si>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</si>
  <si>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</si>
  <si>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</si>
  <si>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</si>
  <si>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</si>
  <si>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</si>
  <si>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</si>
  <si>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</si>
  <si>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</si>
  <si>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</si>
  <si>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</si>
  <si>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</si>
  <si>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</si>
  <si>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</si>
  <si>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</si>
  <si>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</si>
  <si>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</si>
  <si>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</si>
  <si>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</si>
  <si>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</si>
  <si>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</si>
  <si>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</si>
  <si>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</si>
  <si>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</si>
  <si>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</si>
  <si>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</si>
  <si>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</si>
  <si>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</si>
  <si>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</si>
  <si>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</si>
  <si>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</si>
  <si>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</si>
  <si>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</si>
  <si>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</si>
  <si>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</si>
  <si>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</si>
  <si>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</si>
  <si>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</si>
  <si>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</si>
  <si>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</si>
  <si>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</si>
  <si>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</si>
  <si>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</si>
  <si>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</si>
  <si>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</si>
  <si>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</si>
  <si>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</si>
  <si>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</si>
  <si>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</si>
  <si>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</si>
  <si>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</si>
  <si>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</si>
  <si>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</si>
  <si>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</si>
  <si>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</si>
  <si>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</si>
  <si>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</si>
  <si>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</si>
  <si>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</si>
  <si>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</si>
  <si>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</si>
  <si>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</si>
  <si>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</si>
  <si>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</si>
  <si>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</si>
  <si>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</si>
  <si>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</si>
  <si>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</si>
  <si>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</si>
  <si>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</si>
  <si>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</si>
  <si>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</si>
  <si>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</si>
  <si>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</si>
  <si>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</si>
  <si>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</si>
  <si>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</si>
  <si>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</si>
  <si>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</si>
  <si>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</si>
  <si>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</si>
  <si>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</si>
  <si>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</si>
  <si>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</si>
  <si>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</si>
  <si>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</si>
  <si>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</si>
  <si>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</si>
  <si>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</si>
  <si>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</si>
  <si>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</si>
  <si>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</si>
  <si>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</si>
  <si>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</si>
  <si>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</si>
  <si>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</si>
  <si>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</si>
  <si>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</si>
  <si>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</si>
  <si>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</si>
  <si>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</si>
  <si>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</si>
  <si>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</si>
  <si>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</si>
  <si>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</si>
  <si>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</si>
  <si>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</si>
  <si>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</si>
  <si>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</si>
  <si>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</si>
  <si>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</si>
  <si>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</si>
  <si>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</si>
  <si>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</si>
  <si>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</si>
  <si>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</si>
  <si>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</si>
  <si>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</si>
  <si>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</si>
  <si>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</si>
  <si>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</si>
  <si>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</si>
  <si>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</si>
  <si>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</si>
  <si>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</si>
  <si>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</si>
  <si>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</si>
  <si>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</si>
  <si>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</si>
  <si>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</si>
  <si>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</si>
  <si>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</si>
  <si>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</si>
  <si>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</si>
  <si>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</si>
  <si>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</si>
  <si>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</si>
  <si>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</si>
  <si>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</si>
  <si>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</si>
  <si>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</si>
  <si>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</si>
  <si>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</si>
  <si>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</si>
  <si>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</si>
  <si>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</si>
  <si>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</si>
  <si>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</si>
  <si>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</si>
  <si>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</si>
  <si>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</si>
  <si>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</si>
  <si>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</si>
  <si>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</si>
  <si>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</si>
  <si>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</si>
  <si>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</si>
  <si>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</si>
  <si>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</si>
  <si>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</si>
  <si>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</si>
  <si>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</si>
  <si>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</si>
  <si>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</si>
  <si>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</si>
  <si>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</si>
  <si>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</si>
  <si>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</si>
  <si>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</si>
  <si>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</si>
  <si>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</si>
  <si>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</si>
  <si>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</si>
  <si>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</si>
  <si>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</si>
  <si>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</si>
  <si>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</si>
  <si>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</si>
  <si>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</si>
  <si>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</si>
  <si>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</si>
  <si>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</si>
  <si>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</si>
  <si>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</si>
  <si>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</si>
  <si>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</si>
  <si>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</si>
  <si>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</si>
  <si>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</si>
  <si>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</si>
  <si>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</si>
  <si>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</si>
  <si>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</si>
  <si>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</si>
  <si>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</si>
  <si>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</si>
  <si>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</si>
  <si>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</si>
  <si>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</si>
  <si>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</si>
  <si>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</si>
  <si>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</si>
  <si>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</si>
  <si>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</si>
  <si>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</si>
  <si>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</si>
  <si>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</si>
  <si>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</si>
  <si>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</si>
  <si>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</si>
  <si>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</si>
  <si>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</si>
  <si>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</si>
  <si>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</si>
  <si>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</si>
  <si>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</si>
  <si>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</si>
  <si>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</si>
  <si>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</si>
  <si>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</si>
  <si>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</si>
  <si>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</si>
  <si>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</si>
  <si>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</si>
  <si>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</si>
  <si>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</si>
  <si>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</si>
  <si>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</si>
  <si>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</si>
  <si>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</si>
  <si>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</si>
  <si>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</si>
  <si>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</si>
  <si>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</si>
  <si>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</si>
  <si>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</si>
  <si>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</si>
  <si>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</si>
  <si>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</si>
  <si>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</si>
  <si>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</si>
  <si>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</si>
  <si>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</si>
  <si>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</si>
  <si>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</si>
  <si>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</si>
  <si>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</si>
  <si>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</si>
  <si>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</si>
  <si>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</si>
  <si>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</si>
  <si>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</si>
  <si>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</si>
  <si>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</si>
  <si>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</si>
  <si>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</si>
  <si>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</si>
  <si>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</si>
  <si>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</si>
  <si>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</si>
  <si>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</si>
  <si>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</si>
  <si>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</si>
  <si>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</si>
  <si>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</si>
  <si>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</si>
  <si>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</si>
  <si>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</si>
  <si>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</si>
  <si>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</si>
  <si>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</si>
  <si>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</si>
  <si>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</si>
  <si>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</si>
  <si>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</si>
  <si>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</si>
  <si>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</si>
  <si>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</si>
  <si>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</si>
  <si>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</si>
  <si>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</si>
  <si>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</si>
  <si>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</si>
  <si>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</si>
  <si>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</si>
  <si>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</si>
  <si>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</si>
  <si>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</si>
  <si>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</si>
  <si>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</si>
  <si>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</si>
  <si>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</si>
  <si>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</si>
  <si>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</si>
  <si>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</si>
  <si>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</si>
  <si>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</si>
  <si>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</si>
  <si>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</si>
  <si>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</si>
  <si>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</si>
  <si>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</si>
  <si>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</si>
  <si>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</si>
  <si>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</si>
  <si>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</si>
  <si>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</si>
  <si>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</si>
  <si>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</si>
  <si>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</si>
  <si>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</si>
  <si>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</si>
  <si>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</si>
  <si>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</si>
  <si>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</si>
  <si>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</si>
  <si>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</si>
  <si>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</si>
  <si>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</si>
  <si>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</si>
  <si>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</si>
  <si>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</si>
  <si>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</si>
  <si>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</si>
  <si>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</si>
  <si>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</si>
  <si>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</si>
  <si>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</si>
  <si>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</si>
  <si>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</si>
  <si>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</si>
  <si>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</si>
  <si>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</si>
  <si>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</si>
  <si>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</si>
  <si>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</si>
  <si>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</si>
  <si>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</si>
  <si>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</si>
  <si>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</si>
  <si>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</si>
  <si>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</si>
  <si>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</si>
  <si>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</si>
  <si>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</si>
  <si>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</si>
  <si>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</si>
  <si>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</si>
  <si>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</si>
  <si>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</si>
  <si>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</si>
  <si>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</si>
  <si>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</si>
  <si>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</si>
  <si>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</si>
  <si>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</si>
  <si>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</si>
  <si>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</si>
  <si>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</si>
  <si>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</si>
  <si>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</si>
  <si>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</si>
  <si>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</si>
  <si>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</si>
  <si>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</si>
  <si>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</si>
  <si>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</si>
  <si>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</si>
  <si>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</si>
  <si>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</si>
  <si>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</si>
  <si>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</si>
  <si>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</si>
  <si>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</si>
  <si>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</si>
  <si>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</si>
  <si>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</si>
  <si>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</si>
  <si>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</si>
  <si>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</si>
  <si>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</si>
  <si>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</si>
  <si>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</si>
  <si>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</si>
  <si>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</si>
  <si>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</si>
  <si>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</si>
  <si>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</si>
  <si>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</si>
  <si>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</si>
  <si>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</si>
  <si>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</si>
  <si>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</si>
  <si>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</si>
  <si>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</si>
  <si>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</si>
  <si>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</si>
  <si>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</si>
  <si>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</si>
  <si>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</si>
  <si>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</si>
  <si>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</si>
  <si>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</si>
  <si>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</si>
  <si>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</si>
  <si>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</si>
  <si>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</si>
  <si>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</si>
  <si>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</si>
  <si>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</si>
  <si>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</si>
  <si>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</si>
  <si>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</si>
  <si>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</si>
  <si>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</si>
  <si>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</si>
  <si>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</si>
  <si>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</si>
  <si>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</si>
  <si>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</si>
  <si>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</si>
  <si>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</si>
  <si>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</si>
  <si>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</si>
  <si>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</si>
  <si>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</si>
  <si>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</si>
  <si>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</si>
  <si>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</si>
  <si>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</si>
  <si>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</si>
  <si>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</si>
  <si>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</si>
  <si>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</si>
  <si>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</si>
  <si>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</si>
  <si>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</si>
  <si>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</si>
  <si>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</si>
  <si>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</si>
  <si>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</si>
  <si>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</si>
  <si>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</si>
  <si>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</si>
  <si>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</si>
  <si>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</si>
  <si>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</si>
  <si>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</si>
  <si>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</si>
  <si>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</si>
  <si>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</si>
  <si>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</si>
  <si>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</si>
  <si>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</si>
  <si>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</si>
  <si>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</si>
  <si>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</si>
  <si>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</si>
  <si>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</si>
  <si>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</si>
  <si>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</si>
  <si>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</si>
  <si>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</si>
  <si>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</si>
  <si>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</si>
  <si>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</si>
  <si>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</si>
  <si>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</si>
  <si>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</si>
  <si>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</si>
  <si>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</si>
  <si>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</si>
  <si>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</si>
  <si>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</si>
  <si>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</si>
  <si>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</si>
  <si>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</si>
  <si>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</si>
  <si>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</si>
  <si>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</si>
  <si>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</si>
  <si>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</si>
  <si>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</si>
  <si>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</si>
  <si>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</si>
  <si>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</si>
  <si>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</si>
  <si>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</si>
  <si>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</si>
  <si>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</si>
  <si>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</si>
  <si>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</si>
  <si>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</si>
  <si>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</si>
  <si>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</si>
  <si>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</si>
  <si>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</si>
  <si>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</si>
  <si>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</si>
  <si>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</si>
  <si>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</si>
  <si>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</si>
  <si>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</si>
  <si>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</si>
  <si>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</si>
  <si>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</si>
  <si>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</si>
  <si>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</si>
  <si>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</si>
  <si>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</si>
  <si>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</si>
  <si>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</si>
  <si>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</si>
  <si>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</si>
  <si>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</si>
  <si>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</si>
  <si>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</si>
  <si>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</si>
  <si>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</si>
  <si>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</si>
  <si>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</si>
  <si>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</si>
  <si>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</si>
  <si>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</si>
  <si>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</si>
  <si>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</si>
  <si>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</si>
  <si>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</si>
  <si>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</si>
  <si>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</si>
  <si>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</si>
  <si>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</si>
  <si>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</si>
  <si>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</si>
  <si>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</si>
  <si>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</si>
  <si>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</si>
  <si>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</si>
  <si>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</si>
  <si>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</si>
  <si>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</si>
  <si>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</si>
  <si>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</si>
  <si>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</si>
  <si>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</si>
  <si>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</si>
  <si>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</si>
  <si>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</si>
  <si>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</si>
  <si>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</si>
  <si>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</si>
  <si>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</si>
  <si>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</si>
  <si>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</si>
  <si>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</si>
  <si>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</si>
  <si>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</si>
  <si>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</si>
  <si>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</si>
  <si>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</si>
  <si>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</si>
  <si>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</si>
  <si>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</si>
  <si>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</si>
  <si>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</si>
  <si>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</si>
  <si>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</si>
  <si>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</si>
  <si>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</si>
  <si>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</si>
  <si>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</si>
  <si>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</si>
  <si>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</si>
  <si>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</si>
  <si>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</si>
  <si>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</si>
  <si>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</si>
  <si>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</si>
  <si>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</si>
  <si>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</si>
  <si>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</si>
  <si>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</si>
  <si>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</si>
  <si>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</si>
  <si>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</si>
  <si>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</si>
  <si>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</si>
  <si>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</si>
  <si>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</si>
  <si>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</si>
  <si>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</si>
  <si>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</si>
  <si>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</si>
  <si>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</si>
  <si>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</si>
  <si>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</si>
  <si>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</si>
  <si>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</si>
  <si>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</si>
  <si>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</si>
  <si>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</si>
  <si>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</si>
  <si>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</si>
  <si>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</si>
  <si>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</si>
  <si>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</si>
  <si>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</si>
  <si>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</si>
  <si>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</si>
  <si>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</si>
  <si>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</si>
  <si>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</si>
  <si>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</si>
  <si>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</si>
  <si>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</si>
  <si>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</si>
  <si>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</si>
  <si>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</si>
  <si>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</si>
  <si>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</si>
  <si>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</si>
  <si>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</si>
  <si>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</si>
  <si>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</si>
  <si>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</si>
  <si>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</si>
  <si>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</si>
  <si>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</si>
  <si>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</si>
  <si>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</si>
  <si>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</si>
  <si>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</si>
  <si>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</si>
  <si>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</si>
  <si>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</si>
  <si>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</si>
  <si>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</si>
  <si>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</si>
  <si>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</si>
  <si>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</si>
  <si>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</si>
  <si>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</si>
  <si>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</si>
  <si>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</si>
  <si>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</si>
  <si>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</si>
  <si>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</si>
  <si>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</si>
  <si>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</si>
  <si>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</si>
  <si>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</si>
  <si>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</si>
  <si>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</si>
  <si>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</si>
  <si>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</si>
  <si>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</si>
  <si>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</si>
  <si>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</si>
  <si>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</si>
  <si>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</si>
  <si>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</si>
  <si>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</si>
  <si>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</si>
  <si>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</si>
  <si>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</si>
  <si>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</si>
  <si>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</si>
  <si>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</si>
  <si>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</si>
  <si>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</si>
  <si>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</si>
  <si>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</si>
  <si>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</si>
  <si>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</si>
  <si>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</si>
  <si>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</si>
  <si>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</si>
  <si>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</si>
  <si>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</si>
  <si>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</si>
  <si>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</si>
  <si>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</si>
  <si>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</si>
  <si>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</si>
  <si>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</si>
  <si>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</si>
  <si>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</si>
  <si>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</si>
  <si>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</si>
  <si>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</si>
  <si>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</si>
  <si>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</si>
  <si>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</si>
  <si>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</si>
  <si>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</si>
  <si>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</si>
  <si>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</si>
  <si>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</si>
  <si>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</si>
  <si>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</si>
  <si>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</si>
  <si>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</si>
  <si>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</si>
  <si>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</si>
  <si>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</si>
  <si>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</si>
  <si>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</si>
  <si>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</si>
  <si>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</si>
  <si>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</si>
  <si>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</si>
  <si>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</si>
  <si>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</si>
  <si>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</si>
  <si>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</si>
  <si>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</si>
  <si>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</si>
  <si>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</si>
  <si>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</si>
  <si>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</si>
  <si>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</si>
  <si>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</si>
  <si>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</si>
  <si>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</si>
  <si>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</si>
  <si>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</si>
  <si>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</si>
  <si>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</si>
  <si>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</si>
  <si>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</si>
  <si>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</si>
  <si>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</si>
  <si>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</si>
  <si>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</si>
  <si>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</si>
  <si>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</si>
  <si>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</si>
  <si>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</si>
  <si>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</si>
  <si>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</si>
  <si>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</si>
  <si>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</si>
  <si>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</si>
  <si>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</si>
  <si>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</si>
  <si>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</si>
  <si>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</si>
  <si>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</si>
  <si>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</si>
  <si>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</si>
  <si>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</si>
  <si>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</si>
  <si>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</si>
  <si>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</si>
  <si>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</si>
  <si>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</si>
  <si>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</si>
  <si>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</si>
  <si>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</si>
  <si>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</si>
  <si>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</si>
  <si>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</si>
  <si>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</si>
  <si>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</si>
  <si>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</si>
  <si>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</si>
  <si>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</si>
  <si>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</si>
  <si>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</si>
  <si>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</si>
  <si>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</si>
  <si>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</si>
  <si>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</si>
  <si>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</si>
  <si>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</si>
  <si>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</si>
  <si>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</si>
  <si>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</si>
  <si>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</si>
  <si>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</si>
  <si>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</si>
  <si>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</si>
  <si>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</si>
  <si>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</si>
  <si>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</si>
  <si>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</si>
  <si>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</si>
  <si>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</si>
  <si>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</si>
  <si>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</si>
  <si>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</si>
  <si>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</si>
  <si>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</si>
  <si>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</si>
  <si>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</si>
  <si>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</si>
  <si>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</si>
  <si>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</si>
  <si>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</si>
  <si>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</si>
  <si>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</si>
  <si>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</si>
  <si>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</si>
  <si>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</si>
  <si>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</si>
  <si>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</si>
  <si>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</si>
  <si>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</si>
  <si>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</si>
  <si>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</si>
  <si>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</si>
  <si>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</si>
  <si>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</si>
  <si>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</si>
  <si>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</si>
  <si>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</si>
  <si>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</si>
  <si>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</si>
  <si>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</si>
  <si>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</si>
  <si>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</si>
  <si>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</si>
  <si>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</si>
  <si>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</si>
  <si>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</si>
  <si>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</si>
  <si>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</si>
  <si>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</si>
  <si>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</si>
  <si>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</si>
  <si>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</si>
  <si>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</si>
  <si>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</si>
  <si>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</si>
  <si>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</si>
  <si>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</si>
  <si>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</si>
  <si>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</si>
  <si>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</si>
  <si>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</si>
  <si>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</si>
  <si>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</si>
  <si>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</si>
  <si>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</si>
  <si>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</si>
  <si>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</si>
  <si>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</si>
  <si>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</si>
  <si>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</si>
  <si>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</si>
  <si>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</si>
  <si>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</si>
  <si>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</si>
  <si>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</si>
  <si>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</si>
  <si>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</si>
  <si>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</si>
  <si>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</si>
  <si>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</si>
  <si>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</si>
  <si>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</si>
  <si>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</si>
  <si>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</si>
  <si>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</si>
  <si>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</si>
  <si>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</si>
  <si>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</si>
  <si>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</si>
  <si>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</si>
  <si>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</si>
  <si>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</si>
  <si>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</si>
  <si>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</si>
  <si>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</si>
  <si>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</si>
  <si>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</si>
  <si>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</si>
  <si>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</si>
  <si>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</si>
  <si>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</si>
  <si>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</si>
  <si>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</si>
  <si>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</si>
  <si>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</si>
  <si>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</si>
  <si>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</si>
  <si>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</si>
  <si>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</si>
  <si>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</si>
  <si>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</si>
  <si>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</si>
  <si>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</si>
  <si>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</si>
  <si>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</si>
  <si>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</si>
  <si>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</si>
  <si>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</si>
  <si>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</si>
  <si>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</si>
  <si>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</si>
  <si>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</si>
  <si>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</si>
  <si>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</si>
  <si>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</si>
  <si>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</si>
  <si>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</si>
  <si>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</si>
  <si>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</si>
  <si>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</si>
  <si>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</si>
  <si>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</si>
  <si>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</si>
  <si>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</si>
  <si>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</si>
  <si>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</si>
  <si>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</si>
  <si>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</si>
  <si>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</si>
  <si>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</si>
  <si>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</si>
  <si>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</si>
  <si>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</si>
  <si>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</si>
  <si>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</si>
  <si>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</si>
  <si>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</si>
  <si>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</si>
  <si>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</si>
  <si>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</si>
  <si>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</si>
  <si>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</si>
  <si>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</si>
  <si>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</si>
  <si>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</si>
  <si>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</si>
  <si>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</si>
  <si>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</si>
  <si>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</si>
  <si>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</si>
  <si>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</si>
  <si>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</si>
  <si>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</si>
  <si>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</si>
  <si>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</si>
  <si>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</si>
  <si>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</si>
  <si>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</si>
  <si>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</si>
  <si>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</si>
  <si>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</si>
  <si>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</si>
  <si>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</si>
  <si>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</si>
  <si>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</si>
  <si>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</si>
  <si>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</si>
  <si>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</si>
  <si>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</si>
  <si>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</si>
  <si>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</si>
  <si>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</si>
  <si>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</si>
  <si>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</si>
  <si>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</si>
  <si>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</si>
  <si>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</si>
  <si>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</si>
  <si>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</si>
  <si>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</si>
  <si>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</si>
  <si>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</si>
  <si>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</si>
  <si>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</si>
  <si>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</si>
  <si>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</si>
  <si>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</si>
  <si>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</si>
  <si>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</si>
  <si>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</si>
  <si>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</si>
  <si>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</si>
  <si>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</si>
  <si>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</si>
  <si>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</si>
  <si>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</si>
  <si>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</si>
  <si>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</si>
  <si>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</si>
  <si>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</si>
  <si>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</si>
  <si>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</si>
  <si>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</si>
  <si>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</si>
  <si>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</si>
  <si>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</si>
  <si>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</si>
  <si>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</si>
  <si>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</si>
  <si>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</si>
  <si>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</si>
  <si>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</si>
  <si>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</si>
  <si>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</si>
  <si>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</si>
  <si>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</si>
  <si>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</si>
  <si>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</si>
  <si>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</si>
  <si>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</si>
  <si>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</si>
  <si>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</si>
  <si>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</si>
  <si>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</si>
  <si>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</si>
  <si>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</si>
  <si>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</si>
  <si>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</si>
  <si>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</si>
  <si>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</si>
  <si>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</si>
  <si>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</si>
  <si>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</si>
  <si>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</si>
  <si>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</si>
  <si>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</si>
  <si>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</si>
  <si>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</si>
  <si>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</si>
  <si>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</si>
  <si>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</si>
  <si>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</si>
  <si>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</si>
  <si>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</si>
  <si>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</si>
  <si>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</si>
  <si>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</si>
  <si>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</si>
  <si>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</si>
  <si>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</si>
  <si>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</si>
  <si>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</si>
  <si>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</si>
  <si>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</si>
  <si>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</si>
  <si>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</si>
  <si>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</si>
  <si>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</si>
  <si>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</si>
  <si>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</si>
  <si>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</si>
  <si>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</si>
  <si>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</si>
  <si>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</si>
  <si>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</si>
  <si>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</si>
  <si>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</si>
  <si>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</si>
  <si>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</si>
  <si>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</si>
  <si>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</si>
  <si>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</si>
  <si>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</si>
  <si>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</si>
  <si>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</si>
  <si>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</si>
  <si>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</si>
  <si>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</si>
  <si>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</si>
  <si>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</si>
  <si>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</si>
  <si>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</si>
  <si>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</si>
  <si>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</si>
  <si>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</si>
  <si>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</si>
  <si>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</si>
  <si>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</si>
  <si>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</si>
  <si>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</si>
  <si>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</si>
  <si>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</si>
  <si>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</si>
  <si>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</si>
  <si>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</si>
  <si>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</si>
  <si>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</si>
  <si>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</si>
  <si>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</si>
  <si>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</si>
  <si>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</si>
  <si>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</si>
  <si>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</si>
  <si>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</si>
  <si>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</si>
  <si>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</si>
  <si>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</si>
  <si>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</si>
  <si>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</si>
  <si>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</si>
  <si>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</si>
  <si>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</si>
  <si>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</si>
  <si>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</si>
  <si>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</si>
  <si>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</si>
  <si>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</si>
  <si>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</si>
  <si>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</si>
  <si>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</si>
  <si>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</si>
  <si>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</si>
  <si>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</si>
  <si>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</si>
  <si>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</si>
  <si>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</si>
  <si>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</si>
  <si>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</si>
  <si>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</si>
  <si>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</si>
  <si>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</si>
  <si>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</si>
  <si>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</si>
  <si>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</si>
  <si>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</si>
  <si>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</si>
  <si>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</si>
  <si>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</si>
  <si>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</si>
  <si>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</si>
  <si>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</si>
  <si>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</si>
  <si>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</si>
  <si>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</si>
  <si>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</si>
  <si>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</si>
  <si>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</si>
  <si>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</si>
  <si>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</si>
  <si>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</si>
  <si>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</si>
  <si>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</si>
  <si>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</si>
  <si>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</si>
  <si>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</si>
  <si>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</si>
  <si>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</si>
  <si>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</si>
  <si>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</si>
  <si>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</si>
  <si>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</si>
  <si>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</si>
  <si>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</si>
  <si>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</si>
  <si>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</si>
  <si>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</si>
  <si>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</si>
  <si>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</si>
  <si>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</si>
  <si>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</si>
  <si>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</si>
  <si>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</si>
  <si>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</si>
  <si>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</si>
  <si>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</si>
  <si>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</si>
  <si>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</si>
  <si>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</si>
  <si>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</si>
  <si>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</si>
  <si>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</si>
  <si>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</si>
  <si>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</si>
  <si>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</si>
  <si>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</si>
  <si>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</si>
  <si>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</si>
  <si>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</si>
  <si>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</si>
  <si>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</si>
  <si>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</si>
  <si>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</si>
  <si>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</si>
  <si>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</si>
  <si>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</si>
  <si>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</si>
  <si>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</si>
  <si>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</si>
  <si>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</si>
  <si>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</si>
  <si>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</si>
  <si>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</si>
  <si>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</si>
  <si>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</si>
  <si>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</si>
  <si>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</si>
  <si>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</si>
  <si>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</si>
  <si>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</si>
  <si>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</si>
  <si>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</si>
  <si>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</si>
  <si>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</si>
  <si>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</si>
  <si>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</si>
  <si>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</si>
  <si>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</si>
  <si>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</si>
  <si>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</si>
  <si>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</si>
  <si>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</si>
  <si>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</si>
  <si>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</si>
  <si>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</si>
  <si>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</si>
  <si>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</si>
  <si>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</si>
  <si>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</si>
  <si>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</si>
  <si>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</si>
  <si>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</si>
  <si>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</si>
  <si>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</si>
  <si>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</si>
  <si>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</si>
  <si>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</si>
  <si>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</si>
  <si>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</si>
  <si>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</si>
  <si>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</si>
  <si>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</si>
  <si>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</si>
  <si>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</si>
  <si>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</si>
  <si>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</si>
  <si>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</si>
  <si>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</si>
  <si>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</si>
  <si>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</si>
  <si>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</si>
  <si>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</si>
  <si>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</si>
  <si>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</si>
  <si>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</si>
  <si>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</si>
  <si>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</si>
  <si>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</si>
  <si>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</si>
  <si>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</si>
  <si>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</si>
  <si>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</si>
  <si>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</si>
  <si>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</si>
  <si>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</si>
  <si>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</si>
  <si>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</si>
  <si>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</si>
  <si>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</si>
  <si>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</si>
  <si>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</si>
  <si>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</si>
  <si>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</si>
  <si>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</si>
  <si>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</si>
  <si>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</si>
  <si>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</si>
  <si>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</si>
  <si>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</si>
  <si>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</si>
  <si>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</si>
  <si>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</si>
  <si>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</si>
  <si>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</si>
  <si>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</si>
  <si>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</si>
  <si>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</si>
  <si>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</si>
  <si>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</si>
  <si>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</si>
  <si>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</si>
  <si>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</si>
  <si>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</si>
  <si>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</si>
  <si>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</si>
  <si>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</si>
  <si>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</si>
  <si>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</si>
  <si>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</si>
  <si>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</si>
  <si>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</si>
  <si>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</si>
  <si>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</si>
  <si>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</si>
  <si>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</si>
  <si>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</si>
  <si>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</si>
  <si>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</si>
  <si>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</si>
  <si>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</si>
  <si>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</si>
  <si>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</si>
  <si>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</si>
  <si>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</si>
  <si>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</si>
  <si>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</si>
  <si>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</si>
  <si>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</si>
  <si>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</si>
  <si>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</si>
  <si>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</si>
  <si>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</si>
  <si>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</si>
  <si>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</si>
  <si>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</si>
  <si>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</si>
  <si>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</si>
  <si>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</si>
  <si>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</si>
  <si>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</si>
  <si>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</si>
  <si>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</si>
  <si>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</si>
  <si>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</si>
  <si>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</si>
  <si>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</si>
  <si>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</si>
  <si>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</si>
  <si>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</si>
  <si>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</si>
  <si>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</si>
  <si>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</si>
  <si>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</si>
  <si>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</si>
  <si>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</si>
  <si>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</si>
  <si>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</si>
  <si>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</si>
  <si>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</si>
  <si>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</si>
  <si>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</si>
  <si>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</si>
  <si>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</si>
  <si>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</si>
  <si>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</si>
  <si>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</si>
  <si>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</si>
  <si>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</si>
  <si>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</si>
  <si>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</si>
  <si>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</si>
  <si>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</si>
  <si>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</si>
  <si>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</si>
  <si>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</si>
  <si>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</si>
  <si>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</si>
  <si>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</si>
  <si>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</si>
  <si>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</si>
  <si>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</si>
  <si>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</si>
  <si>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</si>
  <si>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</si>
  <si>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</si>
  <si>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</si>
  <si>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</si>
  <si>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</si>
  <si>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</si>
  <si>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</si>
  <si>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</si>
  <si>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</si>
  <si>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</si>
  <si>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</si>
  <si>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</si>
  <si>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</si>
  <si>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</si>
  <si>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</si>
  <si>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</si>
  <si>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</si>
  <si>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</si>
  <si>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</si>
  <si>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</si>
  <si>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</si>
  <si>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</si>
  <si>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</si>
  <si>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</si>
  <si>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</si>
  <si>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</si>
  <si>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</si>
  <si>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</si>
  <si>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</si>
  <si>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</si>
  <si>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</si>
  <si>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</si>
  <si>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</si>
  <si>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</si>
  <si>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</si>
  <si>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</si>
  <si>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</si>
  <si>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</si>
  <si>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</si>
  <si>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</si>
  <si>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</si>
  <si>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</si>
  <si>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</si>
  <si>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</si>
  <si>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</si>
  <si>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</si>
  <si>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</si>
  <si>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</si>
  <si>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</si>
  <si>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</si>
  <si>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</si>
  <si>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</si>
  <si>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</si>
  <si>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</si>
  <si>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</si>
  <si>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</si>
  <si>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</si>
  <si>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</si>
  <si>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</si>
  <si>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</si>
  <si>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</si>
  <si>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</si>
  <si>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</si>
  <si>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</si>
  <si>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</si>
  <si>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</si>
  <si>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</si>
  <si>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</si>
  <si>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Promo</t>
  </si>
  <si>
    <t>Selet Year:</t>
  </si>
  <si>
    <t>Select Metric 1:</t>
  </si>
  <si>
    <t>Select Metric 2:</t>
  </si>
  <si>
    <t>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</si>
</sst>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11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0" fontId="2" fillId="7" borderId="0" xfId="0" applyFont="1" applyFill="1" applyAlignment="1">
      <alignment horizontal="center"/>
    </xf>
    <xf numFmtId="168" fontId="2" fillId="2" borderId="11" xfId="0" applyNumberFormat="1" applyFont="1" applyFill="1" applyBorder="1" applyAlignment="1">
      <alignment horizontal="center"/>
    </xf>
    <xf numFmtId="168" fontId="21" fillId="8" borderId="11" xfId="0" applyNumberFormat="1" applyFont="1" applyFill="1" applyBorder="1" applyAlignment="1">
      <alignment horizontal="center"/>
    </xf>
    <xf numFmtId="9" fontId="21" fillId="8" borderId="11" xfId="4" applyFont="1" applyFill="1" applyBorder="1" applyAlignment="1">
      <alignment horizontal="center"/>
    </xf>
    <xf numFmtId="169" fontId="21" fillId="8" borderId="11" xfId="4" applyNumberFormat="1" applyFont="1" applyFill="1" applyBorder="1" applyAlignment="1">
      <alignment horizontal="center"/>
    </xf>
    <xf numFmtId="169" fontId="2" fillId="2" borderId="11" xfId="4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9" fontId="0" fillId="0" borderId="0" xfId="0" applyNumberFormat="1" applyAlignment="1">
      <alignment horizontal="center"/>
    </xf>
    <xf numFmtId="1" fontId="13" fillId="0" borderId="0" xfId="0" applyNumberFormat="1" applyFont="1" applyAlignment="1">
      <alignment horizontal="center"/>
    </xf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DA03866-0A49-D648-92AF-DAEB078392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9750A3-A18A-854A-BAD8-F54C1A5395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6A6565-0D48-FA46-A26D-6091C3BBD6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53D48A8-8222-7548-9CCF-9FEF6C6DB1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F31C87F-C1B8-EF4D-89CC-905A1BCDDB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A5F4F7A-2F3B-B04C-B64F-D512E3630D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7981073-B923-A744-9DF7-D93352F504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1C7EDC7-CA56-5C40-9E37-CA70A70FC5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1FF6BBB-7CE8-324D-9388-55AD50C03D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E2FD2DC-93F3-894A-958F-1B33211643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A44DFF0-D4C6-FD43-AAC0-3081F46D2F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766E721-FAF2-434B-97A8-AE6693A165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996D9F6-FFB6-9740-AD95-E8AFA1D521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6B3DDD9-D543-0B4F-A505-3FD25590DA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863D7D4-6E97-B347-8F3A-5C907D846F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49DDD98-FE02-3D46-9795-918390B036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540E6FD-C7E1-4242-8563-E145282263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3869FA7-159E-DC48-B3A6-9CA5C54EE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E81DC04-B4E9-9D46-9A1E-30FB8D5DD7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78CC5C5-BED0-BF4E-B391-AA72A8BFBA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011BD08-EBDC-7F4E-8DA1-99A521AD9F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89E2C73-7A1C-134F-B31D-95726A7B48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B255CEB-57DD-554F-9C9D-818AB233C1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2670CBD-1BB9-7C41-B4A1-C68495230B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6BF7C8D-1321-A947-A2A9-DBBD18A2B1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52462AA-2438-CD43-BF4A-758CFD0A62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A9685C7-8DD2-7640-960B-299F6798D4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FB73F39-276E-A941-BA03-FB7B15B7FB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E04F879-D3AA-E943-BC03-EE557A58C5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233DCAD-C702-1344-8EC1-61EE780F51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820697412823386E-2"/>
          <c:y val="2.8789783629987423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5C46-87F3-E743700805E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3-5C46-87F3-E7437008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635545556805308E-3"/>
          <c:y val="3.5512472705617679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0-EA4A-9EA2-8104D6534BE3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0-EA4A-9EA2-8104D653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4826368"/>
        <c:axId val="2059579791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08511"/>
        <c:axId val="4418672"/>
      </c:lineChart>
      <c:dateAx>
        <c:axId val="210280851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672"/>
        <c:crosses val="autoZero"/>
        <c:auto val="1"/>
        <c:lblOffset val="100"/>
        <c:baseTimeUnit val="days"/>
        <c:majorTimeUnit val="days"/>
      </c:dateAx>
      <c:valAx>
        <c:axId val="44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08511"/>
        <c:crosses val="autoZero"/>
        <c:crossBetween val="between"/>
      </c:valAx>
      <c:valAx>
        <c:axId val="205957979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6368"/>
        <c:crosses val="max"/>
        <c:crossBetween val="between"/>
      </c:valAx>
      <c:catAx>
        <c:axId val="548263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79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</c:numCache>
            </c:numRef>
          </c:cat>
          <c:val>
            <c:numRef>
              <c:f>[0]!Temp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85</c:v>
                </c:pt>
                <c:pt idx="24">
                  <c:v>90</c:v>
                </c:pt>
                <c:pt idx="25">
                  <c:v>75</c:v>
                </c:pt>
                <c:pt idx="2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6-EE4D-8DF4-8FD0FA062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5984"/>
        <c:axId val="50556496"/>
      </c:lineChart>
      <c:dateAx>
        <c:axId val="5173598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6496"/>
        <c:crosses val="autoZero"/>
        <c:auto val="1"/>
        <c:lblOffset val="100"/>
        <c:baseTimeUnit val="days"/>
      </c:dateAx>
      <c:valAx>
        <c:axId val="505564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7"/>
                <c:pt idx="0">
                  <c:v>782039</c:v>
                </c:pt>
                <c:pt idx="1">
                  <c:v>1123923</c:v>
                </c:pt>
                <c:pt idx="2">
                  <c:v>2707191</c:v>
                </c:pt>
                <c:pt idx="3">
                  <c:v>928323</c:v>
                </c:pt>
                <c:pt idx="4">
                  <c:v>3454456</c:v>
                </c:pt>
                <c:pt idx="5">
                  <c:v>3345678</c:v>
                </c:pt>
                <c:pt idx="6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048895"/>
        <c:axId val="599050543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7"/>
                <c:pt idx="0">
                  <c:v>1.2623411364394869E-2</c:v>
                </c:pt>
                <c:pt idx="1">
                  <c:v>7.1232637823053719E-3</c:v>
                </c:pt>
                <c:pt idx="2">
                  <c:v>2.6117477488658909E-2</c:v>
                </c:pt>
                <c:pt idx="3">
                  <c:v>2.4363287347184116E-2</c:v>
                </c:pt>
                <c:pt idx="4">
                  <c:v>6.4652726796925481E-3</c:v>
                </c:pt>
                <c:pt idx="5">
                  <c:v>1.0691704342139322E-2</c:v>
                </c:pt>
                <c:pt idx="6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58735"/>
        <c:axId val="620857087"/>
      </c:lineChart>
      <c:catAx>
        <c:axId val="59904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50543"/>
        <c:crosses val="autoZero"/>
        <c:auto val="1"/>
        <c:lblAlgn val="ctr"/>
        <c:lblOffset val="100"/>
        <c:noMultiLvlLbl val="0"/>
      </c:catAx>
      <c:valAx>
        <c:axId val="59905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48895"/>
        <c:crosses val="autoZero"/>
        <c:crossBetween val="between"/>
      </c:valAx>
      <c:valAx>
        <c:axId val="620857087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58735"/>
        <c:crosses val="max"/>
        <c:crossBetween val="between"/>
      </c:valAx>
      <c:catAx>
        <c:axId val="620858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8570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12049690262266E-2"/>
          <c:y val="3.8394415357766144E-2"/>
          <c:w val="0.91531010135068125"/>
          <c:h val="0.664236028088112"/>
        </c:manualLayout>
      </c:layout>
      <c:areaChart>
        <c:grouping val="standard"/>
        <c:varyColors val="0"/>
        <c:ser>
          <c:idx val="0"/>
          <c:order val="0"/>
          <c:tx>
            <c:strRef>
              <c:f>'Animating Changes Over Time'!$J$32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Time'!$J$33:$J$53</c:f>
              <c:numCache>
                <c:formatCode>General</c:formatCode>
                <c:ptCount val="21"/>
                <c:pt idx="0">
                  <c:v>4</c:v>
                </c:pt>
                <c:pt idx="1">
                  <c:v>11</c:v>
                </c:pt>
                <c:pt idx="2">
                  <c:v>12</c:v>
                </c:pt>
                <c:pt idx="3">
                  <c:v>25</c:v>
                </c:pt>
                <c:pt idx="4">
                  <c:v>29</c:v>
                </c:pt>
                <c:pt idx="5">
                  <c:v>49</c:v>
                </c:pt>
                <c:pt idx="6">
                  <c:v>53</c:v>
                </c:pt>
                <c:pt idx="7">
                  <c:v>63</c:v>
                </c:pt>
                <c:pt idx="8">
                  <c:v>67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58</c:v>
                </c:pt>
                <c:pt idx="13">
                  <c:v>50</c:v>
                </c:pt>
                <c:pt idx="14">
                  <c:v>34</c:v>
                </c:pt>
                <c:pt idx="15">
                  <c:v>31</c:v>
                </c:pt>
                <c:pt idx="16">
                  <c:v>16</c:v>
                </c:pt>
                <c:pt idx="17">
                  <c:v>14</c:v>
                </c:pt>
                <c:pt idx="18">
                  <c:v>7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7-BE42-87D8-C099404BF245}"/>
            </c:ext>
          </c:extLst>
        </c:ser>
        <c:ser>
          <c:idx val="1"/>
          <c:order val="1"/>
          <c:tx>
            <c:strRef>
              <c:f>'Animating Changes Over Time'!$K$32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Time'!$K$33:$K$53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11</c:v>
                </c:pt>
                <c:pt idx="5">
                  <c:v>20</c:v>
                </c:pt>
                <c:pt idx="6">
                  <c:v>23</c:v>
                </c:pt>
                <c:pt idx="7">
                  <c:v>37</c:v>
                </c:pt>
                <c:pt idx="8">
                  <c:v>40</c:v>
                </c:pt>
                <c:pt idx="9">
                  <c:v>54</c:v>
                </c:pt>
                <c:pt idx="10">
                  <c:v>58</c:v>
                </c:pt>
                <c:pt idx="11">
                  <c:v>60</c:v>
                </c:pt>
                <c:pt idx="12">
                  <c:v>65</c:v>
                </c:pt>
                <c:pt idx="13">
                  <c:v>65</c:v>
                </c:pt>
                <c:pt idx="14">
                  <c:v>64</c:v>
                </c:pt>
                <c:pt idx="15">
                  <c:v>60</c:v>
                </c:pt>
                <c:pt idx="16">
                  <c:v>46</c:v>
                </c:pt>
                <c:pt idx="17">
                  <c:v>43</c:v>
                </c:pt>
                <c:pt idx="18">
                  <c:v>36</c:v>
                </c:pt>
                <c:pt idx="19">
                  <c:v>30</c:v>
                </c:pt>
                <c:pt idx="2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7-BE42-87D8-C099404BF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51071"/>
        <c:axId val="599509503"/>
      </c:areaChart>
      <c:catAx>
        <c:axId val="599551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09503"/>
        <c:crosses val="autoZero"/>
        <c:auto val="1"/>
        <c:lblAlgn val="ctr"/>
        <c:lblOffset val="100"/>
        <c:noMultiLvlLbl val="0"/>
      </c:catAx>
      <c:valAx>
        <c:axId val="5995095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955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018200810541002"/>
          <c:y val="0.91170796058869608"/>
          <c:w val="0.29322120629127907"/>
          <c:h val="6.7349631034340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4-B74E-A6FE-63904D14C313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D4-B74E-A6FE-63904D14C313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'Dynamic Dashboard'!$U$5:$U$10</c:f>
              <c:numCache>
                <c:formatCode>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FD7-0A43-8F6B-9BBCC2A7B1E2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D7-0A43-8F6B-9BBCC2A7B1E2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762-1849-BFE9-DBE32070227F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62-1849-BFE9-DBE32070227F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</c:formatCode>
                <c:ptCount val="6"/>
                <c:pt idx="0">
                  <c:v>8</c:v>
                </c:pt>
                <c:pt idx="1">
                  <c:v>23</c:v>
                </c:pt>
                <c:pt idx="2">
                  <c:v>14</c:v>
                </c:pt>
                <c:pt idx="3">
                  <c:v>20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Formatting'!$B$1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Formatting'!$B$2:$B$61</c:f>
              <c:numCache>
                <c:formatCode>#,##0</c:formatCode>
                <c:ptCount val="60"/>
                <c:pt idx="0">
                  <c:v>8010</c:v>
                </c:pt>
                <c:pt idx="1">
                  <c:v>6592</c:v>
                </c:pt>
                <c:pt idx="2">
                  <c:v>7520</c:v>
                </c:pt>
                <c:pt idx="3">
                  <c:v>9765</c:v>
                </c:pt>
                <c:pt idx="4">
                  <c:v>6285</c:v>
                </c:pt>
                <c:pt idx="5">
                  <c:v>8934</c:v>
                </c:pt>
                <c:pt idx="6">
                  <c:v>9794</c:v>
                </c:pt>
                <c:pt idx="7">
                  <c:v>5953</c:v>
                </c:pt>
                <c:pt idx="8">
                  <c:v>9015</c:v>
                </c:pt>
                <c:pt idx="9">
                  <c:v>8407</c:v>
                </c:pt>
                <c:pt idx="10">
                  <c:v>5844</c:v>
                </c:pt>
                <c:pt idx="11">
                  <c:v>9488</c:v>
                </c:pt>
                <c:pt idx="12">
                  <c:v>5460</c:v>
                </c:pt>
                <c:pt idx="13">
                  <c:v>9799</c:v>
                </c:pt>
                <c:pt idx="14">
                  <c:v>9571</c:v>
                </c:pt>
                <c:pt idx="15">
                  <c:v>5360</c:v>
                </c:pt>
                <c:pt idx="16">
                  <c:v>9972</c:v>
                </c:pt>
                <c:pt idx="17">
                  <c:v>8529</c:v>
                </c:pt>
                <c:pt idx="18">
                  <c:v>5277</c:v>
                </c:pt>
                <c:pt idx="19">
                  <c:v>7900</c:v>
                </c:pt>
                <c:pt idx="20">
                  <c:v>8802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6313</c:v>
                </c:pt>
                <c:pt idx="25">
                  <c:v>6667</c:v>
                </c:pt>
                <c:pt idx="26">
                  <c:v>8141</c:v>
                </c:pt>
                <c:pt idx="27">
                  <c:v>9317</c:v>
                </c:pt>
                <c:pt idx="28">
                  <c:v>6387</c:v>
                </c:pt>
                <c:pt idx="29">
                  <c:v>5777</c:v>
                </c:pt>
                <c:pt idx="30">
                  <c:v>7281</c:v>
                </c:pt>
                <c:pt idx="31">
                  <c:v>7609</c:v>
                </c:pt>
                <c:pt idx="32">
                  <c:v>7750</c:v>
                </c:pt>
                <c:pt idx="33">
                  <c:v>9761</c:v>
                </c:pt>
                <c:pt idx="34">
                  <c:v>9439</c:v>
                </c:pt>
                <c:pt idx="35">
                  <c:v>7330</c:v>
                </c:pt>
                <c:pt idx="36">
                  <c:v>5857</c:v>
                </c:pt>
                <c:pt idx="37">
                  <c:v>6880</c:v>
                </c:pt>
                <c:pt idx="38">
                  <c:v>7639</c:v>
                </c:pt>
                <c:pt idx="39">
                  <c:v>5226</c:v>
                </c:pt>
                <c:pt idx="40">
                  <c:v>7002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7089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5574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9633</c:v>
                </c:pt>
                <c:pt idx="55">
                  <c:v>5563</c:v>
                </c:pt>
                <c:pt idx="56">
                  <c:v>9176</c:v>
                </c:pt>
                <c:pt idx="57">
                  <c:v>5029</c:v>
                </c:pt>
                <c:pt idx="58">
                  <c:v>6793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B-BB48-9A49-0A7BA9FE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05471"/>
        <c:axId val="212925583"/>
      </c:barChart>
      <c:dateAx>
        <c:axId val="21340547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5583"/>
        <c:crosses val="autoZero"/>
        <c:auto val="1"/>
        <c:lblOffset val="100"/>
        <c:baseTimeUnit val="days"/>
      </c:dateAx>
      <c:valAx>
        <c:axId val="2129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1-C146-B4C5-F5EE6802E477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1-C146-B4C5-F5EE6802E477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1-C146-B4C5-F5EE6802E477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1-C146-B4C5-F5EE6802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62"/>
        <c:axId val="710032623"/>
        <c:axId val="213037775"/>
      </c:barChart>
      <c:dateAx>
        <c:axId val="710032623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7775"/>
        <c:crosses val="autoZero"/>
        <c:auto val="1"/>
        <c:lblOffset val="100"/>
        <c:baseTimeUnit val="days"/>
      </c:dateAx>
      <c:valAx>
        <c:axId val="21303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3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'Dynamic Series Selection'!$A$30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8-7E4B-8F9B-56E64E6CDAB6}"/>
            </c:ext>
          </c:extLst>
        </c:ser>
        <c:ser>
          <c:idx val="1"/>
          <c:order val="1"/>
          <c:tx>
            <c:strRef>
              <c:f>'Dynamic Series Selection'!$A$31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8-7E4B-8F9B-56E64E6CDAB6}"/>
            </c:ext>
          </c:extLst>
        </c:ser>
        <c:ser>
          <c:idx val="2"/>
          <c:order val="2"/>
          <c:tx>
            <c:strRef>
              <c:f>'Dynamic Series Selection'!$A$32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8-7E4B-8F9B-56E64E6CDAB6}"/>
            </c:ext>
          </c:extLst>
        </c:ser>
        <c:ser>
          <c:idx val="3"/>
          <c:order val="3"/>
          <c:tx>
            <c:strRef>
              <c:f>'Dynamic Series Selection'!$A$33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48-7E4B-8F9B-56E64E6CDAB6}"/>
            </c:ext>
          </c:extLst>
        </c:ser>
        <c:ser>
          <c:idx val="4"/>
          <c:order val="4"/>
          <c:tx>
            <c:strRef>
              <c:f>'Dynamic Series Selection'!$A$34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48-7E4B-8F9B-56E64E6CDAB6}"/>
            </c:ext>
          </c:extLst>
        </c:ser>
        <c:ser>
          <c:idx val="5"/>
          <c:order val="5"/>
          <c:tx>
            <c:strRef>
              <c:f>'Dynamic Series Selection'!$A$35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48-7E4B-8F9B-56E64E6CDAB6}"/>
            </c:ext>
          </c:extLst>
        </c:ser>
        <c:ser>
          <c:idx val="6"/>
          <c:order val="6"/>
          <c:tx>
            <c:strRef>
              <c:f>'Dynamic Series Selection'!$A$36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48-7E4B-8F9B-56E64E6CDAB6}"/>
            </c:ext>
          </c:extLst>
        </c:ser>
        <c:ser>
          <c:idx val="7"/>
          <c:order val="7"/>
          <c:tx>
            <c:strRef>
              <c:f>'Dynamic Series Selection'!$A$37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48-7E4B-8F9B-56E64E6C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79391"/>
        <c:axId val="227530063"/>
      </c:areaChart>
      <c:catAx>
        <c:axId val="2273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063"/>
        <c:crosses val="autoZero"/>
        <c:auto val="1"/>
        <c:lblAlgn val="ctr"/>
        <c:lblOffset val="100"/>
        <c:noMultiLvlLbl val="0"/>
      </c:catAx>
      <c:valAx>
        <c:axId val="227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7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Ticket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'Dynamic Series Selection'!$A$30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3-C34A-BF18-7DBB2C721FB8}"/>
            </c:ext>
          </c:extLst>
        </c:ser>
        <c:ser>
          <c:idx val="1"/>
          <c:order val="1"/>
          <c:tx>
            <c:strRef>
              <c:f>'Dynamic Series Selection'!$A$31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3-C34A-BF18-7DBB2C721FB8}"/>
            </c:ext>
          </c:extLst>
        </c:ser>
        <c:ser>
          <c:idx val="2"/>
          <c:order val="2"/>
          <c:tx>
            <c:strRef>
              <c:f>'Dynamic Series Selection'!$A$32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33-C34A-BF18-7DBB2C721FB8}"/>
            </c:ext>
          </c:extLst>
        </c:ser>
        <c:ser>
          <c:idx val="3"/>
          <c:order val="3"/>
          <c:tx>
            <c:strRef>
              <c:f>'Dynamic Series Selection'!$A$33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33-C34A-BF18-7DBB2C721FB8}"/>
            </c:ext>
          </c:extLst>
        </c:ser>
        <c:ser>
          <c:idx val="4"/>
          <c:order val="4"/>
          <c:tx>
            <c:strRef>
              <c:f>'Dynamic Series Selection'!$A$34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33-C34A-BF18-7DBB2C721FB8}"/>
            </c:ext>
          </c:extLst>
        </c:ser>
        <c:ser>
          <c:idx val="5"/>
          <c:order val="5"/>
          <c:tx>
            <c:strRef>
              <c:f>'Dynamic Series Selection'!$A$35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33-C34A-BF18-7DBB2C721FB8}"/>
            </c:ext>
          </c:extLst>
        </c:ser>
        <c:ser>
          <c:idx val="6"/>
          <c:order val="6"/>
          <c:tx>
            <c:strRef>
              <c:f>'Dynamic Series Selection'!$A$36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33-C34A-BF18-7DBB2C721FB8}"/>
            </c:ext>
          </c:extLst>
        </c:ser>
        <c:ser>
          <c:idx val="7"/>
          <c:order val="7"/>
          <c:tx>
            <c:strRef>
              <c:f>'Dynamic Series Selection'!$A$37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33-C34A-BF18-7DBB2C721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379391"/>
        <c:axId val="227530063"/>
      </c:barChart>
      <c:catAx>
        <c:axId val="2273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063"/>
        <c:crosses val="autoZero"/>
        <c:auto val="1"/>
        <c:lblAlgn val="ctr"/>
        <c:lblOffset val="100"/>
        <c:noMultiLvlLbl val="0"/>
      </c:catAx>
      <c:valAx>
        <c:axId val="227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7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'Custom Pacing Chart'!$H$1</c:f>
              <c:strCache>
                <c:ptCount val="1"/>
                <c:pt idx="0">
                  <c:v>Lower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Chart'!$H$2:$H$31</c:f>
              <c:numCache>
                <c:formatCode>"$"#,##0</c:formatCode>
                <c:ptCount val="30"/>
                <c:pt idx="0">
                  <c:v>2837</c:v>
                </c:pt>
                <c:pt idx="1">
                  <c:v>10000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5-0345-9B8C-7804B70E3531}"/>
            </c:ext>
          </c:extLst>
        </c:ser>
        <c:ser>
          <c:idx val="4"/>
          <c:order val="4"/>
          <c:tx>
            <c:strRef>
              <c:f>'Custom Pacing Chart'!$J$1</c:f>
              <c:strCache>
                <c:ptCount val="1"/>
                <c:pt idx="0">
                  <c:v>Under Target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Chart'!$J$2:$J$15</c:f>
              <c:numCache>
                <c:formatCode>"$"#,##0</c:formatCode>
                <c:ptCount val="14"/>
                <c:pt idx="0">
                  <c:v>2163</c:v>
                </c:pt>
                <c:pt idx="1">
                  <c:v>0</c:v>
                </c:pt>
                <c:pt idx="2">
                  <c:v>114.80999999999949</c:v>
                </c:pt>
                <c:pt idx="3">
                  <c:v>2992.8099999999977</c:v>
                </c:pt>
                <c:pt idx="4">
                  <c:v>6592.8099999999977</c:v>
                </c:pt>
                <c:pt idx="5">
                  <c:v>8774.8099999999977</c:v>
                </c:pt>
                <c:pt idx="6">
                  <c:v>10275.209999999999</c:v>
                </c:pt>
                <c:pt idx="7">
                  <c:v>12829.529999999999</c:v>
                </c:pt>
                <c:pt idx="8">
                  <c:v>9556.5299999999988</c:v>
                </c:pt>
                <c:pt idx="9">
                  <c:v>11699.32</c:v>
                </c:pt>
                <c:pt idx="10">
                  <c:v>15376.669999999991</c:v>
                </c:pt>
                <c:pt idx="11">
                  <c:v>7955.1900000000023</c:v>
                </c:pt>
                <c:pt idx="12">
                  <c:v>6647.2200000000012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5-0345-9B8C-7804B70E3531}"/>
            </c:ext>
          </c:extLst>
        </c:ser>
        <c:ser>
          <c:idx val="5"/>
          <c:order val="5"/>
          <c:tx>
            <c:strRef>
              <c:f>'Custom Pacing Chart'!$K$1</c:f>
              <c:strCache>
                <c:ptCount val="1"/>
                <c:pt idx="0">
                  <c:v>Over Target</c:v>
                </c:pt>
              </c:strCache>
            </c:strRef>
          </c:tx>
          <c:spPr>
            <a:solidFill>
              <a:srgbClr val="92D050">
                <a:alpha val="50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Chart'!$K$2:$K$31</c:f>
              <c:numCache>
                <c:formatCode>"$"#,##0</c:formatCode>
                <c:ptCount val="30"/>
                <c:pt idx="0">
                  <c:v>0</c:v>
                </c:pt>
                <c:pt idx="1">
                  <c:v>2118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280.77999999999884</c:v>
                </c:pt>
                <c:pt idx="14">
                  <c:v>8553.7799999999988</c:v>
                </c:pt>
                <c:pt idx="15">
                  <c:v>10915.779999999999</c:v>
                </c:pt>
                <c:pt idx="16">
                  <c:v>10541.779999999999</c:v>
                </c:pt>
                <c:pt idx="17">
                  <c:v>6669.7799999999988</c:v>
                </c:pt>
                <c:pt idx="18">
                  <c:v>4150.7799999999988</c:v>
                </c:pt>
                <c:pt idx="19">
                  <c:v>1968.7799999999988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D5-0345-9B8C-7804B70E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78592"/>
        <c:axId val="564914656"/>
      </c:areaChart>
      <c:lineChart>
        <c:grouping val="standard"/>
        <c:varyColors val="0"/>
        <c:ser>
          <c:idx val="0"/>
          <c:order val="0"/>
          <c:tx>
            <c:strRef>
              <c:f>'Custom Pacing Chart'!$D$1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Chart'!$D$2:$D$31</c:f>
              <c:numCache>
                <c:formatCode>"$"#,##0_);[Red]\("$"#,##0\)</c:formatCode>
                <c:ptCount val="30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5-0345-9B8C-7804B70E3531}"/>
            </c:ext>
          </c:extLst>
        </c:ser>
        <c:ser>
          <c:idx val="1"/>
          <c:order val="1"/>
          <c:tx>
            <c:strRef>
              <c:f>'Custom Pacing Chart'!$G$1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Chart'!$G$2:$G$31</c:f>
              <c:numCache>
                <c:formatCode>"$"#,##0_);[Red]\("$"#,##0\)</c:formatCode>
                <c:ptCount val="30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  <c:pt idx="6">
                  <c:v>35000</c:v>
                </c:pt>
                <c:pt idx="7">
                  <c:v>40000</c:v>
                </c:pt>
                <c:pt idx="8">
                  <c:v>45000</c:v>
                </c:pt>
                <c:pt idx="9">
                  <c:v>50000</c:v>
                </c:pt>
                <c:pt idx="10">
                  <c:v>54999.999999999993</c:v>
                </c:pt>
                <c:pt idx="11">
                  <c:v>60000</c:v>
                </c:pt>
                <c:pt idx="12">
                  <c:v>65000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5-0345-9B8C-7804B70E3531}"/>
            </c:ext>
          </c:extLst>
        </c:ser>
        <c:ser>
          <c:idx val="2"/>
          <c:order val="2"/>
          <c:tx>
            <c:strRef>
              <c:f>'Custom Pacing Chart'!$C$1</c:f>
              <c:strCache>
                <c:ptCount val="1"/>
                <c:pt idx="0">
                  <c:v>Cumulative Rev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bg1"/>
              </a:solidFill>
              <a:ln w="9525">
                <a:solidFill>
                  <a:schemeClr val="tx2">
                    <a:lumMod val="50000"/>
                  </a:schemeClr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8.9485458612975396E-2"/>
                  <c:y val="-4.7101449275362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D5-0345-9B8C-7804B70E3531}"/>
                </c:ext>
              </c:extLst>
            </c:dLbl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Chart'!$C$2:$C$21</c:f>
              <c:numCache>
                <c:formatCode>"$"#,##0</c:formatCode>
                <c:ptCount val="20"/>
                <c:pt idx="0">
                  <c:v>2837</c:v>
                </c:pt>
                <c:pt idx="1">
                  <c:v>12118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70280.78</c:v>
                </c:pt>
                <c:pt idx="14">
                  <c:v>83553.78</c:v>
                </c:pt>
                <c:pt idx="15">
                  <c:v>90915.78</c:v>
                </c:pt>
                <c:pt idx="16">
                  <c:v>95541.78</c:v>
                </c:pt>
                <c:pt idx="17">
                  <c:v>96669.78</c:v>
                </c:pt>
                <c:pt idx="18">
                  <c:v>99150.78</c:v>
                </c:pt>
                <c:pt idx="19">
                  <c:v>101968.78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D5-0345-9B8C-7804B70E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778592"/>
        <c:axId val="564914656"/>
      </c:lineChart>
      <c:dateAx>
        <c:axId val="564778592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14656"/>
        <c:crosses val="autoZero"/>
        <c:auto val="1"/>
        <c:lblOffset val="100"/>
        <c:baseTimeUnit val="days"/>
        <c:majorUnit val="2"/>
        <c:majorTimeUnit val="days"/>
      </c:dateAx>
      <c:valAx>
        <c:axId val="56491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7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73616473616473"/>
          <c:y val="4.2226487523992322E-2"/>
          <c:w val="0.61389961389961389"/>
          <c:h val="0.91554702495201534"/>
        </c:manualLayout>
      </c:layout>
      <c:doughnutChart>
        <c:varyColors val="1"/>
        <c:ser>
          <c:idx val="0"/>
          <c:order val="0"/>
          <c:tx>
            <c:strRef>
              <c:f>'Gauge Chart'!$C$1</c:f>
              <c:strCache>
                <c:ptCount val="1"/>
                <c:pt idx="0">
                  <c:v>Slices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E2-6243-BE9C-2F39874BBD1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5E2-6243-BE9C-2F39874BBD1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E2-6243-BE9C-2F39874BBD15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5E2-6243-BE9C-2F39874BBD15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E2-6243-BE9C-2F39874BBD15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E2-6243-BE9C-2F39874BBD15}"/>
              </c:ext>
            </c:extLst>
          </c:dPt>
          <c:val>
            <c:numRef>
              <c:f>'Gauge Chart'!$C$2:$C$7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2-6243-BE9C-2F39874B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6"/>
      </c:doughnutChart>
      <c:scatterChart>
        <c:scatterStyle val="lineMarker"/>
        <c:varyColors val="0"/>
        <c:ser>
          <c:idx val="1"/>
          <c:order val="1"/>
          <c:tx>
            <c:strRef>
              <c:f>'Gauge Chart'!$F$1</c:f>
              <c:strCache>
                <c:ptCount val="1"/>
                <c:pt idx="0">
                  <c:v>Y-Values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'Gauge Chart'!$E$2:$E$3</c:f>
              <c:numCache>
                <c:formatCode>General</c:formatCode>
                <c:ptCount val="2"/>
                <c:pt idx="0">
                  <c:v>0</c:v>
                </c:pt>
                <c:pt idx="1">
                  <c:v>-0.30901699437494745</c:v>
                </c:pt>
              </c:numCache>
            </c:numRef>
          </c:xVal>
          <c:yVal>
            <c:numRef>
              <c:f>'Gauge Chart'!$F$2:$F$3</c:f>
              <c:numCache>
                <c:formatCode>General</c:formatCode>
                <c:ptCount val="2"/>
                <c:pt idx="0">
                  <c:v>0</c:v>
                </c:pt>
                <c:pt idx="1">
                  <c:v>0.95105651629515353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E2-6243-BE9C-2F39874B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960784"/>
        <c:axId val="527962432"/>
      </c:scatterChart>
      <c:valAx>
        <c:axId val="527960784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crossAx val="527962432"/>
        <c:crossBetween val="midCat"/>
      </c:valAx>
      <c:valAx>
        <c:axId val="527962432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crossAx val="527960784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'Array Percentage Grid'!$G$2</c:f>
              <c:strCache>
                <c:ptCount val="1"/>
                <c:pt idx="0">
                  <c:v>arr_x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Grid'!$G$3:$G$102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</c:numCache>
            </c:numRef>
          </c:xVal>
          <c:yVal>
            <c:numRef>
              <c:f>'Array Percentage Grid'!$H$3:$H$102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34-494C-AA13-11A150B81FB0}"/>
            </c:ext>
          </c:extLst>
        </c:ser>
        <c:ser>
          <c:idx val="1"/>
          <c:order val="1"/>
          <c:tx>
            <c:v>full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'Array Percentage Grid'!$I$3:$I$102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'Array Percentage Grid'!$J$3:$J$102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34-494C-AA13-11A150B81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086256"/>
        <c:axId val="528087904"/>
      </c:scatterChart>
      <c:valAx>
        <c:axId val="528086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8087904"/>
        <c:crosses val="autoZero"/>
        <c:crossBetween val="midCat"/>
      </c:valAx>
      <c:valAx>
        <c:axId val="528087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808625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_xlchart.v1.4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_xlchart.v1.8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_xlchart.v1.10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_xlchart.v1.2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_xlchart.v1.0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_xlchart.v1.16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_xlchart.v1.19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_xlchart.v1.25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_xlchart.v2.26</cx:f>
      </cx:strDim>
      <cx:numDim type="val">
        <cx:f>_xlchart.v2.28</cx:f>
      </cx:numDim>
    </cx:data>
    <cx:data id="1">
      <cx:strDim type="cat">
        <cx:f>_xlchart.v2.26</cx:f>
      </cx:strDim>
      <cx:numDim type="val">
        <cx:f>_xlchart.v2.30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_xlchart.v2.27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_xlchart.v2.29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_xlchart.v2.22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_xlchart.v5.34</cx:f>
        <cx:nf>_xlchart.v5.33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_xlchart.v5.33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1H1Zc9u4tu5fSeX50g0QIAnu2r2rGiQ1UPLs2EleWGrb4Uxwnn79WaRky2aU2Pu2T90rdzebgyAu
4MOaF6B/37f/uo8eN/mnNo6S4l/37Z+fvbJM//XHH8W99xhvipPYv89FIX6UJ/ci/kP8+OHfP/7x
kG8aP3H/kBGmf9x7m7x8bD//59/wbe6jWIv7TemL5LJ6zLurx6KKyuI3zw4++nQvqqQcmrvwTX9+
/pL45ePDp+tyUz4Wnz89JqVfdjdd+vjn51ef/Pzpj+n3/fTuTxGQV1YP0JboJwoiiqpqRB//tM+f
IpG4u8eSrp8gzAiSdbx9rj69+2wTQ/t3kzUStXl4yB+L4tPu/z81f9WTn576hTC2g2KIgfYv12Nn
/3g96P/59+QGdH9y5wUu07F66xGQHvuJ6Rdl7t+X+M/Pd5vCg4lQiuRpYLagvPrcfwkK1U4oxkQj
mKLxT34NCpbRiaKohGGZPL11C8f7qDmMxcu2r6iHTv71+Y35+P8lNjeP7WbCK6869l/CQvAJhUGn
DOMtLPg1LMArhBBZ1zR5yyvsNThvknMYl12zV5T/+fnm61FC8qXceE+j8s8ZBaQXkYnGEFIOSi+M
8YmqMVmW1anceoOOw1BsqZ8g8eXmKJG4FlXpfTI3oSg3H4cIpSeUqJgqmnYYEYROZIKojlX69Nat
6HovPYeRed16gtC1eZQI3fnFvUgK/yM1Cz1RQdErREVbePTXIozpJxpIMEXRyVbETfXLe0g6jNCL
3kzguVseJTxXHlghn5ZFtEkenqbyPxdpFCSWzAACtgMIlMhLg0zDJwpmDKl0J/ImCL2XqsMgvW49
wenqOHG66wSYbO4HQiSfADaqrOIdBBOIMNLAPMOUKmjHZU/v3hlpbxN0GJ3nnkyAuft2lAx06+eu
n/gfqH0IDDyWdcT0neEMzPGKediJqmuqTOW9Bbf1pLbIvIeiw9DsW06wuT1O0/k8f3Q/1KUhJzph
KlOJelDxbF0asKwJGNUvIXmbkMOAPLWbwHF+dZSsch5GG0/EH8kqyonCCKUqCKnxD8b9JavowEoI
HH/0ZMiBpfAKl3dQ9AtknltOsVkdJTZ/5X4vko+Ehp7IOpFlhumWVyYxmdGrGfS/qqhP0L2E5h0E
HUbmueEEmL++HyUwW5/A2OQi8j8UH5BliOigRHZaZKJlGDoZFBAIs8Mxs/fTdRimafsJWtfGUaJ1
JvL/DX8UQmkQtAEwdvFNEGMvxRwgCEGdgdt2WE3E3HupOozU69YTnM6O0yvd9ul/gatAIRGdaArZ
Gc0TqafpJ5gpFGsYwj3DHwRFX0q999P1O6z2/ZqidZxc9Ve0+XvzoXaDfKKpKpUhgLCFYSr81BNG
EYRBIWWw/XsN0zsIOozPc8MJMH+tj1PcPTafvok8fBqdD4gcgFtKdJlgNuUcBUIKCFGm7GQcPH/F
Oe8g5TAmZ88tJ6CcHadHOvTn9LH178XTCP1zWAhERGVI5mC6NdbQhGEwUk8wWNrgtU5cn/dR82tk
nnoyxeb0SBnm73xThB9oZ0OoTZE1gEbbITNJs0E+h0EsB+TYTuMoT7NiGy04e3ybol+h89Ryio11
pNjUm4cPRGbI6ygqhSzBLgwNnPHKasPqiaqAuQBhtlEL/cQ5b9HzK1y27aao3B4lKmtR+YW/+VDX
B53owBOIKRMppmPweTBk2tjOeptkd95Fy2FQXjSd4LL+6yhxORVJ+aGoQL0AWFyg3bXDYU+M9BOI
F2BZJRNY3kHKYVCeG04gOb05Tkj8ohBV7j8J+A9Q++yEqJrCEN0FCabKRT6hmkZU8pTomSSoT99B
0S+geW45xeb8aLGBLvlp+pHwgBsjI6axXQpHB7//pYaBRChE12REZbCch78D8LyDqF8j9Nx4CtL1
UYJkPkabZpM/fiADQeUZAKTK5Ami1whpCgRumErB39n6mRPr7D0UHYZn33KCjXmc1tkCkPE/kHcw
8AZ4LGA17+ziqXWmQChH1qj+k7p5m5LDiDy1m+CxWB4lr5z6SfJYfGzZjXpCwFqm5MlVmUCi0xOs
QzYH4pxPHLr1Yd5Fy2FQXjSd4HJ6dpS4DP72YhOnUND5kYKMkhOVKSrWyS7VNjGdh4oOcEEhbb2L
qE0gejdZh2GaNJ9AdbY4SqhuH/MYrOinufzPzTWoW0OaIsM/U3TkExVKPXQVIjTj30TNvIOSw7g8
N5wgcnusFvS957ubj61VYxrVdI3twpaTMhumQK0a0qHO8HCa7dR/m6LD0OxbTrA5PVKFsymKzb1X
FY9lWXwgz8gnWAPzTFGBJ14azyDRVATCDnzSLc8Aci8DzqfvpecX8LxuPsXoSIMCm7z72EpCwk50
MMMAgwk66omGoEoKMthbdEDivUbnbUp+BcxTyykm5lFqmdONnzw+Dc4H6BgFjDTInSlPbDHJ06j6
iYyhdhqB6Tz+0ad372y1t8j5FSpjL6aQHKcvs9okxYeu6WAnlFGI8Wva1s+fGs4QxmGwAgrWSG0x
meTO3qbnMChP7SaorK6PklGWycMHx5n1k0Gra2AT7/5eyzCmnkB5FFRB6zubesIq7yDoMC7PDSfA
LI/Tpbl5HFzN4vEDpRhRIMEPOTEIvmyhmZplgytKZIX+wp15F0mHwXnRdALPzXHC87SO8JP48ckQ
URX//aHV0GAAIAgyg1/zLLtemWmQNsCw2IBpO9kGZtxLQ+C/pe4waIe/ZYKfaRyn3HuAqtynQfsA
A4GCstEh40wPezwYw/IdWJqjQVj66a1b02D5FiGHsdk1m4CxPE5rbRaJ3P/ILLTMTpQhwyyTiQXN
IHfDNELloT56+JtY0O+g5DAezw0niMyOs8Zp/ihghcfmaar+cwYhEIyhbJBYhyUaI1DtSQmkQXeR
6Qkw7yDoMDDPDSfAzI/T2QRdI/LNwweKrsHZ1JmigGTassTEjsYIcgJUY5DwfJoOW8n1HlIOY7Jv
OQHFOM485wp0b3Ufdk/j8wHsAms4IAAgM7qPLL80ACCCJjNwfKBCemsgTKzo91B0GJt9ywk2q2/H
qehF84FijMoQbIaVNxo9XK+hE1h7AylnjHbPJ8nn5RvUHMZk22qCx/JYBRj4Nfelf1+VH8cuQz2g
pmAFwpYHZZgGNQMEtA+WJ4ayId5FzWFYXjWeoGPcHCW3DCkn+zEvHj9QllF0Aks4ECxdP1xPo4Fp
DNUcsB/PLmAwkWXvo+kwRC/bThA6s48SobvHovy0X7O69fo+QOHA+loqK5Cx+YV9hqByAPa10dEO
xIkx8G6yDuM0aT6B6u44qziNTeT/EPlHr5OGAI2qQoztoKSDhWsAlCZD/G0Xin6Ssjuj7V00HQbp
ZX8mCBnHqYwuIMhWdFG9+VCMQOAxHSDaeTIITSxqTTthhLEhcP0ch3sZvXkvVYdRet16gtPFceL0
Vx5+dPaAAkaAEPnFThA6BAqIjhUF6kDHv4nh8B6KDuOzbznB5q+ro1RIsLrrQ9d2qFDwBBtwDLhs
Rx4CZi9dH6zIJyDeIICjT3TQ25T8ApFdD6Z4HOei9mUEa6aFXzzJ/X9uGwwGHAQ2KcQInuXVS0Sg
4hZT2B9CeS7JfXr3LsT5DooOI7PvywSb5XGG1c49/wMjN4ALBQkF5YO7DCjwwytcwOsBJlHYL1ZI
v0XNYUy2rSZ4nP8/Kkb79faQz1tnmptyY417br7YIfL3T8eOw26gk6affmNsbx8tH2BfTlWXIdX8
vJfn8CW7llt2eN4L6Kc2j5ui/POzBMGDEwTeEoNtiOC7IFz9+VMDZv/wCLbFQ8og/aBeFMKloJWS
YfX9n5+pAikhKFLQ4R8IC+lDuSgsjBgfwdIfyMgOi3+GXUHAxH/e7/RCRB3sFvM8HLvrT0kVXwg/
KYs/P0OSMN1+augd7CwC9UFDuSpE1yFiC9MLnt9vrmCfJvgw/j+4l4sw17PmjGRfvdLQlIpn0ixp
uUIvUMxfjMyBlxGIl/z2bcPzF2/LXILStoG3Oafdj7bm6q1oTRFx51JJeJ5w5U6EK/eUzMWNn3L6
NbX8R3fuL+ksrnguDGZ46+YWr1tTWyLeCqPxeC9ZpbAEiP9nEA+QimEd9ZRY2N4LcJMJsKQy7CH1
mtgOFzhSIopPtQK5PM36wk6Gg96QNuJU0gq7dj3NSEuZcZLcaEXfLqW4qyNeZUpul7jJ7fEscPWS
u21OTU9WsJnRpOdy5Yer8VDjPpg5FH3P0qS1JbdpbYL7xoiDVBjjvcRpVI7VLjWzQNfNEFabGU6W
1bOexSkvpSyxxwMrPCfkSV8HFigAl5OIJbaPhBdxXwmFPV7XRSns8TJF9UXCsmYWurKwVcXvDYFT
3yC5lNn7Q+WK3O60QJ25vTgLqyizx0OcO3ieKu5ifyvHfhrxXsMhh0HSTdzmqY0ilNqVlkYwLlUa
WmWrudwfXqlojbxIstTQekfYVKrDiKvjcbyBkiS1e1r7hhfhzmhY7sxJXc8ETTOb1jS1pcDbnenD
2XhZ5GtRYnmpFF1mx8QrIl54WmaPh2w4w62Umg3yW65LKLcdpOe2ltAqenEtaKRbUevcZVG2KDMk
z2sclnacl6XdK+gU+aUzG2+VvYQizmSiWg7zvzGUFbZbhj9YHWSWOlyNt8bD/hJnwVelCSIuZaXg
Y3eVYRCC0m17Y+z5iArL3bVWxP587O/Yy/HMqUkCk3AYBMTCdBb3wfW+h3IoZbtua2WTRxyR6iH1
pMJysiK3WZvCJN13fjzDNIoWwA5WJ1WFLSFS2OOZn4l6XtN+ydrMnemacjs+i3zHXRYp4bVcUECt
kIzWrzLbSyJ4tS6X7oxV4nZ7SRhJ7G4uDzMBbPTUHs/G2SErSF40tDDG++MtQJwZpQ5z3tVDGKJM
boWdOVHVG9grJc6KWjNaV9LsUs8UTpUyNCUv82NOqraxm0aDUzfpMsvvE5e3ut/aPs5bu6GaEYqk
X8B6sXQ7ieuB5nEC1311GStOOXsxX9NAg1k7ElUIwWaFk5+O1IiRpOeD4qfC1lMVyBzuOQUBjhO9
sqg7mDQOA1ERC5g54+V4aIcH+8vJRyKahjwvOsmkAvBCHcxQNw7LiCtJrs1VXcwhopDb49N+OJtc
Jk4nc10vfJMGtWIWEUk4IY6MrbGJinvNSqPq6/7rx7MSNsFcVFG9/VTuFcB1bRcYOYXxagrg/G44
jGfjvS5tQXwnuU+NsPYcPt7sceVyJdMja/v4xSdL9CjVUrwMBpkVdn1ij2ctDdL863jauQnurfF0
PGRM2XigMqzClVjI9w/G1tn+5v7bxs9ILMY8SlhgjiMPu6/uxlulDQa2k68qL2uWGejZ3gAeSW1X
GUQUjjN90fSUN2PXNBfmx9jf8SCTOpzrLlptn1K1B3nndYPU2z73ZGb5ObkTXZtYakDWTqdZyvAl
28+OnxqvBZZ33zxejg/Ge9uve9Emkap43jXRCueyNidImrXBwGSHvmZ/T24I6w05Lx+0QqQm0UvD
G6Ypa5TGwpG2Ga+C4RYa5mvk9ao53mswzOHxbH+Y3otbUCqqQvy5BKMRS5ILIzC0S3rvRzd0/mDb
sdn+iRjb7a/Hs+mrBgr399yKelCMPiedXBs5kn8IkGZWPShc4mFLa9NoISXoK3V8xQoGrTcemkHr
ZX3DtUiS23ReywimqFvysBdSZ/R+XnNUdoXZ0LwCQQEHpqArEsT5jAx6aH9AWv3ycnyQ+NnjsHLS
6ob3oFQERlIErREMai5pyhhZZSNXnLhVblbD5B8P8qCg95cv7g1aLw+zFuRVNEx7zUFWQmGQk6bA
ZtVlslEo/SJosngm63TJokrMwrz8DsNRL8EoXQeqF819VWt5ApoWxTXI9PqantMwDLfvrIHbbW3k
oIyK0GzDWOOs1YXlQ3yf53lodUqmLRLfLy25zFzuDPqyjosGTLbh1MMgmMYDWLUK91S3N1knZm3T
OYu0vh/HRiFSIhYiSftlIZ9Fw4iMo6QO+i7UivNA74O5WxSKFTfKjyog2aryI961bJMVnjtrNHeh
h0W30BOzwsK1qfvFC4B5i8HCagfzRNeqGBl16lz5os5m471hOhCZRou8DYDgQur1ZSOvGwwqpMi0
wgRj6RKWC92WYOt2nRvafrMSOQ7tuojVueJ6y0xxZRtLBG8PPa3OdUUNF3XZLWgo2FnKEu7J/U0W
O/Us6GK7btIrH4OBI7CWm4rU8NxJtMuA5qkhly02kaLE9ngYhK2tx+3ucvvA72ojjJLQ8AIntsfD
dgaMp74aghEcNrXheyUoWU060zxNNlDR52bu0XXjNLqhyWHNy75Y1qxxz8tWwVxpQrCXZbBb1Uo7
V/uonadIqUGhxvhH0aLYkgdTbTzgUUvr/u4yITWe9yqbJ4I+pC2+SCJS2yGTans8y4K45djzctMT
wIQx9CACrgJkXlzrCIRdsL0d6l6xfcZAdNRKHs33t8aG2++IqxpMskItdV64QjGKQQllwyGKGOmN
8bSiQcUdvy5NjVZgEaFGj6HR8Kk0BGtj/NB41g6aazzbPxg/t23St/5DFMiFNd7Tskyfs5zO1DQB
STAcUJ9QGL7hFCY75rhPYhNsttIe72kShcdpvq47rCzHW+NDz20qezwTUugadQbkRVXucthN3cob
hy2TSrloHZXOYKaASpe9ZZQ7zbxR3RAZ23sl7BLK3NySU7DMx1tKjCUTNscLeDm02j/YXzbnKVi4
lOPIqlteNxaTTJgAuOPaHLP6LJq7wawkK6xbCrOau+SR4fi0MR0B2nFemOpNdAZux5VkObrscbOO
r7qYe+28DCw4kZ1VpoJ5bnb5VdGsc/9s8JICM3Dtrr6t5E1dC+6F84hZoWx54S0NznEwjwsjllYi
ONeCeSkDz8w1vGJ1wSUH+HudBGdZu67adR9wRzdjZ1VKS6YbqnLpIt7opusvw3gZdsLI25kD/Zqp
drJmBu1BYxvlfe+amRX/yDwjL+eVZ2jS91xwBfp/XWpLJQgM1J13OY/DOznnJOCu6X1RXZ79jSVO
A6OWbyrP8mJOsVHxNuBENkpppoackrmGZmq8rFLL9WdhyTN6zmIefMmDiwL9HZ2iWcrXip1uGA/O
Wp4Cixq+0dvEVozge7cuzOBHNyObQvDaEqZ0oYAkSnj7XZ+3BlvKD/gysZpl+BWZ6W1mMrNd6D33
zsmiXpQ84f6FZqkSVy/A6cw5WjIzPsWL9G8fHMvyDLu8TK2Q8sifOdKyaLi6JrWZVjMMFnZpCok7
5t8FJ+fJUpn1N2pvUCu8lM7cx+7Bu01/iHW2bsHzN3Ir/pooXAU3+0uZmMqZfFN8peZjuehXy+q7
swSq/Hk/9w0gGOwQW1zYpF1o87TjHbWQawkBKsvsFU7mSWyp2dcyWPjeVeNacmbm+UzNFs4M9jHh
UTyP25zrmqFe95FJSwM9UHHpeUb3zRUzCVkqMfvObGOu50ZTLVpwawOj1XgAwYHWLl0eFEaPrRSX
HOXf89Vau9ShW8lSNZJrtbVZbemWv8SNKTl3pF8Id953FkjIHibHl2rWO2tvoV/KZnLqztrvpW4U
D/LaDXhcmKG+cH0zbc3uOgpNVZ+V7aLUrcZZBgUX6hUVPNmQdIX62bcyNgP5MgkXqThrZug+lay0
tywPNOnwn5/w7m/tQUtgJhpCWYUa19DKAVO4Mcg51nl4m3XGSrmpJS6t8Cw1xZ3y4IEeLAKjgJm0
dq5cZGrf6sToHCP6rpemRIaHdEXpov7e3ejpWqYLtAbb6zL6jh9RaUBkAv2tJ0Zk1xsEszJbY2GA
9TNPQjM1dHcZgY2iGl5rdIz7GDxlLt8l87I23ZRrt+rf9WV8wb5my/Y0RjxteJqsgf2leskcs7mu
VR47vHpwjfxRB/bBVqIajjBbDBWWM0rnQCF8fdSA02/gU2KTy6Qz2tbS40UTcP8RnTYb6T66oJYw
wEm7kb+6D+FN5vNMQLDAUHlpOGfhXXYnVugSogPuzLOqlZJy9UwsIp/3X6MlPbvtrpRraUEugsck
45prkIwrJvoBPyCj2u1MWFnJQdDkX8p5fSkv6AotQ5/nt7Jn1hvwjsNlYbacWtJXJAxt5pglr8zq
xm84yEJsgFcQdLyOzAybpWeEILLBgbisv8fLPOeyDl3k1Odo7ZogU+8otkPuXgvHhK4LK+Z1zWXw
fhsuc3nGFsml/i009dvWUs1+EX6P54olpYbPzknBUWHpBghN07WTwmhMlRoOF2tgt2AGQbqFG0KQ
DObhuvQ55hD6suOGA+fLwbw/CzyDtTNl3l7eOwt3DZ7nIln0wKhRaLCLcoGWDUiefEZ13oMEJAbS
uWxm1zCmy3LV8jA0ZWEkMFPdhQ99qM0ImQGw9YX+NUNG13LhGhmZOSonMPNlnp1pC0cxGMzDuQPh
nblrhUY2D741pyL/Ar5XIBkufKM+U+5wbQiYe7FB1sx0l9namcW2ekuB5rnE8aINjXMtNrRVls7S
BQGdYlDQ6oYL4UjHqALrsTsP1/qGXoRf3FN37v2dYEM5a6O4MfbqjyUZBHxGFUlAbMR1VC4geGRD
fX4+94hzhhkYNuXgqTgC/HU6+EZV0xDuF2pl+TL7qgYMbOsFVRuZkzStTAIRMLsemoxn7uCQjGeN
QspksT3VkY+sIKpXIS2CuT98Jhq9m1+3JmEGVkwhg1NSKoEpKtUIS1GsmPbDE4kGDpWnV3b1fAhy
VNkSiWp7PBsfFEX6XRJIhTgSy7je5NR2+37mhaG8LCByxRoJG31PQVKOpy2C2GOhpJmpqbSgVuGB
wdlkjjBcVre2l2pRzOPEC0DuQgwiGK8dDR5pJDK7MOwWaq6DOY2SGEKhDEJF41npDU7B/jqHoOPc
99BKrWlkplHecRnHiY2Gg+aDbTue7e9hvW7mcV5dOKg2fQyTX+0AYHBPwNPNEpyaXYClueOeu7CL
nM20CGwQNcHLwMuLeTXY0uOhDJWzrJPwrBmiC/uDO7iC+0u58WCUanQ+RtnawWsbz/KUgcjd36Rq
4XPNzz1LHrxAVa4MRHu6GMPB5RASHM/UIRrshzJaxJ5uwOLC6wgRZ8Z0CE2lbR0aXQpqwqnSbJUj
jGeUgDyubtusa5aN38wkpdXn+wASYklldKE6MKNfxdzPyt6Oe4jEkDIHqa5n4K7LYHlWtW+2SkW2
l6jxa4OBqaTXzo3mFsj24rYBm63HN2nOshnkAFob8gCtreOWzInPFm4/IJ5T5S7uUmbVUSt6Ixji
dTQkNdcclppM1OCpDMjtD/t7dY26peyskwbHNq5zDUylSnRmR7MbVBRnGng9RHPURT0E4sYQ3ZAF
MZS6Bqk3hJNpMUSRtsHjfTBZluvviqKBYJUE5ZJoiZ105Qp8Xw8ka/Z3V4Y68AgkTWaiIHd1wTB4
bnBAccAT1FRWkavYGsOqI8DjYX/JSuFDJ8ExRGCTj/DiwbWXOg2DY5TpipF2DeNdxyC8kw1B5+1h
iCEraQ43XRebse6BSZKVjiH1GCJ0Y4Q1kIPc3l4z1MbWmJzYpb922YltFudepF3uu97uh+ueL/9z
I2L4d/xFtf3N4Xfv9lewfH77g3m//RSU1A+ZrGL6oYGa5+8CYnbUDQmwVxfWNBv3i3zb9vf3fvHw
vck4lUH27DmP83MybvqzONsU3thql46DFYuwXBHSLLDFBGw7pQ8bSu3ScVAlwhgsxII1dfDrYhrs
O7XPx8ESLQbBAti+GhbdbZN4T/k4qC0ZlgKB4w819wwSef9NPg5DlvdFioxCGQvUvsLv/MGvN8F2
pfAzDa+zTvCDGV5YKZ660iGusdCcsj2n5ZWCk3yhZG03A77zzpQk4CnuyTJx09ZIUGf5sEXDvKIN
7Dn6PHyH0mBDkmufH9ySow2bDENuGjFYFP2anBAGJZXTWFkRRWZml3rpLJDv605Lz1Gy0VMnNRQW
l1yq0/MG9AKUaf7u/a9zcLvXU3UsrYIiK3mSg9MDtS8gzEFXeet8E6yurpXWWahlkawa5ERWo4LZ
XaflulBqf/77d+NhqCd9h6kCcwV2VkBDdf7rvude47lViOkqhLjURjhdOFc7wuOuYmaQ+/KNFLir
Puah0HrIPQUPahzZoQjiVVDQck4KP+euhzwjbooeUu6/Gxg8JGanxGEVNq2D3yCCDQdH4l+kUpss
rDsk5XQVOUVuBUX2TYnAcsoyB8/iwpd4BaEz7lLXlJSEmZIfz6PKjcywlq8jCHkuk4JnTctmv6eL
vk4oj4gBN2Bdhp124HdGBn59meIFQV7EWuvTlVc7dO5mTmsWZYrMxNF/oDB0v1AUzIkcSWbQ0wYy
E7ViR1kMPmRe+vNwUQRUXpAC3Poo61ZdV2rgBDqVAUHA4BxhW9drk7ZVfk1EJvMOliBx1fXxqlHb
B9XL1ctKfFOzQoOIIV34fZdBTNsV3yGK9EUKZHolhekFMFl4quPERGWAL1UUzCAqCTlKvbusXOdH
kdD80hGSAJuQkaUXaN8kVb5DcqJDIctvUYTawQmKYKwwFXbwwpqqwUK216MVYM+pItehK18INHOd
gpqqgksTYn4FLyIHPJw2CwxfQISCJfm9cLzM+L8lBGOQPBg4HRhqwmhuQFDkdR1dKaxs7Ap54O85
5KqvIFAol9ddH86VtCtW1KHLsoyXJZPam98Pxs8zR4VSBCiTUDQEdXoKlDy8nDl+meaSKiq6qh3v
hwRumpb0Rlt1SyiNvaB+MAOM3hJvP0tbeKc6VNTA/0ElTGYrqgOqlXJEVwQpizYXiikV8rVw2YVw
YmkW6KhfxUpwJpeQMwp77RRBkC/PMLnNc+UN1pF/ljcqbAymjduDAhBsMhmYQ3DdS5isRFiuRdiQ
NSRtTlkE+eAg0q8Q6+4VTfLNONF8I/IbyP/XySn4JRBY7xPfJF6KT8EcYrzoFMVuWBdZuhpdEZQo
S9FBoDTLQ2cJds86huTiLBQgvHENHllRV2+Uesg/S24oXAE9BmFrOIH9aF+jCalG2XHUkK4a2olV
0qfOeZ67hCutF8/bAPHM0dk6HfLGGVRZLKNCqSynU78TkWZXRT+E8xDEG6owmbFeIwZp8tAUqVcv
q4ZA2FiWzqLCtRzk6aYa49hCVdhZUudqs0gjEAtTw44raQGes17ki9/PVSgB+olvYYEj7NwyTFco
2HrduzDS1TYOU5g3oZItoJ4gNqD8seFNUolVVn+t3FZsjT6wsqA26WIr2l9W6kBdz8/vVOF3TxUM
RT+wsH/CH23KcpFrGVn5it5exa7bXaR+foHTLOS6kuszPWbe3IsIW40HJhtUfQizJH5DKU90Dyh6
WC8Fy6N1ChYKhKmnlKReKaIsSyW7dEJp5mN0DdUS0VyDiDWEkvx2LjcBxEIZg/CQK5FTuShAExY5
WTC5qOZ65Jqum7vXCXgLbyht5bVEHWiDxY0aIlCxPUzAwYZ7KUXSsIffTMCabmd6bKhSpFlYKQPI
TscQ0HT1zqyrIDaAtlNY/12scFmZaeyw80GvuE0kQ4BSQxD6INKqUXwHgqD+QqldMsN6tgodRZ/n
AqZxkijaom2YpYNVBtUshW61MjQMOoVyuXNWLa6UdZtF7qkeZPiM+RDy7Eqmmy11LpHLeOoy3UoK
xS7z1J0VAUPz1kOIs8HuCz0o+YjDdpblIrbAPArNrvdlMwiEhaVaX1A3RRfNwsfircongPD1TIPl
oaoGOhwYF35eh8Cma5PZnbA2oG1MIJTg4ghiIeoX1IO7LHwVAuFJfE5apwGlXUFwSCoL3gPthlDV
wAALDSLnTh42dhCAHskQJIJ9pngciayDapwuhNS/yqOyk22/bIIZmF3fYxov+yBsYO5AQNVLwdHr
ApVAUk+9bKFOB8JXEK6jkqhN3JYGhDY0O2EQZWnU5ixzA9eI3VoGsMEH96jbGbnuBAYEPSBgONZu
BHHSQbB7SGmN15A+J2ahQywW5QSUTPo/7J3JlqQ8tqXfpeasBUh0g5rQWet9tD5hRYRHSDRCSAIh
ePraZnn/ysz/3lX5AjXxMLcID8fM4Oicvb8tkjStm10XZJ/4yRusrdaJyEvLSZunrc7Oqzs2y7o9
juteA0QRl3BlYzGH8VyjPcAptPaXWTlS7Ft6RN1oX+KZeAdFugzK79dh6u1p5+OrTKNX1DV+vLVF
eoBq27pqG7h546Gacsv9sMqU54opjpunPkri3Bf0eUYNfVq9WZZW7RxU0bSe0P8fVMfNVRiYEOCw
kqonA8ydzWTXmekpl9na4tMLMfKPS1OofaAF/HG0PcIbz8QERafCb4k/3E7gZSiIxW2csQi/DcN7
N3bfSHQc9qCtgmUeysS27mroKot99b9Ky9hpCaIfy7wM1WS6EBzeJuF6NvJgkmEsXeJ7+SwsOddy
VCSnU0tPkX1sFxI/mAxypZP2MmpTDHOWvK1sz6CoN7VK5/mQ7U183vbtcze269V15AhMiJ98Ef8e
XWprwzNVDeAaoEO2bU2DpSsTPrNnawNoqEt7JIPh7/24PdF0PAoYhK/YQa00K0EjPy+vcW/7azOM
QIyiZqxUNyRo4/kn2qvkhQeNLlKGxkMIfVhdPJ/aVA1lOw5/TGzYq2ebP40fNtUa9aKyfIB/M89o
ZqNhfxjZl36CLS5Ra9pl5I9zIyB+7Wn6bZ3g+3Xjg+rW5NJwOh3QqC5F3yQ3IsOSkm2b/gTbs8r0
dFi8piCp2V5TwQ+R5O7Ri+KCCHAN++RPZYzT+hRkvS7mxAuqdHoM1T5W/gAuAOcaKaVe0M8E+GyA
n/ZwIcYUl9KwlorBwrqf4XoEmCAanKkZHgWq+ZO12lzkLj8y6IhAiHb5vKbyEZUsLCe+ZwdGur6I
jL+dsyUOSmN+erg0Pjfkezeur1nfhtd9RWdBMEkfJk67yzraB28Z6lVt6s0QdmB0bZ7neC67zXgo
HyIos/h3O6ZzFQm4Q8bjQZH1Vp4E2y9mSFY4cx2v471jL1unflDizFGbbDoaNvxoTJejYGSPllL1
jBcI76DTyakJmx80a7bLLOQfj9r1gS2BD3+TpIWPTzUH5dF+YhHOsLE9m6DdvtDmTYctzoplST7m
a7Rb/ipDA+sjReNNE6KfDKyTPRbiPPgjKWL1J1sD72GIsF3WMKsnmthcLPtP5o/reVw2U0U9kYe+
1d9aH4S8Sr4aqd/boCmNjPhTLCE+sYbBR02z/qFhawGADY6hwS90Eoo46EOYbQoCALSxx4Xq7eCD
cKl8ARkw87lfjInXXaXyvmiMw4doTVShB1OgEMhfAi1F3ps+F0EwPU89u2EB/VXItnkIOWzNcB/f
fMebGnfnOllvf+fRRqpObUkeeMlwUpaWjbLvmufdIswhG01SYDbSgGfgXeEtja9tGhw30zx0mTMv
JINgn4Z1PNuloJHucNlJU2kzYwyVYfBpTI5sTtinJYDAGA3is6adu3pB33xRlP5mvtvydN96jNE4
Ejsu5GWYpjQX8Zp9WbJePpIGFQlsni1H7sPbBWFybBOaOz3sedCorw4dWg4EVh/1AjNZ2OwT31SL
680eiAvok8fjylGRlsoZB3o32j6xq/MhpwrqG3hI/mMrs/7dMlWsQcfqgGKmFi46GaO8k52DZ9Uo
/Dhdro0x6YO3P2jwFvV9OBsxGdfhPOMt05pPOUwHedDLmBRruA/oF992E8rcOapOGarTS9/ksxxd
FYg0umz9/jzOGm9ZONpaiFZXfmc+xXGaXJhIYWf12XsjYvkqdnh73dytVbyuKxwZBx2UBraeOlc5
D8WJ7D1WiND83jfDynEl9jQ2Dc/Bpkf5GqmlGuVhxcxQck63Ssa9w0kSvjAP7F8cYZbIwobj0u2j
KolnWk3j8Cnx3HAl5rpZ7R0zqZYyNxPbLss+YVqc3LNJbyjgxApumug6hd7nTAcUzBBAhJkxOFTL
hDG+11jzdeJVw4KaEuu0cJ4nzs5PyFO49ksOOqgO1Qr3yWzf7NDqoxN0OUD//u6Bf/7GNroXTSBi
eM69KEflN8d+byCO3YaLlK7mY+tChgLZ+pde7ipfHFQjANh/hCG8TL2IXMEEv8yxEk+pAQKQzZMD
bZ5erZ31C/rwHb8uY1XWRPUwaX4ZDFUlC7Q8e1E9JW48exzzC9mqyN9JHUvugdICd1yD369W3sen
dXOYLslc0syzh3YP/Nr1U+EBe8wBBbmr1V1XzV2n8TkuEfogiemfQr8JVKqvKvXOkXPTpbXhUOjd
rmfUYX/ESJwlW4J53MIolHM5BFn8pKVShZVdm3eUz6cNuxtcQjs8Zov+UCHZ3lt2a8DCg+ab9+Dg
AdG+Wx5NE7dlE/RZpW322CkCoW+f5MGNZM7TGZIXNk6OsfiHgEbcqMt+Q1lktk+PjRSuskKCMDGh
Lj3csTHviIC/R9ruYQNCD6dQeVF1/42d4sthits276PvAwvWa9dkfgElj5Z72EVXvts2x8obXulw
JmKmxTxu0YnzMa2aJe4fHFbwA4lNhus9Bac2ePBPoPSve/Y7mVOYZxZsWErf7Rh/TFOHcZeCnmu6
uQQm+7P3mhYjieDl6tlnK+aozrTD+R9m9aSJrhq9X31iH8d4waBC5++hl51md/E2nN8imH4j7/aO
O4Dh6grjKG9cdwhci7WDQk9feUWt+LbInh9tD0/Qlyw3QfzqhAOwgg2qSzXy9zi+3MQwxwk/JNJt
mFL+uHGHPRuKn2myfI1Mf0r8uI5bl5WTFKDeRlAba8tyvZs3h0u2MsnYFuv0btKpB0YBbnYTNmfK
zachY02t6VjqbRFFw4MHqnRT2M48eGHqjv5Yj0sw1+knuwY81458SfHnFuBjW+ftPXJ9XLfcnVJQ
kvkQzRs+a/nDF9uPJeiOyxb8iiobKOBv/vBmt5WVU9rRgk70KPQXb2nDQvQZ+JfIkEJHH+EQjQWy
JkPVBWrPl6EHmO3/lBT+WpqFKpdTOOaTix43yxHsUGBZtqGPCjKZKR87UEgadum6SVpwNr5YXxVt
si1VQOaqIV5QplPR+xt8faBDXLd9BZ/mqlzqyr6Lu9ysTJeA09H9xqU0i4S5TcF7tvJRdnSuZlsn
IYgU7ea3Zdr7fFChPZVZ1jYl0tlBYQLDcroOz2y2Q213dwxiUNa7nTB7sKji0YRhZzbHLeyxyDYj
RPGoryaP43Rma5PvE0j5oJt1oVxTBm3gVRj65Nyu6GUHXnRZO+fx/qT6R4/035fefxdcpDWNXVzM
i1eQaHzy4GMvDdAOm6GgY1Ir0SOmNVDvpUxpgOhJ+xsT75GOfK40bcbSavoFC8MzetEPuscSNQkr
N0umEn3nWiLI8pJ6bXsAx18THal63NXrMAZjBXxTVX3Ka3TouZv7k5BEoISiyiX+ESza7y3CiEEk
mOh5+gpqjeYZpKSI3HhX5gXgBcI3n6NaCLEAOkjkhXY3Aoz0b5gqzvtqZJVM41zgQA8jIxvqWHzM
lqktOwNmHYtWBlwuEYem/0h59Ht1EdYM4ie12brD5pJPbaOA8yiOhaBrKiE4KWPGrohXqZrMIG9s
ahW4g+ZFTP1jm66vE5pg1I+ZYqbMflkPpdJqyPSwfRBwcHmcer+ciktiozeyAizz1+bzqskHmYS8
kAXCuUiGUqvWliqsXdZXDSzfYpcSnaPE8mPmWOTB8pOMz/vAHbg1Lyr7pGJeXKz7CH03IhJwQrTm
Uv4cvG3IZySyjn340dsVCIi0UT7sA+g1VQXbaK4yZfk6B99tGOkinocrOGgNUtQexySTyEBMCSqt
41/3w6zMY9pEtgALyoqBmpcwxP/pNRO/HcgpavAqjB+DRLJN7uG/223d00k/injAtJ68jJYD/yOR
yP1gOEfx90gHwKWpdE+bPTZdGIDBikTRWe7lK+7vkuPUTfH+94+hZaLSAcZxCrGqooKeU0wTKBU/
23fpMpNT57CrAcdSn6FTTkOsLgvJQJ0hv4Y+PxIg9DRd8lQlmLjYK40XnU89Aea58RAxgPjaIZlQ
iyA69EPylQS6cOpgmQ6O4SjyJAbTE30bwvnDy3q0J/P5toSFbltKZujFkHYoMOUgZLYH11YjVcL9
GTDV0p/pyo+JYF9Gf/oTMJTnxU1ocjOMwxEiKenwyLDKNaEABZTFz968TTUBXLNDnj4m8c6K0M9e
13YqBzPaKyTQ9Y1lMqgwW+xVmEElIrvS4C1HidWn76rAv4Vugl4VZMuKJqPvUDx9MJ7E1rALmpID
gj0GLEVyxTq/XrzRK4etAWajkq1O1jY8OKl+R7hd2EMcy6tFGT4HLRrtMktq3+o4D30ZVyl1HRDB
tHu8PxocSEvOxDPZ+H765/Nmpmvu7RsQhVi2mKhAjSEix/7x7f05DCWTj7cZK+5EwJ8BwR1yZyzg
qkHxx4kQsMaztBsyO+tpvj2n789tM//go+BH6TR7XEPvyHwwConi7PH+Jfq/j2LS+Ij4gNN0LP1M
1vgbBXV8XGIH0Wkwa3bizLvC88G3yaqu/RThFOqLKQvgE6g2rKZ2mN6HWk7LBId/EKDY7YoxEZzb
mNi0WLy+KULhv2MqBueIwF2dTWPRx/gIA1a1YvowYyfytO/mwjT2JV3Bp2L+SSTt68nzIK8E6GG4
H1w2g/Xbj5MzXpIdTb1E/VZA2n7Q0QrIZO7KAeYhCqegwG68jyjS151yA84E+liEZaaPlreuY0/L
wP0DlbzGf/sEUYYV7Y5pDvuHDHkOl7av2w7AmbbbJ6PIjw3QUonx5M+yh2CTqcIFdNMYOUH3D0xC
RFCpC0iiENJ1ok+G7vw1DezVhIQ/LwCyg5Y/rHQ8uBaKKDGxvd4q5bptBCs3Q1s7duSCTCIgL/Ak
p6jHNCh3IxDJy9KLm5b5mhrl5/syPpm93R8nNsgDFil3aAkunqZrvddoCY40XMMSQzSwJN9Fl0Hs
HxuR/A3uxUMSzvyapso76slDX7A12VO85GNk9IvfJ9lRo7XIdxEkbwECUGXDAovEVy8uJhJPJoqw
WLNhPXZiE0cgShkq9uwOyZiho5lwiXLFzn4bdCeHYIbnpRQVeue5xR1IDjq08tmHVJa7BPSfyMy1
6fYqCdevgnushL0RXc0IllSpp6jt+ivuJnsLEMQP69TyOg1xyCMLAcjvaj3E6nn0TVLxJg1eIv7a
D6kCMNoyACriMZ0C/lNO9ZwCtG3jNiknFZHSC2db4Wr5Lj2E8MQw7/nglFck26CPMvncJTPK++r2
B/yuoQ9krR3WAba0+m3oTkNI5SXi8pdW2jzRQbbH3aYAODesrmEEvtgmX/YwdDCAAnHBS+eHSYS2
co6d5UrOaFT7g05pjAmFxhc3jnWC4banGXtYt+dwJ7fAHehdWJJZDk5pKVoTNOBjULJNpLfXCe39
jJjTRTL5NZQIY7RuiI5J0nvXVI1v2dbXmSdVncZY/+d5EFcpoJ8wZFVnl7Gvemp+eGnYnmOZvm4I
4FwBXHxGAje4BC7c8xga3Xnavc/+xuVrQMgJ43ZaShXQ4j58hlKx02zjByhF7HkxjINja1CoCVMH
Af3wAXlX/2GgXfBg/EHm8GOz2hh/3/L7k/d/s46RfUjfxh3dG9ivF059/rauvalbeMAQrNACIHWM
zmQU84vN6HzCUjjk0g1SlYuk0VU2jlQiJlueCTra3Do4AWRZoY6M7JCkn4LJA+ffQcbY5YZtyeRW
KYw/x3WNP2UNyY5Ki61MpM5jyKKHaVUZ8qXwwHHo8LXC1T9NHcbnoQkLHgEkxnn8Csbrm+++dWsD
YHFoTUFJfzW+b/EZcInLwHmFxxpekhGtJwqWjzm0Ar9KWlyNOFoUuVCUrGvQ2aUt8Ny4L4TkHy2R
WFS3MqQApFVDc9VGYy1oVi76KcNAliMiCIRM9fwXiZG52T1vO3dtXCw8zo6p8cIzDZf45LMvk122
8/0LrqPXnXa/qJeikqZOoexCatlvdOayIopyfyTdTcOfbrGMEbpBjnQsQGAM/WVGwP67JN7Ql0d4
V4YUkibf5Xq2g3cD8M57YNoL2DSYcpj71zmPFumVNr2FYWwAL8j5Obg2IHUT9JOUXAETiouP0uwz
z9UZD05IDyf5nA3DyWgMIeEWv21r/MuwBDx/fK+vwadVuehgg+ll1UApHcp15SL31HYMmpTNeWPw
NhPb5bhL6IhxEvXLEEQVvKU7c2LQ45HZVHz5LRR1p4Sai7ev8KrQqpexiE59DzVaMfkn0r13QfU/
QoWbEHWl27FPD+2EkW+LyXoYFz0gqpJ9nvakfWmTJk8j9nuhSGnIDUfsIq+rkFzCQmlI7g+aPQTx
uOSTyKai8zp0WWMncyEbcsQUywagdwqVM5/aZjtz5SjGquEBQlNf+bNAcwgpIvf77AuxXnhZB+/N
af+mgOSJx+IqSyDup2xm8MmyJ7+HQJUN+t1iljx1LYT1YECJsji5u62x+UKrxUUq343f18uAYHvY
gTleewWoBTLYFm5njJ053br9mQQnb3XmAJX/wGL6OsHSKqJ9UZW3ACxZkPiY26xaOp9CBon5QXjw
MaKJlh16En/zhiJIkF1pPPK9DUL/4A36YaZaAIgPSpi3zYFPwwGWArYcEFNche4XpDkP0xokvRht
KPTFhGHeSXf14UMkEkMCCVfdJB8n5opPP5I+5I/cvex8o8e9958DNs0HkDMGNnH62ApKTjLkDfKA
C/DGdQEfrWFjB101hZpVEENsPrai5LsvLxZ0srekHF3diPVmin8rKpY6yfoXgjkbg09XDJ78GmNh
qNmKqSegYLOb7yLz10oF2VpAHGDIvSCVIVGXin1ybeWS0m03DJkKmCk90hnRJF9s3zR1MP00EMOP
cbYeJc8a6K+vjAKDn8PmQ8fe74gRRIuadAAbr95b8Dy5l6G5pgOsNJVgDmp5cvbVRGsUiM88EG9+
mLKKxc33VcR72dl0rJ2GSrAacA09yv5Bj/BpZpEcAdBW2Ui+NIx9zzRZi4lsUzHGKSu3rQ1KmbWo
CphWsUsL1sQGZioBue8pC1LGDdWOud0YEj4mW/dl5gSOR69fO7382t2MU/HP2qJbULCdwnYFmztO
CSpFnXYQRdql2v1vu24h4bcKsG3PUIbSrd4z21aejMsEcewLBvjYrb+y6SZxwJFGeLQvOq3EwZMM
bXpbxJ1/gCOMFW9wgLOC7RpAoqiBkX2O3DiUSP1+iWI9ldiQAdNQhKY5mxB/aEWsyn6IX3aPvm8+
cha3/ZjP2OSj2mIqK9x+XhfQnddyayiKBbmd3t6fqNt8xGvUUMUbjQ4QpyF5BBdFG3KA+Yoav6kP
IGK4PFLz4TcmLN3s1nzu+FSGS1D3AUSgFfN4hsBpsVsIGX5aq3X/7An5ku3pAXsFzEczr/5ZTVZV
E93cs/Uv3a2RhPilsTy08EihasOIw5YXBxZ0bw4j/GWVJQE7V25ovc9IrqEnjbO+AFnTlSirUeHF
ip6jVuMMUvv3hM3z567l0VPM7dNiM/YSGmTEEGX8NBQpjFXd6Pi6DqgJjTd1h9CDn7z6aOIF3exl
RW8XJsgQLeIE0HK6GnUYs+jzmKY/4kFOx3RLjqqfk6dJLggXaV4jBdwh/o/BQoQYnwIzPLW7vYiF
uDcByxB58vnTzrzmwumYXunC0V/RciVZc9gXmh2mBI3SJEwHyYlgDg4xHYkpxLmoKmli2Pnb2IIQ
TnH+LcHnoVkd8oZ9OfbAji1lb9He/l48AilH7uODkO4xWtL1sIVEVf4kfmFvD4wYnTFH4qU/gGyF
OZuI/yVke1PMLQHG3Jvj1LbF0qe37S/c84iGC7syQHmh2Vd5MzuakL0TJ7+KVSMin6zsiK70Vyjx
aqRdQJALActo3w2SfslYITlPYM0Gzz6b/MOYCFeiA5yP7eTVga0G3rf1mNER5AItxDhlRQapqWha
6cMKhktk8Ys+RWz8kMnyiyq/P8xN8BDJOL2S1h6ReRhOOp2mQpKhGLgkhzBAZIhEWKHhIaWlQSwB
3cTEjiN+PB/7dCjGhZFi9VMDzWoJDuBifsKPngvYgy8pavGBpENXbDF2F/GNBn84zh2COtujGDwk
bJBAqDTUyzaa4HA5+sICcYgJJlGhesALyO62qG4LRfOzNQLdFlVhxTI1o+kNDkubvS468s8NIxxb
u6RxBTC1MEo8jNHKDtvWn8HqsMp6icjluMCWhB8ecIFtGRgW3YZvSU3a8Htj8clxwBEDYungDPqT
j8pZpC1MUQi6fTQPJ2zokuVNzqnTUCHRQ0MRLE1njo3y+JlUgOf9AX5m5xRyfIvKZx+tiIRzU/jg
Uiu799ALErthqYnJKRpZUIe+Xgq7A4/K9ni6ZLxDJG0+jVZ/04kYD/bmDVJ/TYuoQWqx3RTiX+Sn
i3r/uKT7mQ4bJnTFWDmb7aCYGq66x54zqaNItrWcnTyv994adUj7qNRtAseQgh2Jk0QX4+/EGwvm
Joq9WlxcAlGh+eiB/4yjEAG6esSn9OSNaFWJxuINeqagXB+9JWnhnq0QW9es2uCszcaogsfYh0Ty
GW2haTvkBWbwFQFYM4Xx2sTNkch0OXU9BioPYxELYYl74JQKaOMYEBLe1q3A8MkSWoW6z84pBONn
QFTIL2BDJNkitr5Sr05ndHBdqJpDoIIq/hY6EVTQZ8SVwl/3XPcdU3aK1TXz60ZHf1Q6BlWXAhkM
2qNoBYMD0t6WDQOSOlvPWEAfEVA6UIylT5Gx8EcDcw211sUQMyC0y3S1sX6wCtuSELldqJXDo9qx
vY7ZA+wrEXrwDcGS53pztoytu6XfDMfitQVlY9XnZMOlknrD58lfppo3CEUEvrnshoelBJdRRjba
Hxe8c+Bp5jNCUrqYjNX5nqV72WwMplq7nMDFHFk4H0mmQky4iBRBkEAcc8Ls2mkkYROKLVcyBuzq
Rs3nvIODsmlWdIGQ1dYl2/Ma+Wg6G5NW6aKuoBZm7GewP3vxaCqCKawIwwlgQzKPRWaoeNRTsB3s
Fk+5DhNXzt2MEZSkzbm3X7oiNn74lEivK13jmzpxIEi4TZAZRDwtpJDdNwcnZ7LwTFJhXxlQwTeR
hZde431TQdfctv0pJoeQiGe/tnj7Cp9Fez4hSN+x7LK67HO0dz+DhR/RFy5Yert//XJ/zv77X9yf
8wZfYUUgLk/93quQGvl6z53cNzzqkgjbZtwf/jORopIUCU8Tr8WiR32QQDT/niG5f//PJ5Pb3gsK
a9eAThsP72kT0+A84zNMdpEkmL9XVIu86fUG9x57yIhxvzQSy2R/3w/q/uv5/XDuD30xihOyB//I
wdzDMPcvym6IP/7z+2S7peTi7td9r6V7HmbHPhl63VRNIxkdvNAc7n/3z3/gKwQG53BCrO4Wnbkf
bcB25PTuD+9feIjATLLYq1Vth7Y+RrAxdPhye9tXXP6DQPTsvk8SbNU31RNR36M8WQ92L44hhd62
k7g/taZE1obRNyo6gQqKzCTre3lqobDOEOF3cZBka4+2gc2qBPsR79HH/cfvua+JpvoQjJ8MJVBP
HJpjLwPycAdI/3+E59M2/f7f/+vfNhT8a//Iexgnggl1f6v+Ab7+9wjPD4huIwPt8D/82F9b6gUx
bksGtvOWfyBRRIHn/rWlXkixOXxM/mt3+FuQ7Lad3u0e5kjvJEF6gz/vaPVf8Z3b/TAibGmOra0S
SgMc3V8Zpf+Ccv9f2+n9t8xIhBvUBrgB9O2mAeDK7/GIf4ll7GAMFs8s8UvvR2056n47mRm6FPNv
qIwYK0GiAq08dJwsQJ5kBRvt+7KWt/CcmZDRy3R27IbFf/CG/s+/vJP/A0Ic/h13x9Hd7tIKXhky
HrbP/xtCzCJHB3By9CUOZK52SR+GzEO7AA7i1A7Bi6TNaxTAxRplh0YdamSRxEFwXGCcQBpN26pn
AOyASuY8jbprs8PV87eE5yRY+dPStMBVxlzusYUr2Pz8D4f/94TA/fAJQGqQwwn8p7+xvSCO+lXL
gL7smZu+611is4i9U1jB0TxOAH/BZfDsmfv5QtbvG/PnZ+wEdxFxwq+E0/YasuGs5nR8TORtWcRe
dOkcfM4mfWqll5ajaETdhkqfrDWv4Y0PhtScIwoAl3Xyk6vwhpf/8Jr+nbWlaZSht0HgBEGeDOfg
319TSFo2ZuBRX3Cijwdt/KRAhJLV/grAMkSnmPAguvY4P+qpT2+whQINEvDtCpB4PQBM/Jxigr8k
gtTZjTSm6aewbZci7Hr6Gg/Y/AI7asFrZ/N/ANLveYR/jSDdDx3XDsUVhauK/O1sGqexWdiUhS8B
Srsfe90rOuNVKI1dHdoG0V3LAf4rnrdb/4A2yb1PGITBSEWRZ49dG2TVPfTj2O5qsqDTXvu1PWAh
LxRewgV5nQfPsrbYErAeoR75U+oR7Pa4+hjAMlMmCSClrkXD1sgEfKHGIBdTvue4ewTBKWkc4MYw
q1S7gwBfOa8VTK2Dt07yCMQoYtKHPyrZcW92/jI1TYlGa8oXLwtOamOPLQTMh/uXHnypjcHWxXzB
vkz+w+ZUe4pab64DAU+zgc60Mrm9ZxJ9eLq2X60nl4fOo0OFUuEOBmmaPO3gTlF/tk/3R2tvn+Eu
QU0jnnnFLePlI5bKkwyw9YzC/Ak9OF/jHht1wOrVrg8q7/8Qdl67jTNbt32iApjDrUTl7NB29w3h
TgzFnMmnP4PsD/A+/e+ABgRLLcu2RBZXrTnnWKrRoGFV8BhqpUJBLH6O1uAe0qh+1zK6PtPgGPhX
i72Z/s/Mg/bvDlVr8YVrpqrof2eEHK6r7WCH2kNo7bmzW+gdTlXtfC7kOBNhUNnatdcNh6xJ/RpG
pr6RqTPhAYAaMGls+cIcV6tLe1bisEla9dELL5AVW1J3nLypci+umblv/+MMm93qfx+mzKd0GUsx
Bz/dv1YNSyh2TFNMfUymWLNwh0+BtG66jWFMs7BXlJkW88FjNCAvml3Q5Y6RkM+1+0EIQjtZSvR7
8eT3Dg27OnURBkKsP2U2eWPY/s/U4b95l8n+6I6NnMey8Pca3bluJks5qA9SCeVdGemhjvJb1Cfn
sM3btQPhwIsz5+hkxhkGkTyrQfwaSac5/Pf3bebS/v2+kQZjQA5cdcc2/44jAa5ruDTxKbVZR8Gl
GufqLQlj65zTZwgV0X5Ju6/gFI3naJKXQBuornpNuy1v5Vg32whm3bXKZl/X2K6DtVBi7VCUGSV9
rZpeFIszH06/CrNs3w2pfdCwaXfSyK8Z++HeV10ScWq9ZiOtnIXIRkKWyXssQ/GnGPuP0ZolRvrX
IaLrikFJMUfg/s9KppEtcPEOKo96iH4YbY9n2VGw9lS67SWx+TTW8je61EOIkuasP+CPt/SLOnY0
hiN9wm6JI210puoQ2tpJa1IFvIwYdtgzhVcKIJT//bOZh3X9/dnYFBdcM/jHXMm/cmtqESuR0Dvt
sbhqtTTqdizSu4kGS0Fk8uaYhr4qsVmsWhvnZmvTQU6r2DjQEPVaad5V9CIoj8MP0+mcswovwjOd
/JuhgOlYkky6o8sDVfmtn3Sx0qxOPzjGm0VDfK+EekXOld13xk/Yt7V+DF3L8NKiDrcoAOWqU+30
3KLGnhWUCpLMJwrpJ0n399zIzt04MWYNMdAakR12I2BUpdMduCo4t3iYGk/JtHtWB+ZvEbfrLCrU
Bzv/ox63yJWx+qy6gf6aDqLCmpDTMpxzAFk6XHz6oMc0rDbG/EdpqC7b//6+G/Na8deBgp2FeCT8
dN1lQeH//6W8i8lqts7oqg/XLcjl2VP3hH8iP01snPeWsIYnXC09xrQ8OY/j1K7CfjxY+ejSCEqr
faoY/ratDdQtdWdk4tq2OiAEA/krVoLugDfSCxw2+kXw2nb12mdM5bYoW8z+ekvjsKE2zEbjOchg
EXVxfJMis14cR6yTTDtNeqtdnBxzRjn6/UWTBn5BeEROjkOvnPS12wBSDlt67lwHV31sF5vUlO5B
IynwP47QvzJiS11j6wZxTmZn2f+XniwGre0s31AfBE7ejDLA5deG73TB8B6h2XqOJcaV31cljcI0
PZkjXYMWlo00MLqOPvFXvRgvmY7y+N8/Q+vvKhK9njWNjYMyR9rhe/7/n2Ha0P9RcK8++jnjE6Pt
3pk+ma1c+Uo/zTljSD4Pgn6mIF7nqVaS7fwS0cSxCrFeDt9Cl93eHCuTXS3xNoRzosJtp5wxLlwm
LQd641vJzgBLszUa2qOynqTXtOGIRrHHuaU89fpbb3FdFP2kYgy0jD3dtw+RJf1B9WmFTcS/EpOu
sZEF6yEpdog07iosgU4YNEvMej74dStbK12hr1McR4MftitEr3CrIh2vMwPvZBi4uB9SZfB6OjX4
jMarlB+xHNszEkeRsDRTe+TU6toXSUBg2zl6teqKIt26QV+tQ9cI1nWgQefNjWmjR3ng4TlN/tf6
S27yrxOL7RK0OtrjqqGRP/s7Nj450rXLaAweQvb5NRVY0gzCe2szC+11Ls6mWf6M/KFhmz86hyaO
jq6ehS/NJKoDKZxkHdrfnaGSV3NsDRJ49jR59F4oG1XlQMvRCdfYWpstnpYa7fY7/SD2NnHnb0a3
V655HW3bRsq7on5tmlJ9kv7wiplAubT5PXblTemwgvCGKbswrn5ErbVLV4NCk8fE49F3mvWcNuKI
16BFtsRZkRmbgcQUchL1LyGl9pKN/EmY86lVSay1QGQ9rjjxqcX3A5fvyY6SxJsw6oYdsjky1zp2
0MGLkNai5YzZTqmI0aeDAfkzs/uzjlUfX8r8ldY+sBYd7dl4EES+f0bg3yhykDcTcG6ay3Kli8re
zbmsApMGlg0l2xTOoMKT0p7cqfcf41q32nNm9WhoZfym9na1j0F1Is/lm0mi+1cTpqA0QRbAxIU7
1o5uQei4qzIuup0d1/aOl9XJeca11/Q+mzG0Z0zeWFSVnPbxQNF7LZP3sVLVQ4vbb43UG6Cgaceu
FOPZLQjxknqoXeoBvKTDA/ZMsFbjNr6OTh6vBt+1NvqQ/phI+u6zKuTvNI3rQARDmPw2yTptg+qm
RyRnFAkmtdPhOmESyFapAiN+UJ01EtuvWOuTk9LXV+hQys5yyOJVLWmHSbQPo+fo4eNNMMjYP9VY
+H988lNf0ghXumvcufodS9e3Wp8+MicLt/Gs043ZSN7EVAnXWHej8t+rOJzuUd5vURAir1I5IGJa
yKKoc1QnK9maef3TSDTtMNgYljGzKC9Vkx9yDCknPrZoLRwwU+6o7nVTx8dZY14VA2jkAuSEIpPi
lIzWveBU2Q8FOXGQ5hWytZthpcpbWI7wqt2qji+JOoKbt/Sa/i84Hh/T2DWpXG9K2+rAcHfCjO7i
XyvXic/11i3dERW+Ty9+UV/aiFSrYjjDwwaQ5ZHlWHcZf5YVNePNSTBukzoutlEUZtvczFH0+7Ra
9WNreZ3PLiyYsLGr8tonv3NynPchwc+lKuXV5Xf2KbnyoB4uo+4HXsuoLC/S6OkgImJ0oklMR1y3
To3Vtbu+wprLQ9UtnIIal9PUrCaQLZsYB/qpSgqog6ZReKFhcagpwxeD7zoLRcloDQjnbRD8/d20
L2pg/FjilHvSNMqdlGF/j9FEgAZFDW9SHRfZqk11bYUvAkMg+Ihr0fnHZvb2pKH10foy2pj2tI+Q
Lm7k9spdkoNx9E1hQtGairVlozZrlftjDI01ub5vg++IHbKd36O3AjW1OfIxX0nQkFPAWhs2v+wm
Hq7ufIO7MluVDk0h9nZzTtCXu25Ifo5Evu9T0zcHofn33AE4VE7GC/MgLlXlB5fI0rF/u1W3V8Pq
CzKW9mwF2ikktnCNFDCbpkVSSkOo4LD9Hk0Y8Hxh44JN5Upt3O48FSrDA1gpVWDpp8J8DQv2QnIK
MQLhLDfcyb4vtUwQR7d6ENHVt6trEPrhPsA1uAskiVpaGdR3XWmsWQisTVh3YLdse11avn1v8+Fb
SWs3KYfw2ZDGxjetetPp07sZ0kBOS5vUVltKr+zs/KU3bgDYVyxf6o11KvTaIt7Xmgk7lVzR1pad
pxPEWzdkwVdqN1T7sBO/wkbVD23l3/U8D1e12xqvqqq9inAiEuUgfY8RyNnVn6kGn1+ye6+A9A0a
lCt2s+VxIcOzLfoHFK8tjKrlf9Ceb6zKExw93ErQVSZlMw2s1X/uK6EFkbZ21qik/wDhy5kKHw7i
otm1vR0Eb+syGOLzhoyxEhXm4c8cgoFVdmM72s9lNoGhUxdZoICwjdvjMZpv7GAajz6WBVxp3b5U
IxwcAKrCvut2mgZVMhDjhlkUH38eDqNzaGlyVzTZjK/lJiVDd2wj9EjLAD4HggVGveF7Nlv6fTRg
6Vot+P/lJlSZBiAUbpok/GGh54JnQRfwXYxkWq6M2z5LXoHNvFa4tXdOJymn0PAQvwCJJWPCBSiE
06B3anSyM06WqeoIVU7jsxayUKdamlAKkZckYNfNMDb8EP/c/HV36uPMm0Rprmy3jje9AeS2q7Mv
qP+YFmcNYLmZZpLX591qFDAyMSsvExQWaWKZnbDcXb4K+nmgwnI/HvBXItKtdTu7VYP6HCcGcmbD
JdlObLHrWew9LRxXFZEhj0TStAMl+KIa9EG7oK29To53JUJDFk5zqspcbGz1l1JgGO1jgLIKMd7K
7lRIkhbei3IiWYqzDjKARWyi7HE49/3a6XEIJu5L01TRNrB9uRFa8tG79Y4QkIkb3xpWbSctz++L
rW35YhUWcBJJb65qQjLQY0CO9pB1EOfC9NhXym/hig9Xk14kbE5PsuYrJKRDhf2tml1atTS8AE6w
TYlzduQIJjYPD87s+SPDVe6j7AONdtsDp/PAS6eUEUFLFLQ7A5Ze9uq4qnCBMUlEAtduaGcGhelh
2+3Wo16faA3ts5l4DrLRlXQFAfQt1H4uXwc3qOrd8tCC71+et3y1PPb53D/f+x//+/MVzHl6QdOJ
cP33z0yXMSmfP6aYA7buOGBKnn+v5elyeY5WdglSkH0sRiz3f37j5fuKuSqCxfMLX6A2bZafmrM8
Tbj0Gz6Rib3e8gqfv/3nz/vzxwSFRs0feGrAmAezgs6SZMM2xkhzghKgc/axQXLy5mcc+zsx6MqK
Om0ihecD67f8qD0uN9h6K+iYir4244YFH+e+NnbNOlMd8sOuqq0dk3RBDHTnpFgSU6+L+5FeOc2w
QvsRYtQ8REpoHjMY+kfZm3GG8RoBWzQYXx2HM3n57+WmZR8EehHXDrQCY409i8EPy/9wFTShNsQn
kozTbnne8tBys9xNzczYC5NhFPOLLI+bifPPVwWq6apTYtf7/AYq+YQrMcpDWkBVILayih3RHJiD
MR0xQ05HGPS1tk4mgWVlMvfxOymrZzOFZk37CcBnYDYTKWi+zFJRT/iEZ7jj8sBy01tKAbRzJtLn
BUUY4rFLBpIrwHJDCuefr5a7C4HdNg0Okc/ngMz+1+d8ft/y7M+7y1dDUEPkqR1G1fQK7sPW1mgi
LEMAJEi6aa7ZX4Kmj7baglFc4PCfN1lp4cn4vA/kJ/0DkF8e++vu8tgnY365G4yhM67/4yss/0E5
APaRRIoXtvQ6/jw7TcEZ/Ply0gd+i88fVkey2ZlcckxCO3qo+XvG4MCAXF7s82mfP1TM9M/Pu//u
eYsa9vm9//KHL//z17f0bik2k35x9eKOmZCG458fPrS2rhbr5XUKf6qbZ2BF6dFPZZrul3cGLEeW
7ifFXgEtM/fLZ/b5iS533UZjA5YuUxj+fL08/PnU5avl42X0QDDRZJm/ARAFYyUwS007PUZqVjTq
/n5yi82cPCzZiC/DHqqxNwkGzYviMGlx/T7Mi6K7LB1Wxe5ILeEkD3XN4BcEejnr4qS8/7mpaofY
x+d93wwwedehuSowvG1sZG1jeen5RXGKo49rakBfwj8lIo1Wpqi2keLAo57Vx+VzqSh8iVznLwW7
uoM/VzDa/AFPzWvCFIjlDfzr7V8e+5ePqFgO0z/v+ueXviw4bKK2/ea0wQ8wVqhYZpSfxnwaSI9g
y3FLO3uQzz4Nvui9ZDKHp5xZFfiP2XHhQnQEOccIIu3O8jHDD7OGaUjMyLYNsb1omnrX4Txb55SS
OAum6oIEcRlKrXwz8Zn4+tnJHr5qBgfpjodACWwSe5jK21D9jlncuJa58oI3PDpozZUQVnXCv/8g
gK3tabR8xyNUm+PVsGWyMViCueahEtWkuXKttC5RG75MlbApEYyXuC9jfDLO95zFiqxrDP+778KN
iLjWD5H7rawy9Zq3PZ4WQ/dnQzIcv4LWmKV8c0PH2nZaPEHvVb+aMiDWSzql1VKxzoOmuMmp3AIT
6Ne+4g/brGdDL4zxI5qGb5nowNbEdKAUhc0TCpNGbeBa26omkqRLW1sNej4cwL/+mBCAt30qXKC6
dXCHPB3a3sK+i4MRV2puH8bM/pmBL9kqdeviJsbCDYvoqcyC6Mmup3JXdPFrl5KeRRxOPHUsAk8f
c2cTz8REraNhxiizYFdD7e85GW5BTrcqCpNuW0Y5ZCTlzZyNqip0wHWUDoHH237NRod8SZX9gHKR
XboCCH+SxSB32zsLUnnCGc+MhCi5xrHVHRJLPjBcpXBTZryYYXwftFH5UiV7RTfzUy5sm+SJknuO
Nu5aC5NVg5/u4GNE7kfJpTAucS0REVrzefyYbCxZbmGeIvK7mT/ILerQ7zSnTykJDuMlnKnTJXbg
Y4oOdIYUkH1xiJIJ/WWoK+cjCeBEBFqr7ZlUAhOL6GkztGdpsSiYal3etXokIVurmFxU91zmDul6
MTBry582jNq6dWNb7m11GJ8iHG9mq6wEU/keWoO5a9BHNMrUYUheQ8TDTmI2elzohGNfJ4OBXFmM
iBnj7yOftWubRwNYwWs7wzknXfEl6Gz1YOQRjkc/2bYjPUTFLByv8mW6drrRPA29+NbuE2k8xkG6
5yRk7p6Sht0pUr8LIfo109lMrq7BuDImUPm+VZoH3TJ37r0j36tBKtCi4urSxN74OR7j1A2ia+yq
X9BvqGDZoW9VlbzzZOYwZTiwxh7+XFplDDeyn8NC187px4Tk/KVxv2vF+DRGmf9QI+ObTjziHgw+
pMhxvCDhpVfTJrpLrdIdqnwgK5DXX6qhMp+1Ul4SrYrJvww/sooeVUAW5TKKtIf1jY7kKg2sgax9
wRq36RVgGVkqq31W51963SkO7E9nwqEyZ9jO3Qyws6PuUKCbWHlWnTp1cjeaFvPb8QbjQzbEPhmn
1xjO9YscVrGvDXepbwMrqB9OyiSf3GJ5NRNaxaiiDF+iREq0dTyNw47ZWQqDEwDkU2wGKyJnytkJ
rXyXJ+gHZTYGJxf/U2ZiKdO4rmK3Mz0d6wk5LvdtAAlxNuppWndaO3kKZCBvVJikoPuGfqLwAg+b
avFeLXHL4qL1VcjSZGzfx57fnN2+WJlV8078wF5BifAvws5+jU32juV2y1OyrQ7HD+muLU7l0LZP
WA+etYrEhM1dz58KHbVFAGq3v7vQoq5Z4VzbEN/4aIuvGMCLa1PAqie6i4Hfio4ymdIzsusPTclf
wMW8NMHobIPC3ufmdInT4j0X1dUyCRAqZM2EO3xVGondHyvNJnYr35vlR1X/pcSHnvFDH+q75mcE
40JBmulQ2K36EgG5sEmI5Z3xjalL1r6Nu6fGjH+bMgYhkqCbmDndXBAQizeZ8TIgnO2xOqTjkxOV
yqYbLBynVjY99x0dRp2xBhnEiZ3NrjWxYvFKZoRg1VljZMxLqDtAuMfqbJaMeJpHhTPiRASr0cEY
PwbKIQ+rbWeOb5NR1psiqJurSfCIIRmlS0rmWZnTbgEBp/UQDt5AKmInfHaAo7CDXUw/CghdQBKk
P2eY0y9my5iMtnjWaoeWll7cwrZPPSdS23M6fc/7sXo4tOtarX+mlLM2PerBkPTju17Li64n51qP
w2c3IBWjhjFQ67oqauZKha9CJ+dqKzTCJhf7z2S1j278EWlG9V3UBBJAnUerRnLQ0o2EexJDyLft
AeBaF/T0gGTxGBuuaU5SFxjQEfo4Iap9Oz26xoBkPz/i60F10ofsl4zdZG8Z7Todc2sHKA5eiyn2
U00NpU1R6IGOSS5M0iLixM9hjl1xCeKh3fZmz3nREmxVYxm/jo0FiyhnYIiTxrfGbysOazzq/Qz1
6IfsNqRmcqyipNpwTKxrSzu1NRcG2ypqr2jGn5bZXMdcVVfBGH1gp7QPQTYv2zAyN2MGoqWiqKT0
grCYNAOt+xHTQ8ssFGqou201u6Ou5OZhcIS9UToM4opiwFCT1gqO4u9sbPsvhRkfpWIBsfOT6KlO
gnxVR8FOyYkyha780MMxv9RdpqxqdOpj8xA2IqBVGtuYhX6H7MJW3rB3xAcC+t1gixq6opp16HKr
f6W1wuErCI1Wpo6JPiBzDyyIWqn/oDmv7JKYLTyDPt2LEbuYhyZM6IMcrlX/CIqv/MjpQP6i2Y7q
9B5albEalRCYhuhqlHuSgb5By9TnnVkXGRNhcozUijCBOlQ+kCgp34Kk8VH0NKL0vVZvK2ukNaeg
7RY+UUmlDgn2acm7YSSvXW9QwdJidf2y8caot6gHhhdpZhrmMqLVPTOryJHlWwaYzbk0EhWRk+x7
fXR2tIVprjCNQbE+EO/Uq2K3O95IPU37r3pG0s4i8hZUKHM5OtNjGAD6lISLbfc+BJ3laVkC3ZVD
mRGTnQfvB3hdF3NUjNNNnfT46LJX7hu7vk2qWW8ICX6J2DXTQZ6iF99qL0HAvIvSHJmqgZvU8Y09
iL+fUTkkO6XjdG0wEG1iu74K2VREqyBp1Yb9phi/qeqSvav1tpeZ8FghIP1CzCEbrSk/ie/QSHat
N65ejPAZbU9lJvCjSOzXcEqnj5DIFEwzQqm1XlIzQt05GdIisaeVYgcdGqCTSSi+DpjgQBxEKbPv
NtPoiEj1Rz9SJ8byTII2m9+epyB0z4WV3lTLpq7HPbKJEoh5tWSnUVFLn9mKQ9myH6KeKy8/2bd+
K3dSdR4LhayZ2yXKFKGyqVj1QZoVWyB5XhgwHq0erHAVpj0GiFiyUQa98tUNkm9OSGDQTKyS+Wud
1/dDcGLcXsjIkV7ZN7IkAhbodydLnbuZ9TvfpoOR9NEJSXBPK5u+ijF9BekJXZXFoEaO8dSWNlyu
qzRGgsY/lq3+FOOZWScm4ZRSAJaFZpUcEKv47gHBLqHYx9Q/MPZEOy94dRIVsCteC3vx0TfJprEV
jEiucy8Gdzwyz+HrkCbQHFQuKHNuIRu6M6VCw29Q6HvoTz9LU72BZS96i7U6tRmKJd07LtCbptJs
AZBzABtMyolpQlFq2vcyzr8WqjxFbSF2iqox+Goiqhmjvu3qnl+HsirGE9F0BwJzT/HIrB3GajCd
Tzi/KXhI41c1dC2XiayD2h8srm03zXIPFSmtXUuijhbu8GHVCDAGGJ5XU5G31KiPw+BTNln1tI2q
Um4IPtFd0k1OeoYuNYl1zULgLo78BufZ/pXVsPPyr5GuDE+E2G5Jq38FeODebLd4y1ypHhvNYGpc
UY/Um8Btytg090JtgRf3JHEjrH4hgdqLVbID5sKC3bJLr3ixCL3ymim5ljXcnNJVX7qEeS/CT1Ha
JufIIEGkL8V5kqy/ydiSTs5B5sQj3jnMhelOKTptpxqDs8Ft+5ve+BNoKN6s3ObjAwVoFda4nwL1
a977F8ojBvDq1q6Kg+mqMDc5qgisyTMBvq8lo0DvWugCaCvLwjPzfLoBm7RWhV75jEujjw92JFcb
feePzR18awupwT/mBjCAxLioTUOsNlBzSHrdI2EMkMyt6OL6CfgHXFPbRGWsqKuClnFA8y72zCCC
MWuADNuyvq7pl9SIHGaFGmRC7Ay7wqvmYlyK4fq909Fv2jgAnMNlNAWL5DAR/NqP9Q/VydcGAvUZ
5tyeFNR0aC3G6/AujEjAU8YrR95yjGOT9WSQFgfmjPzGhrgL1ZLvlQZqP2LNamDOBpO0qCkV41S2
yS+mYhLNHCaF4iiXR2LRtBtT9Ymc05fQEWdUmvwaDN8ELGamjfjRHUN07AUlV/flRmJ2vZTp+NZL
u91T+aXnKTX3qQMGFD0/JceOEylxGEhqEMFke/NSOzmFxXtdGVglXfLcvlX4DJAiQdX37EEW2SnX
mHzT+/ol9ssv/7QGEqEfAnLROQ8O8szzui3hq8tkFu45Yz8CtJBYu+Ris5eu8xPFf89i0J7KWj5K
KdVTEDN6z49hzevQVn3FFBfD7aEJlRrBpEE8Gf34i/11vRej+V2bU5uxyEIi0jkDmAQbd9N8R+Bz
Do4MXQy5ys98Knq8QZnYKoZZn9oW4BLnDRMxc6hUtahnaQWqlMYol9ho4SwZ9IVyevBGlbhrA9re
KnHTkgjVqB3KhrthQfyaCJByFLYbcXWT+abO8m4dI3zs2BEzz4mTa03bJjlluTKP6JvuVpIKbzba
tBXaDVFWxlm5A2akTYb7agP2e48Qob+Z+U9loj4a8/7csBs7UIe/cczU0HKeGroaDyndqyjo0jSK
km7bUBnuI0MBQRxaaw7TiFEohvEwXXGivwC7Ls4uSaNvsyDV95ZCFJgtIQHLwqVE8CGSaXRej1os
yKAlpNFVbF3bAKSCVxvRW01P8WJWjH0yCYHODa6ImKHt7sJRkWt8mD2EEerMAtfviRcbDTgP9liO
e6u2cLtVGlyjuUGSNPXPIur8y1AEdy3obmHku1+GRsWinAFu4bpLaq5w6hXJzzPYQe2YAZPF5WCk
exDJ+ka3E3xyoMlRfUuyg3m5a6QORAQQxEboMePrx5UlGu2JXPqvvEdjDeps2EGKbs8uBLS9iVAG
20j9LWpFv9h1upnaqrwRo4exFEXHiaN0PVROu88s5HM5i9uhn6hXAcukzsNzgeSFEVJhJKGlDMfc
dvt7OMVHi/6MCPtbX1uvRSEuMBxA4dpMD2hdZgMO6nhpYtcAwhu0FztIbqKslLU1b0iCEqZ9OrVv
Uxtu7Q7sVE94KiUgtfKNVnvtWRLdxopeuqpB+O3sa1lr5Tc37baVkfzQNJcEaak9l6aI9tLHRaG5
oJJTvU0frUVF0nQBMwgLf5O7EyBSqAQ0K7I79kv94FecDUkxT1TC5RU3VrwhmsiwndKNPbyU85ah
h2yC5FlrGOjs7kIKB1NUrm0YI+TvQYUY9LIQzvuKaVaEHdmtz0VJrKrxMSDUtUW+RGkvqn0ZYr6E
SzOzivoX3QTY5iPzIxj42maIyWI08ugP8KQ03/HgVPi7uFVbFAwiDMCQIvQ75cOlgjLLivdYFu+d
lOLYmloMhQQxpACtVDFBeI4kOA6bF0YEWJyvAeS1IPhOFq07uvFTwHJxDQXgyVFbmzpbckcOWHlC
N92MM6WibjPW/Slh5idbvTU6itiCvDwGcS3XdtbHZ2e8iTEkkJuPcMlD+M9OzVCLjHGHTiQOSPA6
bqYJZIXPbCgnR7OvU8M+yoaRvIlstS0Tj0iVBsaWMxoQU8WJWqHl+eKmZQPSVWVsglhpT4p0Vibc
MmeG3Q3hoZiX2X40QDHaYbHLu/IZ9BaMTPuiI+Hv8XkT/8uM7Z/+mlI/xS4VdVW4zNqc2C5UIom3
U+a/jUXF9EwoACsjKeqb3t+5GkVnUdvvSwuGOLKxNkNN3cuvep6oaLgYgvJ1w+k2GQMiYqd4dSDb
nah+RZWZ0E7tjXvWdT/NlKE5RKo3dazg1E9gFtmD+WzWGSMGchPbRDlSHeQu2BZ1PMiiYs8Kypwu
afGbP/uhl9FrCsnHq2mZAtsDjpIVRIobWH9rJrWKXegr3xo1jj0nkIqnpQyfIWLNsRNm1k1rlWM0
GtsBbsCuwMTtWVM2bUXol3vNzmn/2VTWul4kT+SbX50uenIHEEtBAAPc6ChALKVLt4qbG9s8ZbId
bOhTgYigXA2GzxzNQv/VYrE4q6npDXAEYRPinogUEF/4b/t1nIqBpBtXuIhKxZsiZj+XrQqT35kL
jA6PY12YlxAW/imW/q3PlK1j5+ZHX1y0KSSNndJHSmPSJ2Y8/ZSCAGeqtBxP1VQe2giggtrmvxYz
vD8434FQ1G8relXwFk3H3yn8kZuQE/5m9aNnaiAOhv73pOfrkR0T5jij23fqdwqu6NZMGn2/akgu
upPfOyui2Zgn+jbOsadKzuY13WYG57TVJe+dsxmo2RN9W22tMtLao5p6beIy2iE34x6ITOeM4eir
URTVqYTYievZiDYVgBymgybNZixrHA/OgPQBMsDyrfWopHiS4vzkd62Csg0pz3aD8GVEksCqiz8k
y2c+umV6uIrbfa2o5ykpjIuPLZphpL0xPsNtLw5mWAVb2kpMTZ1bj3EA3FI0d00OdOkF1COjid9L
NsPn2BJfOh/9xcHzeQpkcauj2bzoCo94PwJsrwbH3oVlEtun5SYRBsdcnT4ltq/j3DR+hexRMQ7j
nlv1IvsY4ytVcn7OpDW8yYhhiX64ydSQeEMm3ZfCcJ8TToRTAHgOXup8VkuacUNCi0uGzQ0nXH0j
mLlzfYVgMaZBh7arIGRju8nv0u0U6IwTF7K6uOgyVU6ILCBlJwBYIXnro4nnX5XiXCZt8hoNsXxU
37WZsxDl8pWrs3rORuiXVbkzhBY/KzjrN6k6ItmoxsgEnoqZabLeMZrZwcRRwS6cewtq9cQWRewV
+Fq7KcJhGKJ/KE4V7ZWfQyjCU9mx2ktdPGcN9zQw52OjupcxlQeRA9UqRVUeCcB9i8rW2agpg5xz
p4xXvUOXNxo0EBcqtohs2JNxoIcVavpaauWahk20H2MQTyYQ+H1n/D/2zmS5caRdsk+E3xCYsSXB
mRSpWakNTMqsxIzAFAgAT9+HqmvX7HYv2nrfG1mVVVWWSIIx+Od+vMEuNJMRn6sgWI8egXQuIx5N
su2z2dvTTgvgmKntP9X+vLMHvHoyEA9VXXwOy91BMzb9Uw2hqdaA83PuaqdGusEhrxEKRSaHEwH+
nZws8wqh4Y23oNk4C0fw2RY3O+Xl10wo15jbq20b5CCVangTNifiHR7djm7bbZNOEsueZ53n0vg2
9Ojt6qBZtniA622TvQ1JNe0Jfs8QJr0RYTW7xHWRrpNyHM5lQM1rPCni1sV3KOsoC6zqK2c1BfDY
RSR+kktTDHoDlCXfuiJnNfIyGcEuaVaGFvaHOyIOF8M7hUXxseyNF7sZmoc+Yd3yHRHvAI5F6RQu
j9001rd4+lszlAeZz+0CyWe+eWmcX6eC0L5ff3Rm0x8lkTGseSY2GuAbeGTr4aJqIBqjy/2BQluh
R/dC6Mi9gA/5XUEeOMhgNq4M+5+pFhFr5LruYdIEsGGuIgY9s+eEqxlo56m3NnFPBNsgpUkf4RO6
d/FsGH/LeZA7ZoYjIFKuOropzhPKyKU0S5w4CXTUAhTJ2Svsa+5IeQ2FXz2U/eu/f2ONPBdYstdG
hmHPc2r/ZNgYVo1aO5vMoauDbUe+ZJbmIRHJeLYHFyyGmpuV7hZ//xO4sDQnKKvnRsmoSO4CE3tj
DiKjHRlZWYkhz3rO39UdOWQK8yYZWPWp8jb/guIa0aFEWfufmyIvAddvbuz9frgj+FjvA3fAYOv5
Oytb1No355g7OuLdlE83AtIVK8djl4rpym/ACR3UTamtclPEctrg+d1JPqw1ZxoR4Q71L97Sfi1V
Pm4nhYWjTYS3dbriV3JfT3w/rtftYDwm/QjLc5ynPT5GI+IY6e/HuUUCVo9lbesLcwOaB/SUMuZw
usemZ9vXtL2HDtTN+n5irTkWY4kB6K3YHBC7gpVB/mJVD8Apxh4YmOEhPrEPt6LHkwWuJI/7U+uq
cNM32ObGkbwZrwlP4jDuAoUgl0zibZRcy1r9GwGz2M/OnG5jXQVr0XQ+Vb7Y+W1rsM+NFqfGXPIr
9+SGq0AGBTF1mUXUjSQsmiC4Dq54QdAfUbrRWPeur+cXJ3fyx4QlizoHTC3+/Kx7l3/DzAJ8ZWI9
NvfjWSY28WKdERcIGuUGIxI5B1HcwfltiNDMIrVefIpmBiy8FWImJw1kXh00/3h24YC/8iFUwxFD
iIsKI/M+bTKKvjetfTIlLEwqOIn74ln5ptqbfG5Ga627ZvY4/Iki6kBw7S1JWVJZAZfijgIHw8Uj
fY9PZkiEDLGOMmnz24iesfYmpN4eCsOxwW7BTNN7aMBhRAsXrjNArPfY+5wSb3jjw3rNdACMPuv0
yoV7hww3ce80U2ebOtbraMtvB6j7QxzsLGiL3J+5AP0A23FzPi0pgeSp29Wuan5ZsOF1lT1Xlq43
hvKG2yKrg0MjGtUJ5fpnMleUfNUboYP9IOgscKw7Ibu1xINF9YQ/vyjAp0SZy5AFspyv9Ghg0PL0
LzeweZFhTOWxvTe4KZ1L59vAjrsDuxkxlGjZNpVPv2eSrOfSS0+DNFk57jUFFWzlICU9UouBMXG7
6E3W3btXExzM5ULpHs0FDdXnSLCDprJ01LcXYKfWyXXAEuZvHJ3aCDNzzobcmRvlLXvqvxiV3Pks
UGxfsUpPp9CZ9GlmUjT1rg0Wr2jpGKirHWyOb99O6pNp2dXp568k8OmTLsRb0nbNNrblckwcfvz8
1bTYJEMNAP152V98A2HbI2g7uPgEOhHPa8vCNhbcwfCTkk+a+BCTZD5mQMDYEmlBW0m/Jq9QUCQL
1uNO9yLG3iWANKc6nS4d4/ufeFnNePV5yX9jxLpCnfJ+9dxX0lD8aiZfPcElbE7gWgm/6wb6k+HT
n3UPFWSIgT0gUGsc9KOdf2JLdJ8Hp9g5czhiMFPmujrJpleRkJZFS/JfmVUfKSf/HeMHVF3C+GzK
i7/lbHtkZMb5q8qOWTJ9OGbFMpfCeA0Dm0tklX/9+COAyyJP66y9QEdNwAFCxwx1jZAZBM0uSMeX
NMyts5GyUiJDfSl+kRyv3go3xV8xuDSMu3yNOxNcZmwMJ7pH3ioxPd0BjlAU5e88gzMhYiOaLVcA
pnAvThzIqB9I74YOlLps5mIYjBQCO8YpjKtzo5Ii0g0xXkdy6rYHRVwjlEdmxq8JufcjxyQvGphy
o56yOwz+svrxyY6d9ZA1s739adOtYdwwDiyHNUVFPTgX2OT4u4NtX6GeZNo21nMN6MNvXtQdTpoE
rBK1GRM8Zzq1zinZXReqSlb9hGDehTTGp5p627GDV9xXAKJUId3HLPNK/KnuIb/ggYxf7R5uGQCz
aR16OFIyv0QbrecvrOHt3nSPiWF4F6Qsjv2WsckAuLzCaYJ6iC+KfXNXMXmpVN/ieg8yUpdouovr
sg/Mco+xSu81FoQ6RXhux72tTXNvVN8EXeRulNk1RZBdkSzp933vbYCp7AqV+7/1nrIVigG0epJW
dw1S3UWdawBeU+ifgCW8VVZQvJMWoeCkbYlrOw6X3CG2XMmPCkkNLiFAo0Y08Agbf9jqmFuej2li
DoGj78NyIPfi+dN2SsIJR19VXqZa/Z5ygS4ZFwd79l9bcW/mBIW6mpyctPhQ6c3Q0IrF3IKIIKhm
LwjFhQvKYxeL7ti43a/ENh8s2Ve3wbUARenkQrXxbVbpglBbxhELIVDGhEC9WZvMw5g/cf+7ex71
g+H45qFb+qefPMHgiBcMnvIwDJyLHCd/zjs57pfaexscv+RqDUjakWCJNTtFlRZAFOeQcoVYE9Nj
6rT2SmGf62H4Srp2oIUC4tqCa+cnl/f/iSj/VyKK7RHf/e/a0P+DiPKWdUlWZ1//k4fy8x/9Fw/F
d/9jOZ5rk24n2HhHn/w3DyWw/+P5vgPKlj43YBM2acj/gqLY4X8c13UI3t3b8sjBkcn7LyiK7f2H
P80OTLCZgWVZnvf/AkVB6/ufmUt+K/7/Nvz8H3wA/I7/La8cjJx/5ZyI/bC0j14oWpx77Gv+GUxn
TyVMDvVJ1XhKyNIs/mnQzPtGsYN/CtToJ6ow5xoQkJjZHv0H1oNIWJPe/9S5yaYr9oiYG8Ls47Fq
jNe+yxDVjNdF4AZwlUIpSVelXU5rZc5R6Y24fCcSd7AxVHBszf7Zs16XoB9XPce6lS8JTcE58tOH
4u+ydO9Evj9icjlbO6QHdGb4oftb9tZh41p1+rRko7HyreYz75PvKVOA92iBTxrvKbM8+NgkHAKP
JiPjMP/N+i5i2Ym3yMSwbX2kz70f4H67t9ppM5HrBJLDKkZQkrVvHXvpUJtIxRyDJ4/wZ8pIm2T4
YXHIOXmA1gAALnOE3BbBS/sL+ckFwudd2y5kbBIKCJGq/cqnMl6NRf7UmW9l+Md2wxfQe5c8C18B
pXFIvHtKf6hLrms+ZfEIQ9S22mN2/0GEoDJy6F3QxDdddQ9aKXKOzmAEmC0X0uFmDQzOIiq1oqvX
iabw6BGGgERZOx+5oZPtknPcWJBti4zf37Jtb9Px2L9iof+gdFU5ZX2C8vF3Cv3m3GTeqWx52ZVS
+MkWjpHSyW6W6jsyeJAMRxdiqkjRmNFt9vacZFcCfn8aPapdOuULlb/I/Bzrxdu8iAPAvshq72wr
XdFTpeN8g8pe0T/kiX2Qw0/172EvzRU7dfDfdfGB7ZP4R6eGLdPcGSLJURk2TYc2ru2mfuUUPRzD
ZOrXyLD8Kk5yIuxpiXUb6lU3BeLQTQb/HekBGUZOOoPoTcQnc3T5bzti1VtvbkZ40DNbcBOELA+T
R4UVH39Qmhw/AxiCefkPQ/0XnUJVSeQfvFrfKQGXrbYKvTFjSPbotXnZyCN2mxmDGDf/+twJ3R0t
UUvqW6BEUM6QLT0pDF7WaqyLJ5wu9rbADLEycE2wmcBu0Y48THMKHc3pV2NXCs7s1TOW+H4rxfw9
TZbe5HdCVwihK/HGYuffv2rghHSEP3JY2Xeb8c+PrsIWRt6u/xcaZiQzQdAWq+4oiuE43H84iiYt
nbv78G6en8pfWRf+4px2hplHZ2C4cqrhN6ybHbwfnLwQJJgKBZzEuwmfUmdimHbLvz9ksJ9HNuuT
M8tLxhst/5R+9d7RXUxN4yZRSFoTs45VLtkRdQwp9V4S+fMjNkqIYIveuUBRjz9kMqJxi00zRRXL
yDcgkuapYYAooC8nbPzIvr8xRtXiUuteAbfsc/RLkqYYRfLR46xd5wAhq4SGlZqEmaQV9CTN/rEj
IrTjLv8QeLm3HQr3oWVwsvPCMoJbevNp5SVKk/YYT7BXJYk+ahuQtYWEWQ7lchhkuAUgde9yUtf0
fi5vQAoR0+bijH3S3JS623S9AdRG3es8KKjiagSzDieZvSVodW3vLvLMQxvBKr3/9/fM3OcsSfV2
lDRg1Ob9zitHku6TAVwx/QrSXm17/iXSO82xu9PXOCyvlz8An6ejdf8Rc60I9FOhh2GtFdFfgWmj
Xfqj7Qf0APi8tQTU74Xoh6nEYzP5817cHxQAgmUEIJa5pGqOoe6SnW8gw6Fo6gqwG5jnG/dnSDws
BYxD+u/Zt7ItguIc9cqi8E20j65gpTF8PqU2K/yjbxeSewyezDIIzp5a0sglG7sbDvh9uptjBfZD
wAytxHx5ArHs8fBuSYz7x6VJXrp0qnclgQ+uBNpnRaDhXc/i2DrOzksx0Vhu8cei5YibE4Mdlxqi
00DCKmo9c5vSavpvr2jnXPokb6I5qSkVnIrnGpAygJzisZAdmpQw5RPqFEzcrnubO86tVdv/+vm7
JO1pQ7UzjnfDu64tcbHunvTFzbhtlUayk6IAxKW4jNaUBBJQ92BFhCbicQGaRbTWP8OYHis6gh+L
4EyMOVuPwbB8Wal8SLuiYbx3zxDprgcIGNrvvLUgGebhNJvNhKllWE9WgdSWZoxtF/TJLmw49JZ2
RiMOsjUWPA1rKwnDKJgtrkj56GDfGXjqJsK7tWPoOzs33vc2PulFUofBg9/TTIShsMdpf0vSbyde
3JNsnXI7d43YpJO6dctCD3TWZjx26CUYP8uLnJLvJs6DtTMVeo/z6OC6knqN0PCOHlnGzgmDnd9B
FK6n4p0xnXl2Y+luoUnaZznAzVZLXzAmcLLIkAY50xIEYZ8AWrf6/M2bMdrmdo8/0I3VkT29jaq0
DI5hm757blXTrmMMK7jnw6bA2bOf5sAiADwEq2kMh2d3jjDy9VeY0dc0lPIAX8XbFYM1EhdeBCZb
cqFV+aemhXQ9hHymLYYtnTnqIKrwJdPC3GtOZKwT1EUvgaBoFeP+SqB5XUz+rOjnH/AW1ujvasei
pKFoFbc0s27QzcfnGkfqTlJFSknosMryYX7wiM1fGmarWWbmTwDksi3p0ZcksbERgNEeivizdy3g
JGPRXDpkqDEvnsneHoXvjMdgWrhdTwJlys+GL0omS1Mbx5ScH3zOkrEojNOMybjaTXMbb80uPw2j
g241Nt70pO0ezIJxyzXzNQdSFOTetjv1p9BOgCCPVGdNvt3vqSEP1gzAOcaJcK+D4QU0Kx2qVQHz
eC6/DBU+2QbuNNxta+WO7Znqm/lcN2cFEZDrLqqU8qeLj/clSnFBbWXiXBe/19usuKrJTsDUjAkl
dvxLYOgMqgD1L7UEyQ2pZldbWG7dIVjXJBXqeLSf+YiOSwrUaE6GJ6b6y9YTxscIkyQSRFhfqwRI
Xp4TbiYUGWuUc3ah5WR2zylxj3UKS+AB+wGu60rIk9U7z67pJQC8O+Oa0lVxMTyW1uAT52Zy4xBh
0l8cT3vlpLs8z2eajTCDNoavXkcYqiBAc3mkuUC9Kri5rJnaosmYmRIhVQzFsn2txMeiUHsTzccj
nRVjXP8iJFdllFE+Dst3pqi0c2+fu8vzkGUC5g71HoMprXfagoB4MScdsAgJxqNnzNkngy67c6yG
6kx4j/HAaBzRYpv1yDBvq5aCfb/lV7ANZr+Nk9lnsiwuiN3wbE4m8wh3sF9bnq91GLrzJvUSCpjc
gAoEVDuabEnmJXDzaT2od1pm8oC7Inicxu4a5vPjuITdy5Ja0wZRSV0KugOOQBWYGJ+afM63Fhnw
1862Pln6VnaTDQyaoOEmc8VL54njFMZoeEoAEaRZefbb6jct2QRPsKsgrCr3o9gSovm0ihr/B0dE
4guUfTETog6QHfI6YxwM59AlDgIb1pDQu7mbe1s3A9fPubnbMZ1GkF3w1SYT82DDGToqmRBrlsK2
UJdn8Swb/rgC19zjJIf3oadyg4BR82piXVhVo5P+cceGr14TvKL404teUP/od691zhCMZkBW9XbB
i3uHD9TCSE6Yli3yY3SOxKP89qtuPCYzfakEENxt3bevdbEO4HZ/57q7urKKMnpRGBRjWornhixO
Rk+ZCqhFaMtmWU0DFx0GUG9pVZiHmKxz5EL6py0TAgarHctUhzXC7BeSTP/0lXevXvA5PBFVt2l+
CzK8Zj/vq2GkIXxmDslx9z4jV5ydBA8pR49xO97lS7ei74BqrMjKU+/UhaBvkqqmc0v5wUdaxaes
9NzHeR5RgoIOtGEf0B9WlbuCSMGDDPMv/pT4RKIsoJKN8fQYJtbVTkdm3SFsbe59mwW+88fA3bBd
kqdkIvizjFBDZJVCpzTN/iAE73ue0Fc6AB8u65pWK4hS63BJq8hsIENhKBK4BIa/GJbSZ+RWPCW+
fq87yjQrm8MhxL7I4et/WMgWBiId4BMwWu5dgi46i2+kJR6JW7t8c4y/dWPnB884qEYekpzpw4+b
gejpgmNmQMMcDAoRE+2AnccIFvewAGCe5GyfPYv91c9jZh5BOkc11M1TmlVtBJl4i/vYuHD6AoCQ
cjOC6bTqAqD8WAmOhiLKU7vud8pAGW6F569MsFSgDWCx0HYFQkRV8jKBJ8nU8IKpp8BsB4F5GhuC
tl5yblqErAHwIH8yk/8uCff9wp/st/ZfN8Zb3YIJj2C751eWG84bjeifunxqyHNg/qty5iqskgOO
E4jKwJqaezHCuGY+GkZejFe9CtRD/OtnwFWEPSZGRAyERYwQ9b3/Ypj9x6yH1z1Ntb9KRiLr+PLB
9I1FSbgCGx+iIjsThRuKLHqc+h+zne6qzi9f69i80urMs5hWlIa2is8Hxfje/hjyqeVNzmtz4WJL
jVLnIsat/M7E4dVKGq1GvuqaLV9XxTlcnPSkioU3mSmHkRcKAz4PZi42WW1aG2aa/8D3b0+jVfDb
195Xdx+ZaUwbkV8PePKolGA0gwNbMPKiQ6deddBSHgs8Qcxx5nXZ4FJPaJPF6eaUAJITvRkpuqTr
CYmTsoD9HENoCppx2gOtonhlrm5ZOgabRkprK7yAwcsS/B7mkKYn3INMgq1TzEQWfkChz36sr049
bLS/hI9hmasLVsMXo3piAJM+AxPKLq0jbqaRLEdciE9GJ8EdhklPdsJwLlM1nqucg17q+GcJ9fKa
ungFcbDiQsx28+A4J8P/Y8phPlkFSH8/b/ksoWSY8lkrAHDE3ucTxQKMMsrkACc1OwSW5tptJac+
YUg393b84gTInfQVbqal+cQSzRMkbnXnp/QarlBx2u2UWg/9SLePYH6NAGrSz2N2IFKYk0TBfcf1
Y+GxYjLVHmZTrssE+BFZRLwiublHy9719DaBhMeu3XTI6LVjnUYJiCHPbMYHKJnk0l7mcB43yYDv
2yshiZoj1YIWyN5NXVTUc9nlvodFkhMa+mSrtnAtEBvzlI7MNFGHtKdIhlvgQTjea5LWalcAy115
TG6izqTwyHulhWiaJCeXtiy3U4gpssBWRKt5+uZ1Jceaku+Txfu9ZQtYNd+aLrjHaaFVccHLJCbm
D1I5u7xwEbtbMneZ809rhv+45WTtKlH9dr2iO6TLsA2bnPhproDGYFBYtUzj3mwHQ3QYvlph/VVg
XdovdHesJtEk20AhqXjtZahBfTlVX5+UYJo/9qr5SkX/zDvx4fSVPsjsxFEwfayXvezZfpASyo90
eGiten6Pk8U98J2z6bxxqqfKDg6hTOaD4ec0J6s3hvTlRjgh20EqYdszISE+aJGloVd0GYLgURp3
Oot1SNx++M2PaGmoqmsbUoC5HflERA16tjbY7nniRw0GEgLMxHHpmmX0ljgjbscE2ckz+l3h8I7O
Gtkw9rpfnk/WIKWMYJPazirx8+UJbsXzNHL0nDuITupj7nMItB1hok7guDaQhBDa+rVRN1vT2JZe
prcJITEU+obVbciWjVHIfcqAal0hrkRxteCFWDS92RIHKqmHcD2Kr3aBd38DWP8+ahxf/iTZCpV1
z0CZWC40sW8dODeWfvdWVt64EiUbpaeax7iXwckjz7K2jIATmTtFTPKyXzjLD1yoys9qTjaOT6eq
ytr0UuG35KSONbCfWvCqbWrz3qLE9JPqr8JEfwl4WRH+ij8Ev8v10nkYr7t5IGla5YcxHx4B19i3
3iAURcN0FU02socZ9mq/5LxoLzPMe6yt51gj0n3HI9dCZjJ9SLc22RWcuWuREMNwempQEVhvTqL0
TpfdwO5va/aizL2EniCIPiu8+YH1VcKw69rkUtbltJvZ0JXLqhzU2PKsSj5YRXzO7oTAPKh3PWbS
FxdHhk1waqsUmFGNS7wdrFMHvG4M3RfZLnFEX3jB+9+mT+P9R+rVn60/VI9wIA4Ltz4vafAyTAMB
V0oUVS+uGK58dezzgrquNqbYGMDROCd0QtNxNBcgWaDVrXpp11hb+JJ6YbXuOsKT0uAJk032bcB4
dMP2XShS42r+mjLrs0vUrovdnuE11BhNh0tDq8ISDhFxZ/uVd3mkMUFdXav5NcXw/ia07ip7XNgH
OefQC1MH9sVd5hVSxrdL4W7FWdENb02QvniWtlfgdlCfiXD8dagOpDk2pT8Yb0nJiWdVz9Z18piN
Wu5OaXVCtu5ojcMCWBN25Xv8mmh4imX7Slt5QojSeK3LMeTYqVKkWyg6tALylVO/7NlOIiw2fsah
SWb4GEoSvtsxzKhmzKt3jWEM0Vm+u2gjBucNV1e7dh7PtL7gzpn4rxq5/LKyW5pyUmjKD57JTwcK
IfojTaKN1/8aoHHT8hK/hXH+G1CdsysME7Oj0nv2eMyWZF2xrxo9XNLFmoka5eLJnTWlAIRvPFqX
aEeiZ+T+8Dop8orx5DNk41ex/RPi21syQ7gs07pBIWDY2lUWs2RcQEmQvzqyP1gl3mMEbS6Z0gAV
yBsZCWPaqN4gCI5mKTs+PrPOfyn0QaiUBLCW0V4Pmhc7VMvfElIk0fwIshMH9mkTNGcPq1nh3s35
jdr7fdkRaWi/VTB9+0aDbIx8UDQstfNs7rvKcE9CbHqRUCY19CGd0CxxU/uPl8WfCzGdCOIzn1P5
oPKA0oLJOXFmsMLu6IftXjjuyaLeYO0sxVklQL3cuWZILvybLFBpcPIybxj0PtBuyqyw/4yL4BHf
B4VtC7d3ge+CumCugMXeCY+tHouNRGbhMp3BSJIYk3E+N83vxOcgt2TZtmvH+iL8E9GIb/MeK0BN
Cbdmrk5UQH8nju4PBSQJ9LtbTvvIQbSBD8YtjxzFGhX4NqFf+2Z7IoliKn7WRdP/E7euvi6YICqR
/NaWM35wUvmxgl3czN/pWL/5nLnXjpGkCN6c7KTNW9s1k7vSjWo/i9ikStzwi+swIzm0xgImgteG
eR2PgYviPYd8A/jgxsiC8j4t0lq5OVhCnQQ2Tm3rAWhZcab1Zkvr0lvQiiNIAZ906SdgzDyqDBC0
FtHVhSeuvKsLrm1jvcyzyByqmYVqivE1d/RB+mJk/K1e03Cadm0DVJTixVVGPHugq+lolZjq5MjJ
DOxcsGK80b7c8UqToI5orLnN4m+4UfACFqof4R+k3D6pO3rnStb9yr2Ge+tE+VPsLnbkGn2/nmIc
jRWS14pTo9obMO3gngyXwHbPYd08croTa3UzljiMLEO3EIJRYXri/Ks2DDAypO2hT7l44swjtj0/
eROJjbsNcubuGdW980j/JMtM9UI4hNt2GGTsYXizUh0YG8tAYYdtdbPlg+hZeC3MkkrJ66LLp8W8
xyA1tUPkDLoKs4RlO1HqBempz9Nr0ibeoR+Xz9gyv5VFWqabuCRxj/lmuRFDTIUszruV3X8n1ARu
x/SSjeq+qY8UfSSupC+FlFnZkw9q8c1sQy9lDM/zB6G3vMek60PN+SBQfbh19DsmDj6+njomteQH
W8/ZeoALcJDUc1pd/DfOlr9z4RBgMRnnhPn0WChuklnBpnBXrRxvptQwYw0wl9qB1mS8+O3n1LAx
uEvykboJqnuzmtrpUcxYKnrL+vK6xD1VmXGjkeswTDI/libZDKi/KxG39kNoNd88ERV9CmPcNBfH
WIjfgUq81CEnCgZLZL7BrgAkYeSoluFsl4S4hjDSoAnWKKZLBJfiLQ+HJ6+V3jpoGcphSQffRN+1
75VfdVnQ5qbMNxLWSABLKyKVzdZ27Gbv7DcwEAb/tW9NscLnN2w8U/b7LrNOtpnv2OvqnW2E2EIr
/VGan2TTxq2NHrCf21rRZGaI/bIANUGAiff4w3Ggl43eWoX/brfVi4/mvAEQN71rndOLyYgzxs5b
WZ9akqFtlvRVjMBRc2EUpJB8GlYzislEF2y8qaqu9HDvGUuCZ+kxW3QpBc4fI8dKalTp9TLQYBev
PKHBV+sYGWGpaEUVnPDCZl6RhFCb1mZKqAOylcJ6MlgjuR+KFwAZ7EdNfQTRe5zTVjDTnbptM6El
OPyfGjV79ALJf2rXUVvp/dENVZRV46QR3mSJRMrRv62uquUdG+YVET3md1hmKmZJeyWtZO1OCtsj
WJsqbgymN+ppsMxP8ovBNh59Zri+/lN5aXc0KnN+9Ab/cYRsE7QTFTrkf1eup+7DEN09lIIw/Xwy
U0s9zpZEquqOMS1f266AKp0ue2roDkjqS+Rpa5cweyNGW80Ht29gkmOFElq9h10eYIt76/sRE/Dk
v4yLfLUG9ezl/oacJgxYb59Uujoko1ncmtEobjnHwqNrhs9JM5qnwEGXS3EPuyyr0vaMK7Mvr7lU
AEvP48Ama/rZwb8792aLqzR+hPqjNliYBIt30Qe3qWpvHLVpRkrhiBsJ6aaCHrisYa+qsrfCvXM/
UE06GKs3vsMcgEFhL2w0695pOF1QcWZ70/1CT/YFYgXLeaUiXEBe5DYPQU0MauHWzcZK0+3BK9vH
Ec89dJ32Q/3O4LHv68X7dEMXS7VZzWtTlc8Ys3jfMhMvwtRsjLvPViFDBhKJQsAzB7ZaaLwCLSa0
Y7BQbFLRSBqTIXrsRLbN6yyJQqLYa6fCWmrw8fR7Lw5fCmdSF5zIq6pTJoahGN2hbI5kOsVGUReX
5WF67H3G/nkblQ3jkTZ1XpMwW7OpsWYU9in3OXqZ83kxmIgSGWaaSgkWQ8hyNwiWutS9XzowEF7m
bcWy/ogxn7U9SxdICljaQgty9T1otDAFYHzAGZ4HMx2+80aIyL+zWidN1hj33FqKXj/o8HuETLEB
SfLiSR6UxNa4Z7lUOoX1TzlzjC0WxpOp4b0B0lC5/Q+Qu3Pje4COsfVtgqROeDGIekHWcYnNyZ5o
4T/6CTE1cDnVgkIbtm/oa9VxsIc3vxHjcXLda8atlFlLZV/DCsa0jv8UvjWsnNo1Dq3h29Gkiy9w
D3LTuk/3hBf97/FrsARPU9zNDNZN6wzL+GB52AErQUGp6CSM4Jyrw1Ik+9EPxLq2BoqUbT4Njrt9
aKabTE1foyDiOTZV1Phfk6/Q20uyXvN+CiBHa6L3a18Czx6V3a5VtgC3VcJe23bmRnSPPYwkA6hz
XZg2XDGbP/IObmFT3cgvtbuxGPYjKc9OL8ATyK/goQ2KCKf5jT51JlcuJuuR6l2y9hbjMMDfi/0w
z9KnI1r9YxTvLfTj2g8aeAr2w1IQglRkefF8MHOxH9F+PwQe8Njnctnbm2ACjhBSA7gf3VsdDOnH
tHR6440NWPCSUk2TW/0uqE1CPe60HcD0EPL9Y0iAf+as//CC3JVpKxIn3ZM066fwcVkS/crAa+t6
QXPxBvfBZYQ4Fy5OV4cLrRvHT0XlB4idcnMf7VH81iL6FO2Ox4fod3dlWttG8ZA+iSy5BKTyV4Ja
eMJVPkFvnDAV9YRWFpbEi/p3QrQb5hy02ig+oIUzCZPWcDeMCNhp3R4ZrlEnElO265FRCspxhRc9
4eI/eaucJo9Ylv1GwN3aoAGtcjDj/4u9M9mNHMm27a88vDkLNCNpJAdv4r273OXqQxETQtGx74w9
v/4uKhKoTGVVBu78AQUho0KppOg0mp1z9l6b7hguLyDrHLplfe3L6JWRn9rG8Zcy9Q1kNu41C5z7
WiD1NK2HrsaKQIfu4oTIGISkF4QSEk7NtzwniKaaJLoM5NBQf4c1dq12Y/kKlaZgvRVsRzDfutaq
XtMImNKibeLsStR41wz9tuyxwRqT3nU8EXtNtMbGWtD+kTuI/ehl1DWRAsDqDv0KWy0RkX25o2ni
baj20jOJka+N117KYshu6rw7jSH5b1mrTmEsDomg7LLHEQlKVt4I1TY7LJTDSgj7tst95gbMn9ZI
eRFzFs2XLqJ4wnq40iAmdKCOY4AuKYXBixGVXXMk1qkq3pa/jYfxYmv3Whv+DYXXltbeKhQvCVeu
QBJVio7EgPyfjBonGu7HtnkxGW2i434q2344Z5V8MqFL5Ozk+iJIE980qV8cuwQQe6MefLhfT0Fm
bAmhwEUui4S852gXEtuHqZhQ9SokPFv1IZ3ZVhibIuEC3am6zB2DgOUILKFoMsuLN5Tm07VXEUOx
8K2muF5bCCbpZGyyzvF27dg/4uroVqFvm1vbhEqLbjgDZuNobEwJuBobSVOThno15YRKdI1pb8UQ
G1uaKvNduvhoB5qiQYy5XspHB9nHlp54vSmD4hJETcS8SIpjzLErF95KvkuoEUgNaXk13dRnS5ko
PbL5LIPxJuUzWTvkIXkhHWyrGN6GibGzY9OMabyxPPZeeaT3vUktb2tZoPztRcNvieLQZCnrTB8M
L3U3sT/jqfwcpOOnLsjSrQVonDMReC6lTxkeEXa5m7DwLtHkjzRwomC/rNq17bZIgkZQ8CBGr23h
vJkNH4MDwGxeioapppmtnV0JOBckTK+OepumurtV4hxpMz/Gnn4bRWquqNfxitipviHF/doldHa9
IPthT/OSdzR+j7A19ZRqFvT0fRZSI1tV390r41AhkjqUEpF1IrJDwhCmJ4xiTTwcIRpZAITGGrau
MlEdwaEpevfBRHkac+ICTxknfHeFR8iDfzw77RUxY3yUQczh25s2rb4WFn0xVv6jtJbWTVQcrLa9
6Sxv32QMFfrF+Ev9YWPpyJJtUnJlriSemPbeI0aSeq/q526GM0LI2Yqdl/jEqbmYzfTs585zImkX
Tkm7R1Cwga0GGwp/y6px33yCvQ/913ZSgLYK1NA28p0hFg9ZDhTbmeiLAPX6GnmZ2MTY8rddWf9E
TETuBMPbYrTwE3Fkr6lG3DJ/JsgKatVFetvaE8zqwoYQVn8Ggqe2BeNlTlrF7LylyThhk5jLU8LE
axu1o037ixxhoAtUGohbrKx4TVPC0orkewELUw8hGnzF1MnnEDiyXTX0QbfUxMeS4+LLVF8aYu2/
OBFuTDM1kVkeFy8F/9zP69EpL8T5nm168nSYHwu/vCeDhAjThb6q+QXssEzXpLVQfML6okh2vUPZ
8Thx7NIrAr3LN23E9arUkgDdkVT32N931s/ES+wb81tBfboxO9LpnArhpspltI6RIPASQMuVynkX
Ro4+RwASZiF+xmMQL4PPJ4GafT8o97Wz4QPlStwJoxN3dOcEhGYawxZjYUZ7UB4Yye3pr+OPHVDM
j73zasbQCRnfmiEld1SwSQ3O51zEwzWT96N/G7eF/MQ+we+dqHEVW5C+iJ6np+KREOyipkrjctja
Lbnh5rRPSz7XKqUXKxo4lSEpqQtIeF5lifXS9l8CRoY3s6mz/TTC23LJIe4x1rhNcM4MzeHUXZq1
DJqa6i7uZ7X1dNuvauq7VarjT261FkabP+sxv7b0ieFBBruCbWaLMRURqmqhEycXPoL6EWXU3RRM
9drPsBLl2QNS+0tfF59b18Pi4+t16pD10aZjsVU1R2KpGEfBnV+1VQZW2rI2QYXgKsc1tXH1tybJ
mE5PxDCbJ6dxHF4MEZ3U2bjvx5QjZOUz7I5A15TWzkH0DlENgwH5KDyvdpNhbgQLUObjtgmgGqEJ
y2qmPByFSGYN5sucI9fETQ9mQtQ82Cbvvck5TEBVjzlZBkgSoSVxw3FZITjEm15+7dnwT7NHNBlR
9Ksuob1ry+ITjIKU3nZwRY1C8o0ZTQe6Bo3OD1lUFwe1cMMJZdjWCp9EUiRHUaJ98dsr4MtgY83k
8OFhZrRGQCDKq68gEet9Ki13pfOe9zK32wLCv5IU6uvZJeC3ilSEgDhxl6CDnTc3RGGgp9pMXkWD
JWIJTr59KZLqCNDBgbuteBPAHiFC+keQ4Kyjkh7NzyBxmM7NJFRoUFHEmmtX42TPxAENP+f7fFZr
3m1bwqpntFmefcgQxkw0cJO+3JROLzZOARxQJc5t1PaIGOmjsaVSwMGTHXnsVtnIY5kDP2IERDXW
cnKZmZtNY/JQwXCnCRM8y+ZNaOMPPTA2qgqmQgMtNGYCGtkcVqbKCVaVW6OdWDR/RRwfYzvrtmYi
fsz4crchprIVk9H8NNGnqic1HI2qdY65jggFYUCIgDvJVtrUT5kvsx3GbuxqJs/L+0CtR0AI/DE9
mfW4weKOkR7lygKfio6O3/6i36OMKglFoDk3Ri92/OgKARenCh4sgP67d4lnUVekXDTy4HgjKFb8
4Ot3sSU7wdWekZD5XnpSluxhycbjiRV2ofVMc6Wtnpoe8liP0/gQ4U516F26SjT7AKc6LPR2ME8a
+PocweGsbWD8ATkQlHaI49LkcdAmmrApxMfnTu0CCUH9/Z4aEPftA81u3OILbdeQulqZfQB9p4f3
vbbo6SFGmIN0Y4AB7YJq2jscAghVXtc1FCDTX5Zmzqeq8FqvlfBpiS/BBGEhCT826quNIGBXmvE3
kqAOA0zvlTKcmKR14Cf+1NRb3//eNz3Omx7JuFCHAa8rCYPJek55EJs8f+jYh7NVu4hK34OQoUS+
lWaOmxZDZLbqbeJEvD7ZhsH0eVFiMKZxn2aTiMA8R82JpTu0965THrooz7fNbHwRdCAYrxT3rQgc
7DiFu2XZQvpoE8ai8ksx++aJeRFf6oHs3poBcVQ2GxubzcqXs4BUAmIBN/VGSaLFKqCzNo5oBoe/
vtRpdGLBEcLmZaTJpfGrKpC8CvNWtenNMNHX7sLxRAzlbnQKZnVoTkL+L1KOxit5Qc+z+2Z5hHKp
RTKc+STKOxCeKts5pkL+DI3eZ5slZz31A7G2M1J80Cwn9MBqewsdKueYmXKQDFL4A56EVewg227F
8GJJYWF79de+2xfHhL77KUgD74SJA0Cda6w8C5coPalFSxtNhBVJYk6CrCDpfOKRaENcnrKt3ihx
P3mjGLGnuxc2QPiCZjedyowpv1cm9q5u6wek07gTc/fBX/yYVCT50O7zkPiQDGsVdVG2OOtq5E6s
PgJfxSNJFy9zZJfroTReVQOlpIshKfTZ27tymIRxZM6L1hlOqN7biX9P4cDhaXpz0sUc0M7pvrS7
q+H74Wk2d0UX3qLWhuU+t5DoOQuHISDJKoA5wqAZHmCxDnw+N2SnO9NhJXRs0Yy3xMbwaWVWjqN3
2soe31eVWFKbBxlB0jSjG8Mm6IOfvX1/LN9Vz+9fZnJPVRZcwxEbBF5kwqWYCixXXlZ1vpPe9JIJ
v99x6Pg0uOTWs/WEu8mJAlYgCrygM/dDk4tTh62Xgc2Z1zbC5OVqdYl6pV6elPf8JnsKo42Z0Bsf
1bDsDtPnX3EZdciPcLC8vFPn37MohqC+OjPlSl0Gr4VlkFgHHNzinaR6KA/4E3a/grGzCJNm1Yc/
/GJgnwNetpoQOKMazXe9oqmWSOPQ1svTndin99hqsygqaurQPsiJYl8x/BnsjIZZiAt/tlFeWvnR
5zxFYw4EXtDNIBhhiBzeLYS6G7/TIGffhxISKjb09wUYWrwSDEnuAPi2RdFObgQk09Us00cwOVui
AZdgok44HQzFEWFYHD70KQNVH5gt8o+di9hn5RO6s0EHifbKJdryN/Fhi73pT6l8DnRna3HrCouu
nMD3sriP/pTKF/pDR2E+ahTqyY/ZIcUkccAtF4ph0hQ59grqlwQd4NhQ1ivcdi5Ts0m9+bTxfrnY
/nuUpOf87WJsS3iOtC2XUkR+zO/MIkLrHRPau2kinyYvQO+yCW4hDc+LrOpHKhLCMTSUENRXtIKg
8OABL4BRejO65TJ8KcvHlKV1duO0OC9KaFrNDxURjbeKTlkBlTPBsU73aQy2Q7QA/2RkXG2Ok4mb
0haPY4ucFlhaGAuac2C7iChbJp0ibjX5u8lEdigHpyHN97Gw04e2lWQ5zLcE4MY/mdx/NXvTOwgJ
oqnPkRqx5XQseOaxZg6TqzWI1JmcHZaAEFBdbN4TlMfbfeidY5YyNXBKzva2w/kHLmj1FNraWw3w
vXgcjc8k5TlWfQRhlK2H2riVI8PCPBpjxE9m/Gn2OVoSubdFOoJDJQqPMBD6Y2e3x4AElasdV69S
D/k5jAxI5xaFzRQUD0alPQzSCluB7oEQezznlY55TTpjQ8DQsmPOnnU1l/liMQZnPzHCF5ooWcjM
nKrb2pFnfTu4Ll2YhqkEkltrn8Fk37hl4h1Np5yZamc+/IR8wby27R7xg9iVhvmaOXP+YDjeg11n
86WkGb1pK1tu67jq73gvgQ1GOMxhQ39NgyK8GVH74pEgRE3IzDjTOfzOViHIQuEy04Qm4iByAJ+B
tY/dYTy7BS/BEkL0BaWgQRaTczWHuvw6RlifvXt2ieINoQHu2ygCpJg4bz6iR3jn1QuReenZYEqJ
qs3muQ/Sc2TPbPS0Fstcyidp4HPK5uQztpODW2XeFlVbi0LQnj/lPjmCcZX9tCop9wBzmjN+lAn9
dKpffLf9IjJQ3rqnFTZMmXmxlcacH+R33fKnRPVAR97/ouCBuliyzXZeVZqrwKuzmufFnekIMu03
xw5DXuhK/LPLv/n+78QFk6wOo/KvbzRdw92ofpoOgaIrgfwsPdltxREfLxtpQpIjqUMmCnhW6xg5
/vjQjHDEbIHMbWxo+XgvdoJ+oGAQHXmuDUnfndHMgoPF6X8pfbXY2xNg6xW91Hmh1rSK7BPWZPHY
DDdoh/I7rOThoVIWeSseeXU+rIpMIR6LWnVUotY7CZQKootkZ2+ak1HSxdDpUKxkqe0HzpuoqoNr
VvPod12A7jeS9i4sie7JubFXQvNIIBpS72LqIuEkjvHYoVn4gP68JGbNh1oP6nvVBbj2+gIWErQ/
UNY/67Afnj2UNI5ow20DDGiLMhOGfWLusgDjS+qBcVMZCl9XJfQCJ8ISw1IfPNnb5yDsHhsjrC5j
r5hjinEXw0rbtRXoFq+baeWVOttwz/QusGdGuTRyDDQVWInmbTCqFaMO0q0K6zZR5nAidmubpWV3
k1j6vccEbqEnIxtEM/iwcRhuXB9RKcNpvUMwGu9dNX+lxavXiP1wMWP39jIc4E5IW+ZPvtm7Xzmt
/6fochYVWIz/93+F+7d3s+soQkk9XvUmttgPG0WqhQxUY5YHFAVrjr56bYsiOZkyT87OADUwTNIf
mucYx0yGZMCLS/TvY7rxHTM+y964ippCqSgwkTBr+Uk38TeX+J7c+++E2WUv4xJJy8XFa3uW/LiX
eVrR5EMDdYDwZW2bEKPG4DHAQ+slb8ys4YnP8+RHwKvcTvMacqvkdOpYxl2fDBth/iKrwDso1/3s
tftejwuuZVrHpAqt0SUJGt3Mq+gZVquGAz2tzlL+ZhcUf43zXH4Lj9Bo+GPkv/qW73zI3K4MpPRg
+UpkY0V9sUPnDgPeSlF8bBzhFJcmP1XkRkF8XNHDqvfxWNhMNBHk8fYZ0LdXz7aOIZiOb4yTUM2V
RLwYoECq3+TU2n9NUv51pbaESCphD/p/u9/YEI2gDDRK+EQhhAJ+umkqUx2kN2yKsMYh0wzfxlDf
162nX1v1jYSW9uyqRu/bAmOHF+Q3ygIMNQa9sS9z/1NRuzd5MY1nDxH3VpN1zsCy9jlgS9I3AuDd
Cqzc6R1e4jAAXVW5a+37QRP5nud7SU0BTWX80c/g/rzxvqrCBdllH8LYV7hlkfqbLe2dlMj7ns5+
TDfpoE0mef/fkF+0xFL+xpAvfLyAf3qx/M2Qfy4ZRsVvxV8c+X/8W3848j3vX55Q0vdty8PN7ah/
O/J9+1/EZUr+5wsSiPHs/9uRb/2LCGxpsmyUdH3p8/76w5Ev+YE+KjTfBa6JYd8X/xtHvjA/HJkF
Jl8byY1wXEfYLqfVvx6ZY5psuAeExj/AeTKOGn/v6empntNdOlHLKKmMbQEWYz/pEUVDTjsq8yoy
Ktju6hmIIDNLNxIrX6VnDGzTnnWOycSBYJE/CxqDVC6QksiG2MLIIBG2xdAbVCC8CoCSuaD7Ybf7
uivJMZP6c2ZTXjUaB11cGfWm03m31p+8a0NvF6ff4szPqQTLV6S5M5Jpq18XnTgmPeqpkU1yZQTu
eaYQAL9oY4wBt53WnccGZjLzROzuay6izhkL2R2xA/pJ101LcAC/a2kyKultr1rZAhVF76yCmvAc
URjdj5bEh2MXVvQJ45Beo7XKeLntIH2TV11kb1XOD9DVdCLMJN9NNfO1CRnQjfDgl5anyveGq0YX
YIrSZGBvQT7pB8QT4/fGo07U1cbH8EQ9p4y1V0r0V+ViGIphvQ0CHWbYRyufDWnHYNslCh2lX2h4
86FTAKpDF36qZ39hImsd/vRE/6et8u8PCIWUtB2eEp456+MbPJk83Zd9VR0ry38y2yUWfvmSeU2x
JrSzAm7V+es5665mx0XZGWqC2P3jZv7ztXzYTHhWbU77JmnipvKYonzYtaUhzDFkanEcDI0FsCo+
WzRc9KE0urtQ5s+GX/yg2fi7O7AsgT/txMt/1qUVgzrAc8jJsz7sYXOnxNxEKjs2RgwTn4Y2D3Yw
I6NI9JaaSe+nRQeYDDPyBc0g0sDJsw+G9sSvoY51Ob/8832Q4j9cESANUygWrGeaS+n5pzo3MWUz
5EWTHe2IG5EUho2UoZWYwNv9WJYW0GPElAr+7FYl9LiKDPxolp4iPKPr0aLSCQf/R49uba3ULPZ+
me3ff5QiXXK0ICs1QfL4zxdtfaiH328jlBFOAsKzlet9+PToSQ8x1CUu2tew55vp0HJ63ra9QfM8
oevNgSjeWEP9GdV1v65D1mEcmGrFIaPcavm9VhNKNL81UHqW9yoPVlFcP2eBta1HOcFM3wTY0ddZ
nXxty4rEAtmkJzrEDcj86avfNbe1s9wIGX8fDayDgVPSCIvkg/TqdtsRsfmb33h5MD48ONBW+E1d
y/RpSHz4jZHtkpuUmniz2uGIkwzLVh2DFRueI2+WZ8v3trBy0blCKDuJRUhhGIS+ZzOi7mpA2VAx
V6esyonuohQ1GcHGGC0ATAwrOfpPfa3ANAW3IKn7rap4CfgV0/giC978iomhg4rh5KSCzpvTvdXl
yPHAWIAETHprME90cRjHBr9bLx8O13zQDmQXTtWmi7SVXe+vT2cmGnfKO2xwrfafSr8buOUwgIPs
K7BzrGREoaB6kYJpeoOrICwZusEcJ+8Fj7gONyORJk2It0cQ6v2bj+Q/XRvXJ+nxYPrmvPfXa+P4
lVmtVskRRripU0z/Wflaenjh60Y9Yb/FQGg42/ftQPYmnIjKXhWhaiBbALxCvUG8Csu8k18aFxv7
DMOUNuw9j2VDvlYNCAWr0FrM+ieVhwey/GkmQMIpbihF7uAjMqqXg7ktE01UT5bf4T+BXrBISkSV
n+Ik/hKDS7v8868t/v4Kc0D4CPj7SvlMyT/s8mmYDEDdquQ4K7wdTpbcUT8yvFX0Yd05vi9qLI4F
tMDWgkDGH+ZJo7/FRpHkENCLmIyo31zSh33FphYwbZ+jD0cZR5j2h0uyY7Ch+IrjYxT4rFVzvpKX
bO91jmI3c7EttV56QIh4I33P2bSuvqUHYtAnFr+7kmUZ/mmZvl+JIySPg7d06sSH5zXJW2Vog2Xa
xoDm7e8NaJ0jISHdEpwzrCXvoXSK6GAzdA6J1aIhXR3avCKrbcjU2kI7m3kSjmY3YxaWznbRDf7z
3bKW5/Jv12hB/yKvZ3mbLHfzT298zHSNVuXIq6RxSAcX/kkb6cb2yxdDes0Xq97MoQkCMK6DQxV9
dXs0ahSy5q0T57ccKL+nCRWjV31PHT9B/EKAHVOA92aGNGjQBkhu1yUGzy36xv6GrvIzaQXvDojm
Alm033g6gbJR/fbuf9gWlrvPQJw9XShXKvPjioQhlsY1CqmjaU9IHFtsMnU/3cQg1DdtQxSz1WJd
oWe0DH85VmRdAjh0yhk047ST7nAaioObJsZv1ozz4bSxXBgWeW645VmcxT+iqnrwNuUcoGcdEn/v
tiDDm4QQqsmYnhxzUTInKQyFdH4A2CiWG0jeDV93tEdG2RF1sQz4tVsQdAsYkOHkokuy3KMNY5HM
qAa7gFgrd8iu0L7pj9N0gXTriRV5I4c4Q71gjSiyEaobbyWxHY7VN2tUg99xySx0YOIJYPQD+IBi
TDF4jxA52k34dFbv8ORaRgS1lgOqCK/9Tudlvkm77raAEnItej7HNj3UTtXSMUwuI3ypImNiExFN
RJ5354f+HiNBsmkXxXiwJLViuzDu//mxdv/DSwDxMOWRS4Xkm+rD65jjKhHJrmEcbI4fBxTu7N7Y
EuaZXxyplrqz8v4+8BWpMUFf7JhzZrs5B6IHm2FVwiLZN5roEj8lLty18UNEeXI3eUAY0AMRBlj8
KC273ik7/BRg7zywnj2m49rZSI6Zq8EfsKe2drhm7ubvarO6Vr22P1fBk4sChsrpXBLbsNOz/5qE
kdokWiJZKoLgOIEvPc2NzbFDIvdB78fZaXk/jNA3zXXVDT+Hxm3RLUL4DeGyAXX3EUgR5UUSjX6L
muk64wNcI1DK6X/hMGxgWJEpgUjIiFo4vEjdrbo9kPBCy1kZpCVl/heSXeV9UU5XrrjF41nuZpSb
J3seT17l+L9K//86xfh7o8xZ+jewnyhQPaU+fkCmX4CZJH8JPQ5j2rZornSuzUM1doCUxbRPgDiX
g5Guaq/lIDMWTwpi6cr1ynsAudY2c+UFtXxGTANEqaJp2u0/P0Lvb+e/vhk97DnLeUN6fP1YFMSG
5CEymvjXWRgD02MehEwNCRhijswdZ5ktrREUv3jwM835J6zLL/DdLdSDsLzKKjzYs4vdbqYA+83V
0S/48N726C96ktLB8T3f+/CAT17jNHBnecq0tJGrmShxuuFLxoBmF0ia79U4TAwvMU0Xebxkdx/y
OWFG9b7pRfXv2ooMND6cBXiveZYFF8BHowuASX44lWa6MmRfE888Wrh7HMIAH/KRYxeur6IvjFf+
CpR5DPsmjnHYVz/8TFZvVvlZJCjFS8vS3zpvOapG+WGYMfLY5Q+OM91NgCZyEwOn24EOukM5NzKV
qr0ds1TWdc+qIC8T9yOmvA6ZTQ87t0/H8E67MSUVq/rIR3lJxuZ7SdrfRSVldWja+S6Q9CWbsA9O
LndyF4Uh5Bi/t/ZKx191EkXnkcBFIpd0v/WJXCMJVJ2sxL3rOGEg3uE6e9REzL+/mdNK9kjZdXWy
rdE/EGB70+HK3KOHbRYMKKwIM3zw1YwnKGLzRxtGwm8AQ7ZKgmENTnfcA6D4ycfdrOukh0U9ed8t
XRXbLNP8UljxWs/EwxnN/cGE8iJzD9IR0lzU9nbyJL3P3OzogsrzITDtYOciL98AOEuREWP3aIUn
zgpBDHP+cHgJ6O11TWMfffRnMYQOuYxz9A0b6hfDHeZ7Cwuc7dKScODMM9KPCFJfOhfhBGlPlNln
FzcjpA3krwO5YyvKpuI09/bnvMA66KOTS313gyxNXebRG2/gNGCAYfc9+B162bLLUFlEAXB61MGv
s8RiLcnn6qdjm8ufZHrIhy5L3tx5GugDTcbea+xpNSJK6+hu7dWA3euVl+Btjr/tIhLn2AxtcJvN
zGXbAu1gMg58kgDsJZjdgxXk2LAjeEsV8TbbkbBbrI1GdFdJQBiWXRwCJDJ7qhu5byWrGkWWcZxt
WFskh5mYsN2XcIEAT1VxS4yasYsVKT21ianSdNRnQFjZOgmL8jTFRFuqwfsWEUCyK9whPdMDYhRX
49fMk1E/UTbnO9WlDKYwVa6EUS6+HZ5lEP3tUenh++D23R6ogVh7ToU+kIzWTVNWV5oXF9tpwk3s
ElQypmQITcMzM5Ma7TNrWoFY6muBSZtiattL18ExoW5sH9ltPDRqowF3SFtfGIRElxS8Pb7XlFCV
wtgI0abr0FHUxRXsAxXb99Lq251bjJxTu5GZfNkZ5HbFDobgPDwtlht0XPwnlHt2s9K8N2txE/WU
ja3c/jp0E7G0S3xyY2uRyxWwGHeF2XtPiSOPZYYvItBiGxoYGCrtcEZ00cxql9wDBonkS9rZJ/Jk
yZFqAqz7CKbusqx1Vmjd2oPlvRATE+OUgbHQpZlAnW/2ZD4AZbQCFmQkn6VBvqJsJK3AJp9XkgPT
xogiuuR9KPFeYewPwuDcQTVSlad2mVVT146P2CXVhTNQRd7fwTecea9GG1u3Ci9m/q03B7UiDZmQ
lNQPL+5y0XHjE7CI5jkqsVA3CMPWQIrpdVozisUIG7sf2WjycG5CWb+V0zeVCwTQtbggdDVIHy3x
gNvASMjbcc5mUeYUg2R5EFHwZOfyEJUJ4IPRsremwVaOwYSEebIIC6TLvRgRegwtgUcRw/LFWLD8
4qXOh73oPb21k2588ao23QbJ/Iy66Mz50ThEeaGvnuTi0jAOPkXt/GLMpo81DFjw7NXdOjIZjcvY
2efDbL2QGRKtDXx6N71FlctuGEdptmZZ7arGKc7KItAFUYH9CTOQ2lhWAnRThkSGEk31uQ6A2ySp
umvAoewp3blPHv0J/P2HOCVoRgjgYWL0vpUDdtoitA1uRmsi6nQfdCj8R2XYtDqmRN4IsBlV1oI8
YblylLyd3HjLQYPSv55fbc2rp2bmm2WC1kTwI+/pGlA1fpdl3exqx+qOFvCbazwzQcxy/75PgTp7
LrxDymwqnCJE/jyKTTGBOkTU7bjRUz6M+mqWJRbLGOd+2QJgT4eLG1z5KLOjGPRX1x8dur2CgGfo
WohGe0ajwnzFgbgCqd2chigGrVBkNxmgrBkTmUM6K+Jky8Dn4Yy865ueZCZmuxAF8Oh2e0sPb0Vp
v6D+Ky7M7uWm1269q2y0klhJKjrjt+8/dWxcwhBiL9im46AJWrGinS2+2KPmXTU4BYHdpGhNGjdo
YWJuaOTRsnJ7s8QDoMNlXib9U2bzQJs9SmpPDMR7RDdzkjCaAgy28qCwzCIQ+xY+nM5VsssQ/a5z
XwNfEQSVgeR7qEBkXyPa4W5HxjpTiuyEGQWMuKXNo/BLCCphTySlOSx0HI7fykcnhrFlijEqOTRd
g9L2gc/U02Uo9XOG/DhIrf41697IGVOICipAFF56O0JFgd3JB4z7Dlu4o9b0oPSO9wWI1CxZHLjJ
tdTOuVAqOQ9RrjmuDRJ2vc2PSSN2NTbBOi+tx+gnx0iBJ3AC8VuTTmcsiM3cOzfY+oTlHmz0VCue
2GMGvAQJCf4EFzYMCkDTbeutyDkCWj57NDj1dsmfaA9+kd5U3pOPGsfxoWLkBtpwO2a7NU0FkycB
VUMJ6m77qkc8knf6xkTZqmJtbINICoALJIAKBue4O1yxg6/ynI7+d6bixcW3o9Oc0+TqkgpUD+nS
kIWmm3lgamggkzTTqKMKdxR1TAdrNRyvmV34ex/MSd7/bFozuUtn4yGzdbRtcmYoUxrhFUzJ4HD7
9KQbB2LtOCdr4CZHG3DlHsIDvK+SPDeP1EaMLUN19BP94sXDl8H4NOZLhjTIR6ObwH0EzmO6DDx4
jx9ZBd4q9jkZYph/XrzY6O4KsjogcBANENriLPOt58WPMbjODUuuYdMFczDB0GWsQ77nUO1V2r6Z
cXka2YnHKSdsjvKFyo+2k0Ylg/528kjRBra1nhr1Eg4zfj4inumZBajz/FOaA0RXrYF1BZ0v8uNw
1xElY7kdYxrOTkRn2OvEdh45Um9krAZ4E8YqjPF9Tf3c0YbJvk7boOi+ViFJxT3NGJhDn4GwUbMT
YuvZ6ZOmNbIyje61G2x/hdZeHGFAhStU40A9gaIhYgMeZAQc22QKmb+KN/ns7lO8f2uCQGpebwVk
9LQLtkwFQPNIIkVdsTXHOVr1Zr+pPg19lbKfpvGmytia41A+DfOrhK5HvnEHpNaCMipSoB+jm0Ns
qqfvGBNH2rfqu7CrF3huEQO3JtgGRrJD106XBg7xhP8x88zPcWTt6rQZtplu9gmZ8ms6rOTIRBi7
5Hg2/dFYz4PxarcordT0Rm1PsnXtQben3M7Go1fIHiN9mm1ASGksIc1zRAHHsQLKBMf2vsflHEbV
V6GsG1eh3JjY5GjARJe+oGWXqH1iERmLSgoaNHnShQ/ljSTKeCYQJRmNawr1bwaXAvh55bq4sAC7
cds7eIagde+GwF+1fYuIp83AeMyEFyd0/mFKRcjz96O7CiYNaoTCCZvaOVuaQX4l3+KuuuA6B1if
lmeUqt/gEN342P8I3GE1ustDD0WFk9ttG+qW7Zq4wyj4mnrZA0igx0rpA27I55Z+w2qmrbGpfYp0
uyD8CIpJkZsHP+TF59OWWQUZy2WogZO0cpMj4Zln0A7k563oJYqNFaSUJoZ/VGkoNl+aMi/uEegc
GMqLjUL9AnGYB9DsEZLrKnqsNFnHIL70hREgSwLKLvnq+guHI7bs3kHzFvnPKjbZOkWx74y6OEEi
KU59ExfI9cjoiHHxrN//+P4X79/y/sdfX6a5OMUuzdMVBgz+cQj6bes5b+/fp/KBfez9G33Gh398
z/uf/4eyM1luHNmy7a+U5Ry3HICjM6t7B+x7Ub0UE1gopEDfO9qvrwVGvluZMXhWNQhaSKJIigQc
x8/Ze+2xIkqLVeh4++rXHXVPeBtvECA75t/7y1PND41AiZRDdO3+TkcU2hZ9vEUcy0fx90c2FFC5
9V8fdoTbRCM+//VKbq/zL6/p15P95VECz3jMpzjdFAZRUMvbywDRJSjk42D2mfz59vz2+v7ykL/d
57c37ve35tfjzA8btPkz3Fodc/E5sNiuS4XdzcJBf8dUeNfFqAN6Z/jupe2OWhUkqoYyFlDPdNBq
sHljR2d/EsXIqFRpm7iR6TLQu/5quhT4MUCFLGw3YRJ97xKCUmvaoE1pwW9Rm1om5qpW4UuvBptD
nfwyoWDeRChT1mDBXoMw987ETKwq0fv7RuHlNpkQQxytQD+AVVnoZncVUDsprbRsX/vhoXHL/FQw
e7fBq9tull3NGTjuJuvcZAvGBgSUUOijETPETyIpg4dYfNQ9yn4jidxdXuMx8z05bODO59Tn2jB9
r6MUvh0az75b6gJ+EMFgy4pu38p0WU3jdDinVtzvUyKJF3UvjnFt3tfjPIdAwb10h5MKQ3zfqSDe
Y8LMMKZspVzVbkG3bUNpP6EJN8+oiJaOFZN2K7sQl/21NdpqxV+9ys0uBQMDZMUzd4GlaQ8B/IAx
XwaF9Jc4xx2mXbxpja8x3WxBhcn0morHiFb3CgjnD7drjaUyiXpsCOjFkGJz6OD/+0yp2QyTd0PB
x9atEnG7kwaM3NQZ4QS0JkOLtkPe1mcaE9Q9nb8qMu2SDZV3p7n7KuvP9DW+C73bFrh8gwT9Zdaw
Dwp7tNOOeo5N3z1hv91g0cWl7o3vpe5dLaZJ2zrW6eRmZH/2qsX6Xtdrv40jerTJfQmha+EEnrMj
y/sqUxZUCSshNApE4fWlz610n/s9cyzzFbFaimuWQoTgkYJXSzvdjJtTzY76zi3Am1UXR/jRSY6m
tdA56hdD4VZbP5PDIQCejFU15ne9vcECiiRw8DGdiOfEgJ7gTuS+gjrb4MpmkmPL9pDgQtHpPfh6
727zmlwqe6z3bkvLI2SSSVoKqET8EzD9oxUAww7WiYbXeq4XbQ0SGpKxZpUahb8CqRLtSj36xIeW
bzJhfvpjjLV27PWdrmz3EprJUu94xehMIDA5EZyftrzypzXnjGlCzlz5osWChobz1aQIXDS/51iO
WiIdLavFhRIDTV/npQdeVWt5Z6pqr0fDMfc4sACpxI9Eu0vRiD2/hP9syJJV1hZrQCrfuq7qsWF9
xNMj7Op0V00uDXyzOY/EWHVRvZ4CQqGkMX23CO0gBwvjYO4/JYH8ZIoka4cIZIf8UYu0llDxIrOU
qEEHpgtQrHRRBi4DXWSs4OW8cs3F7m2ArLV1zcilZsYhHqjqjqy3du4cLZg04w3XC+x+TASE5XAh
JrMHuxpmXFnoEB0+gFtBPNbXJpLtRQ0IdyNS59VoGhgSKY0kxnRPDZDyeTwAgmvgqg1yzYyapwS0
vmV9CDMEYjFqwLrRtYRZQNyyCckqHXOJUXLAf0a4cp024zI14GS4otR3QO6/5S3JOC6A2IVuBRkI
HTQjuBwwDpTqTU/I1HL0YduaYOUBRlAyPwID2kY/W4AJ8BPtQ9d6pFU5eDvpmC77YQ4ViuWL7vQb
nzp/6ytS6CFAjRvPhFmuJgTCpsEBiBQlnIOXTRr8bJNhHo34Y3IjzdbpBzXGoILoWKTyAEVGA8+K
N3sePgdG/eDlyG1ZMF6QVWLoiF7wHyxKvL4H4tPjbRTr58IZtt1kHAzp0UWV3d4aoyctmun7Gj1V
p0LT62qSSPtPKwLCUGAMQqY0YVw1sKhlprNus+4Jv/OdWcU/M829dxUJFcqXA7xnUgMfmqyqNmmF
V7YY0/ssyc7Iw8V6Drxw9E9lmjBRlTqRf/jqIeEEdosaoO2zp3Ii5D3OoJ9qc8wlJg975m1uekdL
iYWcqGfwctWSZoIO9EfnaTA1F1cUa8FZExfw4S9l2TCdMPvvPrKJhZESIju2I6PrKXiJySE1iAjb
NHPraZrsQ5xTUjSp4TyYijxpwFpDD3EVnvOJeLhFWGsfWEURgztvGonNe1kbxRkJ/Zyh9eLoLaa+
b6MQ1dI0fNgHAGyCRruKKqq2ri4OU+LTmpucauk7zM4wT5D+m7svYTBEx0pk7zaFXqWEsTFa8owa
n3YZSIinCSCP7mMjaDhDk6lC9aKRHBcVchl6PfvZjDlpEQ87EXd4Dsggi1r/O3ZGsUhM1e3atACG
bAFLkPHGUwmjD2dLU/St04FmJ57xZQ/cF6QLuHs2iYSOLJuZaDP19IXdiCMznIHYroEDHEFeCc9o
Y+fsN9xoBAzTNvmmcw7Kr/LlBBRtRZlfuchywXWPp96fwDf0RbAmu/7BQGPK1TV9IpVBszVzYbJ6
slWNWlrs9T6NDf1IiAFbvKYxZlT9Uwnje+G2CZk3JemDpt2JbYTfkSVXO4gGFx0JZOwHkdkiJXJW
mujSHYCfn74z7RGqOFtKEZblnsn21NRsIpSEa0Q3cTF3qHqE/huPENgFZtojXMBdgVeuBKglB9yQ
AgYP4AFoqjglk+jZp5EJhGVwl0Y0XA05PuU5fpGGZCusiXTzWL5h7Sy1qiPtOjAP2hzT2c0KYttT
awvTwyLpwhUgeWbYJBKuecbRj7Mt89aIfhvp6G6AiDckFbwlTqjVNWqa0YjWQicALbPogNCsgNJI
NCFjulMVfOVRKldTDcAkNkroKm7yAEbV3bY65BFneJxAQH7SF8dkCmdU18vDxID2NUiCVwwpEEbi
huJIr47awBg9L2cUEzUQVm7L96a7VLHq4B48chJ9WkXgMhdJzAOgPtg4pnFBzxyu/YA0w6Ez3gKQ
Qu4hmDJJ2AgPh9/7W9YMw9ooykvk4U7B873HCdYRnkJYTeOIfG9XGFdiLGZdfFixcbNXbiaA9Bnx
eQwzbzeKEUoO8PpEWzd1vbXjumM7A7s5+mawR1hkEKBG3h69LReFxkhIed2qNltcsqV8Ic7mYSya
F1LUrVUV2q9tORgbbbprMaegX1JnEVKSkNdyRsJ3FIF51RDVw1xxFr0K72xO/yUD90tsdRkne+Wv
3Lnf2cB6afHOF6OzkoMEzzNwaazYj3GM4GdUoJesZg4q1fPuoBPvMqgn5gTx0tW8bEXf/2HSr6qG
zCV1FE+V8oKFHH1cz7yctnR2k1af0AfKdTcAM3I8BPCWXV3wEIVnK+sfWr2j9wmIGKACLf67QXmP
WUOqTx7F7YHWLU3pnMSUdVzSTfn1zbYjSLxGHESaN4OlOXcy0zRiLOKSgD6DGVUbkBfTNDGo7x7z
i5qI1G3Ji2UDy2Z+Z4fOupgtrbcbJ9AG5HeUTrHqf93YPoCf0DFRjLeiPTjzTYMd0ZmEuSPHPF8U
bfuG0g+v9RwO1acaxaIq9ZXqATb29rOKQuYEWjq9o85dJ2br7PQ5q6UcahRoZnHyNQFDbL7RBDDJ
2/+4XNlsHaS7vH0PAqo1VPEBQ3aNo9ChlTn/z1c9Q1S9D9S20K29nGNzoJJXB9KD+Av/52vArQ4W
dJeJK8p2AJHY8EmJUCadH8AQN7M96aDUOmav8HwrN3g1ktTHaLIe49Lf354TdEfDz/799BHdN2zO
3i7O7P5AyzqeI+cncDqT9ihhwRyadwbN9SGcf3670zCzTQYD0PBk+izQqgHvgnwjg4ZDzG7J/iNw
BBxBvWaMnodQuyXdiBqbEdYzKyEINQeQinMqn1NzsTGpOToRoYThEIoj5pukydLDdHFngkAmff6c
yaPzUvrR3vOdcUs7aPfrh/P+nQ+SQeHwgRetZAYGmfdQKRM8lsr4Sxh232MvIBNpvom5VKwG2lYg
CrHej9GcK0b2PGpfnDYZGtRy9ko3N6ZFUcMD4ibRGiQzjMvVriYICzc/eLqRarvXXOM9sSYFyj/Z
oeW2Dk4CJcfGWGHmHL9KzcE7xDPdbuhnE/buUCr3oBlGXER0NNSfP7z9L52/rIkgWNrKC1FjM/QM
NeAS5txbc7rhpQH9s0DNDPuKE8AIIZ+2z4VtQl+b1DvXuHdWwB9wixBAIaLpQKEz7UcuQGC21omf
QcG3p66/T90jpM8XmRKeSl+DLq94mdjXLpCsXo3BfNUN/cXq8DYrv1t6mf3gw/AYpyGkdd7uqYm/
ioC6+VtgtW9VxjjUTHloK8/vwOzdo8B8aboeb4b2PNhUIE73XXQkxk24fVZa9eFI+R3x5f1Q22w2
SzEs0SztMzc/ajT5l25Py9wwiGI1FQJ2SjPAJ2SVdhklI6tScSic8QS8ik3d/K3/uWnoRzF0aENo
lQRCzz9M5ww8LWbPPv/st7tG6Xzw3R7y9mPRKmddD/L1t/thC0Fff/vm7X5TA/5IVPJcJBlToTzL
d4RJEKCbi58wWM8yRe1SedGbzxBvVdNtyspRe3aoABZO5qlDVwscwMcs9t1jTdLD2sanh5eFdCYr
v9ca986vQcnXKXj8CrdiDyGKZTZaRJ3/IM15EmZpELU99rDYxyyTHzUuo40uqhgbK6jfnHK6+AnB
Qd2VwzLKgTtZBcAoFo+T7RxkH2FCA8cMjC9+MIm3pqKnuMnh3R7sIT4OTTZcrJDTqp57d0GaM8co
1UeFzHNbIPmsjGxHI8HYaUX1xLbfoaartiQkstwpsTHQKK+yKJ/Wdqs/6nE17AAnUHT7XIsB6M9R
W+HWtC9m7e2GsGquw5Ruq0aoQ+gb+9oKnZXlevUWt+UO/Dzy6hDFdYjIfEsnkr2+0n86zsA5Komx
AvK6jM34DdQkLRo5rR2u+WP/KnS3OzhF8l2PUrUxbPtHk7pnx27uVZVebRV8SisXICG1VUCAA5fy
5z7BnZk0JLHCtO1JhOrHZqssbLNsZ5+z2iVgumBQp2fjJ2EbL5UBhbmaBwFN4Vw4O54jL0RvoAeK
rEV3AzvuI276N1Z7/sRiL02DvUQYPklvuDqgO1vm/VM6wNxPOM9UXxIiVvXMXKZ2i+TrS/tkn9Wf
Ytd+0m2oxYhQnRXeiSccJ+pggYVaaioNl3bg/CyL3t+SOuLnDbK12jwwx8w8DV1w7ZPbMj1KNiuZ
ZehbPXs1bfnDyYlHhGkSL5mrjRBbmCQxjR0cXo/pR7OWqoyWLUOkFq7qFhjhlVYvVS6bczNc95qx
a5v2lMMC3lgaQbhkSCyliK6aqX9zzPDaBx0ISnIjUzaUvQy9le9DBCP2mtZ1AntXrDU57zTXVWIf
R0zJk8nwihyTjWG17JON4SnQGQLndfipmZNBd0EjzoScIbcF5jK8y4RyNTT7a1I497VNr0JZD6Lv
XiGFv+VheHasYRfTs7dikNXxmH0DxL8wp65cmBqnheyLU5Hn3/n0E9whwb2dhj+otaallYd7Y0xO
LPSCudKn3RQnwKxfgy6/oF69sEB/Jw9kFTdWz+ykvU4kuSx1Reg79oCTk40fWeP+LBGalwgJvLoW
nJ361Ww+0cB8dLr9zXhSAJxo77BQTlXxYxQ27374BdyQ5hksFDgt8SXMzPdkRmYisXyPmu5l9Ga0
ZgRnv3EDTlFFhwJ8DgL3d47LaB0LhyZ7AQExEC/KJdwsRidMH15sqvlx0IvA6tZnR/+QHAmOedRx
NzJV7VGdaXB4/UYs0OrMMkCHWk8sPZEbzG7xC6TGdDIdkyE9LzxpBLxS2T/FlSKie8oZ9VfHsFXv
KhVEToyvkZskgMB1GG4Zzb7O9441EIwEMIvSrLtwmHFWOWY+UOHDgIYc9h5UXn24mJ1NFyzlI2sT
nJfVyR4YbLC5vgsDg6v6HQnCi1BWzzVNXjuwTmqkd+XMa5YBOT7wwz0x6Th13YDWmvzRC2Q4BpTQ
kfyZlRG01L6ifXKb+KFv+kVF53UoGZ+0BRMQnMsceyarFQdgjLUc0U+102p3x1k664T3cd/ct6b2
3ffcB97hkUqEa3t3HeeEc7LKtdFetTMBo1V3beIT/27tCoPOV2+soQC/0GACevAT8XPeekwInOSB
VNfHTk2vJZjcBXj6A8lZpzplAKLN5lML/aNOA0uPfiAMSVKTaD0sKo7yPnATNAQigeMM4XI2kUBR
Y3WQyaJmm5sFKtcGKcn3AC3dwutgoveiW+u8jpSzMtSuFgygREwIaphXtuYHrYnjZGFRkn75Q6nh
FdrAMi4bm13GV9kiQ6ttn9mVY201GIVhZD8ztaCJ1s6Y7rT/UkXFNVN37wVZLW317gsfPokjLiLT
zrE+/SAn+2UIGIUyKUQQt/aVBVXZz1+0mqtt4UFLD2NagaXPhaeuNp3r65uGxv5yhLQoZfPGMEku
+9gtd1gV5lyoDl2bIagehnFvGN2nD/oaNc90rW0BNTTMxArZDM3y/KegLcrFtbsPap+TEjXBGMMM
asKnqfmhRdiO2qTmaIFvp3dAS5jc0z/KHrMaiHBeIWorwrTFykAJnHXfx8CJzpFXvwY5BGpM0d5d
QDd1wSz5Q2cosMP9FMGNKbJ9yFoiNQYRCBOylYbTbTVBs6AfrsPV1GmBTgapKhN9VuGM1aoLxcWb
ZfSi9A+Ba13cwZaP1fhoQpkHLo+8QkeNZ/kqZk5hr/kr0f3M7aXWsX/4FDXHCqbBoujxirR+v53a
oNqZbMTWTgJFKjUD6D8l8vXCZn9JuBBJwUnzM9H7Xeohe4qSOQDEMIA3oGWEDoC0Ctu4OkTKlZsB
lMvS0r0n303LR0XazzKVTbel3IzWHsb8FYCD6Jhb433FPO/kSeWc7KgyNnhLQoRiVnEixq9cBbpx
BlX1EXTOBGYjV1A0/V3vORVhddy4RQRJQefjxbtnH4zZdzIO4HYGWuSinHL4FWwQk2TuLM3kmTpt
vc1swxxTyGf0z+7sGPXc7QYnPsVstsrAkG0TyxkPUWOiCaKtH9i9RWnNRVSXbYYcoaE/xqXkcrvR
R5R74JQ3jpyuLoN7DPv97EpE9Al5xDuRjYhWxB5wFsYZ1EJUv0ZVyNPAxRAOGwnKshjG5QAN85Fa
tXt09mUopkfXgo+QCss42mCvF0BeJ+rVvn5S+pBtcEVQJcYxgXOErC0DZWn3ZvEctIVzvX1hB/q4
0ecZfqGRDiutnpQHTq+VNFB0J00zXcIp5LpqU82UwuRKp3h7yNiRp7DLvxqpoq1p1PYpnXBW6XW0
s5nQLe2KMCARIv5xfCjrDukg6E61tZ1gi0jpBMO97OV66iECGwbbPRVP9qLvaklpqTFczxSP1jEY
ngqm/KOg56K8y+Bue7McH3kUgs3UbuSifkfUgr6SnV4gw+uGpd3bPObWnzP3gpFLXDMn9bIBLfmQ
yT1mTsKWIZz209iKHemDe83DYhRSTqSxHh/bAcZOTXCfVz2oCVJ0ApwqnH2WmOgYYkzaeagtghJD
and7RmYhj1ErTjPJkurvNLKPOUirEcHoWlVcmaKGXzYFWGLesm1p04jXSvqKTaPcVd+hvkA8gIlS
HvwIQWVjNtSKzgHK/5WsAojECFZQvDS4l15cwd7jZuhtCQFcioDA2omdX2+2+PO4gK6lG6/JQh73
2A/OwVA55zAe0u0EiLOc5GlqsnwzOPV70mmfnuwlWlIYH8EsbymgyjYZbwR6HbaufnJMoQMymPaB
4g+sMFP7IcfxMuM4oPYnzDwHf0ECJgE81HBEuOHXyq5G5Ghrizz1tQtrDRyn/Jn4fb1TdPOQOA0X
ctaO87/J4uobOwQGVeS4hIjEGGuGNWhd1zeeyhGQrNvDQe1Y/03yToYxfIfk+1A02gLqg4+QJUHh
NQJhjChTJLMzQJ4s1bKQxgoB1FIb4e5J1cpV5wYfadwgqDUBbkVjMRG8/SPNLW/PPp8Gqt0QLQ24
fCtzZJiRj6WY9OFzklfsiGss2YFHEwziCY1XUgnMWM29Zp0VVDAjs19xycRXFfRvc5qNHrbtLg/Y
sE19DOemmdM15RG45GyZ9qCIUzLZOsFzQWIGVDMq3JkDO+uYDG2mEsHGqHr/YNpwizuRqgdTN3ax
/PQTL6QGR3ENv4aeZhxeyefU9j4zaRXMJGpC7Pd5qJPwMLirAsDIMkm7bJ3RI5yPcbFuTVrDk5dU
x1Hpm2omGY2Duw9bojkE5qvYkgx7uuk+1dNrWGX2LvfAmjPviE4Qi4hiHpw7rofPYijfOYXEPtTQ
ehIL5u0d4hIQd2p3pNm9GEyhtnarPvI47g+tFT2gKp7dJsNpjOXZbiOXXTD1RZP3LxAaFpPdozph
5jHYNGeJDOKxCKSwYyYk0/St6uqWtqJ1gh1iopRhR2W0nN9MkX2slPGB4yuil1derXoiVKjF/OMQ
redCtWgnpDTBfV52Ev+4dXSJtwPX4TOVsF5TFBGmBXieviyG7lx+6JOubfLEpYfORGIdDeXK99TH
zRp/e8eyXHXrJCIIetH4DbbQ6bm0gE3RtStd59jw1q7yGlJeISkRUx1kVEJlhcIc9ycKEfrANClc
GZ8az7rvYEqSoFNjy5/NfqJX1tHmAAdzP8CetaxpB2NyuJTy4XavWtUoND08rWAKEHvn1CBd2KCA
Con8K1wfCpFCiGC4cHtsb4sNg6ogdi+62RQrrwL9KPP47JBY1FY2wpEEOLuHOA4ET2Pyu+AFVLW5
WTNFoH0Q8/nEXp+Z2RTumL0cEz2h2MRNUyQfYR+InW7TDG7A1BC985FLRKxIWgjxnr32eic3fc8A
N8+QMPmcAWWEusqeoFSFa1YHckBnlAAGcEyayPQ0OYMRv5llj80b2ei6GJMFdaDis8E8FzjvKc04
wmuip1jykKlZdsug8vepyTuOLupAQJG+aHDAtjaa2Sh9ktXAUydYjemZ7GTZXVuTiitt+PXQZ/rt
1+W68fx2cbunk7ChvS2piVVly0D679DLngI1stIxQ0K+xm4XTtKq97SfZkeEU1blGbAXJjQJBuoa
awg6q+WExAhc9Cfr6WxhS656SS/O6HNyul2eI4HVGYZIIXqjWEVxd4os87ujsx4lor4UIRW1KLHp
GqzzIfNj5IycC9ad1pN0Kgzrgdgxf+RVuY32NKR4yolrfVctezG7ZOoD1ldyqoh1OMYURhoqs6ZZ
ze8Mw8h4wefOSGLQwOah8KDBuXUQF5pZSgiDHn7cridT5ezTIN+P8bUzrB9hydah9PiVW/uuNtEE
cVdQSIsh795CsrKXcFs1nJpz7hMilIiP72LEd1I3861dDtmR8BDQqRgImlYNGxJjLXaolPNu2mvP
dqiGQ6/LXSXEZWrs5lxXLcR1Zu6EZ6d7J8mH/VwD22lfXVOTRTMa5Xsb9PLaUUaKwagx/KVrDYDo
NVHzhIcQqQbtQ98P8S5v7XeIPqSWzDda134LQ9JuR6201mkRnbSgFf5yjnkF5BMFx3xyXsNeQz5L
5sR5HES08yec4KyjDwzbu+1kiIfSUvaGtcQ6mq1/RIxCPTTAn2WLv6vc6puXAlKtGv0+bDlE1ait
ASNr6/mgEjPRIWzlm+YwTCTskPdvzrqwRpxp0j9MkiYof+Vp8PYMe7ztvOcfBwUctmM7qdydU4FE
o8lPzBr6viU6v1Xai3o/JjiebrJbvSU1SzegI7R8ehQGQPspE/p5p2bUBEY2DGBUweiPEzHYgyl9
izuUoAmBsivqx3uYkhdnCLCUEYmFu6fJHNSmdcSx1GuXgkoGiQNFU2onj1JZOTKcLxx2UHZMBNg6
u/WFg3aI11aOy6Ku1lVvv8BkrNkGUS4FqHuI032pqYyX1cAadFuIaK8QMgTaaFE2XI7h01uc7B9T
Pu9GW4e9fxTdAWDkcZlLMLunuIUKOURsbs18nzlM/emsdWsnu8sEyJIe7vJOQImgUkQvQkzKlikw
9Z7Hatw23auuYbj2KcskXBhKfUbGqgTvVB9wvaC27bio3t4n237TerRpEvjUYOAYur3gchqmRUC1
JfrgeaIQXFG6cq2HgaID8Y0Yom9CDgGEKfrXOIYDwCIWiELixmoRS7i9T9E60MjEVUdHgXM1gnq3
CPKYngELlqGz1CTIfZSCCUmvp0MkyszU2RcJY7yoDA+1E37M5n/VpB9ZztGEkBaxN9B+Y5xt5273
GOjqZeSwwqMESeXPQ1DUDL1jPN+BbJ/0VZewYiUj62O+qfPqkngj10d3H5F4gYu+WeU9RjSoEJQl
3KlQznYk0gK/Vu0BxRJfAgM73TJ3JWqWfP9CViNrst2faV2PSwcczDJC+WkFiEzQBxAZTNt76WJ1
0bMH9vEXLcAg6OgI5ub1qms2HaIINPus5M3Ihi/h7rKm5MMgQqvSiD+8ZjzfWurYSEyCf9BjJBBU
CzseV5okbWnuU7K0Txu/nCkXSXYtnfYcscgstOxD6W2FjZi/phSkWeeSWf+0y/wmXFm0zxcQA93V
rzWx7Q+anvQbr48/UoZWy4oIos3MkTc685iCd1NW7y3TgbPdHe/YkwBYZgq1yOjbvnZdWOEWKYJN
6gTja4bnUPTu3M5ovyIaOrtqsMTVLcTXMDwGYOy/0ahA8ZxP0ymSdryzzKlekslurjQaVIUQ6aGo
4PNaRns2h26fdWz+PF0a544aJ5sTHztgj1uPfHrcvBBScuSbaPs5nEuQB5DMUx6wT1dR3VTMd/MP
K9cBeKScj/MRUuvtD+WNz4aRn2EKXPoCHIhfkwmB6X0varmn980mp9UZ69Fn7uejxxLVTLAu30kR
Y4jmJVxmWVTMVCPCL+WMk4H7bYKV66T4nG2ZvM7rIecJqgNnXYbRR+j4T0VSkX4q39QYfqapvQv7
nFUttmacoLVENAP813YeK8prs6dDaEZzZz+l3JXzSVQNPFFT0NibrNkKmZV3QRkusfpyeJeUHfhu
1WKCojkKVmQvrQmqcHa3CzZRWaYwjpjmYlIwrHQVM/Bo42N3NGr3oxTuPpEe7kBjH4L1XJSq/OGT
ow09B1BPaz0NLnNySX6Nv8q9bFyQpg32DzEvqSrxwu04tCWDFC5+8YeNmXoRTN5uPneNuJmIFMKp
o7lPg2K5q0WcLDRNXVpBrdjO5QRRoRtZ4VZ2izu/5GQQOW7phla3FchLgQ5vcXvlNdhuBOPjHQGj
j20nNcbx2N+oIsrJI+4Tb/A4cSEwHeybymORC/FaDc6lSjj8byCq2+kSxJAWZX7W0E7TW+TzDTAh
tG0cL62SZclHHI9h48Wev835QNJkbRLIwlWlwF+7IvC0KnRvOY7yAl2Pd0E6NQuY8H9Gcsq38/cF
mbALSld3lXZIhZAM1X7FJwl51B3PkuAgkqZ4rvm+DQsceKRFEZQwc+btTukIkuBNzqQ2OuOImrv0
XHTIWiHf1CQ4yaAdkhPorcjvYYLCQeHiaUrtmg8v4xrWZumHkZmHOnGxj82crDjKdykEedCYs8DO
5s+evHhcj9nRcuFThfPePtOmc1JYP6ySnYqfcX0OaUE7YUnOhibsNZXPS+f5a61mc8fRv0hTLAM3
a65L+gcH0NwphPfvwxKtGrbiWUqJ4LgegQOhzXAHQ4bWm4+VQTYG8jabq3g9tytCBG5sBebLJgcH
waz1tMWioa2nCvdZgmsjr74VfHLrOPGeG4w1eqQR9g1AKcqIcHMlyGB0d0u/lmKrz1GRftM8yr59
UfMuK62do+rMEQcFl2lXMC4P+2uMt3uVTtFHb3DSg2rckoPBji2hrK1wcWBAqncBEn80lhOSksmj
ZTwfj/2Nj1R0klf787Z246Wj0aCjYB+KHSlmI3UjH9lgmo9uVcYXZ5RfafYBxmx4YwxKAsgJFx1C
/BRNL07mvZlE46HS6wT3M+huy4nLJbKG5C6m97BMAbmu+bRBF2XkjuqF+8g4Z5n3obHiITYYhZEH
4b7TOYP2Mk7XvTc8J+0Yrrw6QYQzNoz4hYqWNA/7FZKeteh1/6xNrFiGMz65JpooTn7cGh2jlcqb
dl3TXMErjuSHIWQbrXovo55Mn/GuoeNFGNarG5O5muv1vsSWgw7H3nYBrsGphKcBM0KPogSrqVdv
lNlyjQ0ogDA3FEs3zKfNUKkr2CNMLWOSPugmypuC5RsjTYeoz2jjc8MOfmnSxMtJa7gO7BYfJgSc
LXqSX0if//wbo6D513/x9Y8CW1oUhOq3L//1RPRkkf3X/Dv/vs/ff+Nf5+gHe93ip/r/3mv7VVy+
Z1/N73f62yPz7H++upkI+Lcv1jeu4H37VY8PXw07/9urCL6K+Z7/2x/+x9f/hk5o6NbMv/7Pvz7D
n785/wn//IOaAWZgHf3x53f3n//8489f+n9wQu8fUAA86Rj2L/xg/9Wof/5BpvQ/nJk6aLsOtJa8
wGXwzz+k+AfKNh1Ci8M8XtDs+TeT0LT/IWYGw0wYEvC3Xfl/YRIahvEb7Yart2PoUlj00RnHWb8z
HWq28lVbBeFhzgZANUzGGXCiG90cY586cNRZWyvxt7evbjd2qK9rIeKdGJNy3+nIbcvicLtxi5FO
8O2/Ap0K/LrpkkR4mmWI4VFxPY/d4psSOHC8IOfYn6xVaGZfzEyXAUbAs6hotnVI7cbMY4sq6EVH
gGL9ASzfgNETncCdnwGnGbju4AmmzVAjKyW+M16POh42evaPM+hmW07TsW2RoNuYuvdorizAGRm4
1gL+VEhikK1bq9pLyeMyhuSO8aPdI1iovelVDAfMlv2y9dITkWV7P/c/mtK24Wf5sGYIZYnajU2i
1sKeqoxc58RcQrdHxa4b9sKcdVGGRZyy75cd13STa1yAXyLcdzXMsb6KyLaogDtqkYemNFlGja82
qZeQCB8MWx1e8RCEiBESdHU1ukqEel+m8eQ1dO/jMUeErMHCaoizXIBxoGOK5JQuMcGsKQrNqeye
qWhDhDnQvlxj3LTFsTTLZEsR+JMAyoekMoy9Iuk46iRMLdO5kk1zdUtAA7NpVdgEWSRVscR1eNSN
ttu6E1vGiQzZlPHUWjjFf5N3HltuK1u2/SLcEUDAdultet/BkFI68B6IAPD1NUGdd88d9aoar/06
EMiUmBQJE3vvteZCzzxV56ZMCCSbdHjVIH7xwkVESjXeg2d4eDURN0GL6e5bw+VqDTd5BaS+Bf3B
55GF2ctMqtgqMbU6cbc5FdVTag7zj87iksfwPEjCYxGKilTIHnEFNOSOuQcle/7MUntT+w3DdvJy
N01PrymIFgFxUI1buoP9CoBSuCt66l7QVyMdS+Ri4yNmyPiQ45Gm0LVfgqJd9HXG0VY+qZqkhvLR
nD3WLOfIkZBgCw31mcaeNvl6yYQkCYi3iVWM+dt+FPzv2jxXB0CZ7o7ylOS0TKUH0O/lJqqZs85R
OR1ZOSdbGMjk+jESrFIrfvENb1tOSC+sBuYc3GEUIH1v3AtmZ26WEXcs1Oc4ELYqgRquc4ws9MHK
rZ42FGLQoWx6JxGN8b1qxvhUduUvbEFTnHPHywSoG81dPjacV1UFvHvLOYlUF+uKkcRGjQTZWOai
l2qfQPVLvjTc3D3nmd9ibSocZ3qq3X49+PavPDSLr7g7do1zHuwCWRX+XFORwWSy6vT8l2guP02Q
oBCZEvsQJ+G866qniE7+jkboIZAlTguGjEfLpXcpQdjESbFzEOTSv9gwX+Hbi41x1TMh2gQxfmKD
pFya6WeV0FVP8vquKpYFYsvEaOqMvQaw3O6HOXqQo4vywwU3RPhPQVMRwgW3ZkhMgqjw9FAzkF83
1bSLa9FsS9Yqa42ftSbcVA1kUFmYsZw8zq6WmdxbY02W4hqGv74rplcki/PeqUnUNPyDVRjRs+Sv
X8nHuhPC//SUD1gDQ5RpeJeqsAla5UAuCPw71xa+DaLuk7miX9LxHV/g0afrhP2VD57pGCWvUCdo
bGcteXtF9xiaw6ZHRRJFsd5KNEOs61W5zgcjxxeECa1wHvDazvesMz4MFb+ndkYf264mFOIUgW3o
7ypeo3YqAC0uvhKgMDNMeStCLROVLqqAQPyIcDghnYCuQrpVqGkB9cVfzCtPQ1AzZpjCOwvFJCM5
RjJORtnWjh6ZvNOMBEIYPo16xD1N29ssTVYKL/ratulf3Xo6uaevPeYkZ069nZ2bZ/wJ9zJBCFS5
db3Nhu6nXRjVrgqC3zQoP4YmbY9WyZQ4sep7c5LYRsaZUCNL1PiaSRGx7RRqoSM3U+Ie43QwdtM0
/ZiwTa0RbjDF86C7FpXaCtgBMpJnrSLJnWi8VAn+sqbUxD9lBeNfRWxfYj0QddbK8JDiUN/XPaOG
bmLmUkfTHRQaGA/eiLsWNYsJk83/pam5KppBHZEkl5i2Y+MxDGeI/qtRyTfOi/QcKtzkhGopZoXv
Xp/523byU8RoIzss8m1ncesxwTCZS/FCtOVr1P5YWjJnhQxXHzKh/4LWXZFfb191F0yI1Vhmp1BY
VDkDAh5bIhuS7FEwx68q55en39wk/+i9LHvWiNNXAVi2ta0RkuQCKUUAv6tM1VPouDSIA+gkpQzO
FIgGxHXxlbQX7WfXtAxPoqITRflAftnMqto8oRhbEzeGuSiMKEJMEkeDmk+pV+q7cN6jIoqeBcwH
On9cVYo7hEVyL+jw0PIXb3JRuLT51gVdhql9qLdjNJF08pN0jZUZTB69C632UyKfRVXQHI5jLsxN
hoR+9HYe2h17pOGdJA3doKr5MqaJTNrcctfg/sOdwNxNfhTij9gd6RfPH4ldk94CqtzUDtaodPiq
aCjDoUJP5PoQi9zIZfbCpJEh3a5bRsVyBN1AcAC4foohM+7IsEhQYAVm8iFpJp0d1/jl+OBAMjQy
2zaVM8ZIjF1O0DR3CdRZ9JVhctV0mh2tjn7Ry4fK1AQ4I1FeeQ2BPaXLbA3a1MatLUbfHU1de063
niKGJ6sBDxQsNsi84U6BqWnPvfbeaWJYYtSj0OcBJ1j50Rik3oxRUJPz28Inc7pD00bEew25i5NI
vA1CfchEcAvpyq2QMIBHcqJXVSa/4wlPTevcGR0kTd/K9mVt5mv0jD0SH+9Id/cJ+s+D5jBaO91Z
LM0fO+mMb0pDaWvjJRDpfURLGBRGfyf6Td7P/SmA6LWNoWhw0swfWc3Ja1sqgFqRTkjiuw/uOs6u
nNoQ5TQ3M88RNCAFBBdCiXDqmO2Ky2Z0D5hp1RGMG3pdiWUXD5yozFOJIX0njJJ+nwtGbuy+0OOD
d4ZeQrSX+Zta69yEM31HQsb2DqTWRlYmqnZfHLG34VkoKhpa8KbXHr6EB1MAUTGc/HU0CZKdvcxE
myXCu1ajMu0DdHDekkQDxBCNFWuFNf1NU37wLpFmBigcE0Axb53TTlsv2NsRStIBz6sL4A4OBBG5
MBPSE6cX/V2Bqp2QkqPAa8h8ERQSuV1cwXx5sQumcqjzuAvWkUGYU8aKVFvZI4UxPJ0S94wb7LLC
3BUzPeUWNuK+pCPRmc6hUxLTpWPepQHB8AKQwkbDymz9oDq4HQnyDC+v9Js4PtGIaYE8zxUQKqvi
ZKiCqZGG0s3NmyNDEkhj4ccFl0biKIIeRX5TIEm9LwYmhq1h/WYi3eFFcb/s3m42i7RuLDN9bKJx
E2EXWqXannZ1Vu2458TgfTH2yLRgzMbniU8FLcFy6cy9AIJJdy9r+2u0OFYSuz3P4D82RYYl0c8J
5PI69YLhDi3HwO3x9rBRuOUU83Ju8kxanCB4SAcWp5PjHHtODmAeQ7lO8+qZpiO+VC+ZL1os1+88
wPnJZI8oCwg7qDOfGsnAFU/DLsMt+lZE3Wl0GfI4DYnxLEfSswAXk9Jt2jhO3K0RTTXNI9SVmvBP
L150r4CuKVM6t0nPbuk9mNQY6xCz1lbylRcpV+6iTkIOwupNMSm/zmFyLwuEeIZN2Jtp2GdTM7zb
ND5RRL629BZMvQEvBHBBiEooqML0QozTT0YFIF5ienzuqIsN4Xtn2+zdCwuR+wDm2dZEUL9xg4kW
KwEuuBCubgLYt2sYF7jNNuvQN0N5xFuudtQc3TvSYFbVBdCYIGFRIKrniobh1owRhve6PPdm5V50
Bieuy9q9Ta5LgNfC8q0nAJqfXRIcrdj7nOCtEjMak7ZSOUxlkEenmsvoSB8vClK5UzUJ8aQK8k6v
rTFnd8LkP4K5e+1EM4dZ1+HE/YrraTpBg0jpEa4oHD5aRt/7zuK2avVq0Y19IxG2kRwU55a+FJMS
OjsYftfA3dyT7dSH6BR3XriPI/Xt0P64mtzY1yHz93Syw2cjVb9gTDakyCX9JjGeFPCJt9hxSVeK
f3XGKHZD046XeU7PuWGdrYm5GpPYbPgMnELdU8oIwnuuXoNCT+HnYe2KEaVFNNXMH/R+nB9TSnNr
zMq/iBxL1ZXvHOykMBFbN/N93Xuc0zFdQ0tZDALGOdnMwW6AEFJ64DGFZtLCoO3YuriqfWLL+MLd
FZbgb8ulRY8g2l6FLlfGRnWvUd3R41+0bZykhJ+SSDdxHM3Bkxcjmo7gvqSI8w6NBynPhgRp+92T
IRjQB2Ng/yhSxlGY9ZPUKH/hiFq7irZ8W2OvdnL6/3PBmUwNDDUARBAZGVGU3Le9lb/0ZFyvBof/
f20a7YlRQr42LAbrhsTPXgrWynwua4uzGw0swT8zYAE0XmuHxu197ernIcHWRrkf7YVQF9KQsUzR
WV1POApGPX/KungYhTVclK2sXYJQclV09jqvymVhBdYeCR+nozlvI5GMK0idj0xUNLaf/K3ACrFz
Ke5JjHR3rTP129JTx1HV7i6xHSzMBTp317Xee5lk2zjUxFuS54Yk9rvzfQyBXvFXmjW7uE2Tq6nU
vUWxzSozg2qeWt1RheqFDChIKnY/b+KMe/wovU3EuuBSWphx8qKBpilDlpZVdK3r7neNbX6LAXPr
5B5oHj7sFNj4lsE6HNSaDkBQ1s21obuHdPqt9RBFBVwHdqPtyh1zAvPqt6u2F/AZl9iCvjRwg3v2
lnBsXKTJe8uQdT0bNqNbYT2TccTaUaFghD+4mSHFxanBEousU2xeKGdrU/3uEvO1GyP76KHaaaOz
CBGK9TUljNgiXjVieutcTOpgcPakBjzZk41JndRxnSBTogfRg1Od0FiOZXVmrHPyUPmsyB2mOK+Q
GBkZeIca4j0pda9WlfyeLV6ukBPlseTkH0EA+ekPy4LF3Yf9JdIc2+WSqCAK9FLwH22Uqbw86293
8jC9sXhrvIHTgUk2wG/mdnUj3l36AzF8UMJt67VDjD2zkERnzhb/y7CezOGhdC3r1AjDOnGd8gBv
LI/noZKn295tgyI6HMrh5LvEV0zGI9TWdBMYsXm6bRqnMU/Vsrk95OJtroWl8awXuXWql02ca3Ik
eyJSXRexDENjh1Vb8ABzNiQZnN/WLW/htqklDgMyIv55E6IXOCXA4W9HL0SbuWxue//Tw07jDC6N
7ugtb1AUjjiRYw0y3jzeHtyeHi38qJlqfwtyfW4zD6gAMwun5c3e9qRK7nOW+bthDCWG/+WnBvAW
DvvomC8fUhEN1p8PCf6cjTQAb7lNoNbJ7QeUHIH00tMQP/S9TX+mt1BlGqI/DC3qJS48DBvZ3PZA
gf29h2Gvvv2NngWAtbVa8JauRq3OarZH0IGpTXbkvitRaYTGirHvnGoy2JZ/NxIQ1/V8TXYYMBBQ
qIrLRp1mnDV/NiPOb4SP/35ScUfhKGGATa37gPZbn0KsgCwj2aN1z3z238+VrNYPsP7X7hjqU++a
f29yQ7W7zE9e8JvRbvPMp6ghLoTuHyzRWJvABcmzt0aApf9szJwIWRbZ9akJer2B6rCMNdwEcBsj
o97I6sPNJJiTdot3NOfwJoKZQTXuQSxfJSrScvjzEPm2uQmGplndnJM3t2TGmXg0XeQskT5hmi73
TZxcAHbpE9BjZHTL836VwXFA84hs15+h6RGCxAoYh+EpWKJX0YMMHM9knuL+AB171TaZsXCa8+5Q
L9ZawwOFoDUxpl1U96d/Nrk19mQwT+OuGsvH2/P8/vQUBOtUIP4HoCOx0BhDd6pLEdPF00S7T2aN
cNs7SWQiqP3jYV10uHj/2dysu2iFFxfR8pMHubyCCU3nlCwv2CzvYomdYw29PG6NCadn7rXMpaqX
yuG4S23k+wYJhZHHZdLTWHEEZVJZElLhRyMUlP4t0GDGkiDjmm7aX4pJCQIATV9kdr+thu6sl8qj
zkj8VB1QYCwHRjiNq5m8xJUDcZus1aZbKyf89L3qkVDIvRLK2Q2p+dzI4H0qSs14b2ckgFCqJn1A
OoILEX/iNe5twEGu+yvFBhtYzXYsYkgHjv82OdFFpjbOLlbr0Fx1sMMBViSIRHzO40LRpUut/C5H
9bYjYVQcNMpauDraR1kRkpPpE4ZapNtKwu7Fg7BCXBdk0FERYg/UF1jR7ZYEvdqXm6jo/2JJNxwH
h1Wpkb3BmWxWLlPZtdirfHI2+Nbg5y3tciYDWH1CRdiyN9ynaFCYJRJlPEcVGgKjRNGms13alu4q
12olsNqPg/xFNOUq7wPqiYWMmlrGpy04LqrJBaKACkcCjtsozeiUgLUfRv7WFWiGnNY1iKij4LKY
XA1uZuwq7R27IHVOPoBCXCmte/XK9pilitmYuqq2Yq6HgHWN0pNBZNcMD0S3rztDvjbQbxhAw4sE
qgce4MUYqnnv90uVWao9PC+4vGoFCIBI2k8VEFrEcHuXn4qyfYfWNpzo3dPbMCwUq+bnILmreq6F
L7xEexPptxSX9QvqpJVr6X0WYDsOcr2UnfnjGDlEbpfpjlAn2LaBOW6BZ3woXIcsMWlA9e4PBjb5
T1cNn6U3ipW5CHJmL1nVs4HHQPNloDEjDFKXP/nA36083fr5YoS0YAHKah8p65cq1HMCus1gwB1F
4QMw/GkzDvQ9A9PZ9wENENoSq9FF8tp6ISt9jOM24w1WMlWwpf1+X+pDKEZ345BjvZeVl+2Re6fA
F9p4jznzt8zAgpBnu2K2sHTX1OPcGPPBtLL13AxUdqL2VlCML5ON+Ul2wSsVwoiggxKzZ42QdF/0
Cr7Q1NmbyCHqTtNhZBTCrSROqoeJQRtdjk5AoWUaMsWvqsUL1nktjSr6q+uujM+F+cBwEpMIUkR9
ZQn+OUu/37k1WqECOGnvNht3rPRVoiPbOpYikOrKqcXRRT4JpjxUII7zaRcJuq3hqSoYy45yfBNm
Qaij6r8AC+VkdgtcpR6HWZfGdC5SFj6VgRKr/Iz4YqjDnU0VxfYOkiptGypGoKtHVE+waiaYxdBZ
GEIV4cs88U5Dx692ppeia3PiKyfXahll5CAS0d7DgVaFBzUUrnGeFAiYiiF9sh/qAues9CJCmvi4
6cVIeCv+jwiRzyWsSKDOQ/QYVl2tnBT79ECrb3KN6NykX5PtAymqQa6agIOiJF4ncW4+mqH4IGDo
i8Z2uQoj9KjAJmvfjM5cW7dQkvcs4rZxC3jGGCntYhdCQQwibODeuyf0oVlNVvsSM1ihNPllGPwZ
xoz61YhQmbvXphPS3fm58e3YgIE9zOCtXuwGo/lG0sGMaSrINqyNXlytoUZmKMmBRg5bj2CHXRGO
Alsb/eeAyzDraXQONLpXbowCBxsGudenOnbxzfbWgzgQgN5VHHlh3TjHCkvBGir2j7KrXssx32Qe
0RRZAwgo8huSE2yIAJmjNgnys2Hmwm7lUbotgXvIiNspTI1PoFcKE+10IVbrjguWhZSD4saSA7+b
1iTF5V2cv2FYB0LQNm/WnOK5kwpdNQ7czkzmN1xa1aYPLTprs3NsLfeO+GZatNaulu10yBHE27jR
0CEvib4YfExALPRDCqQsyVUBJaTownOW11svnn5GRjfvU7JgcUS4Lyw830UsDdpY4x4mLjSFuN3C
41GrvIiuCUKsrQjeB6hba6fPQQiN+g2pMt1k7yS0pBipA3PvTd6ztokHncTetiYEK8xjKPicmlK5
+lHl6r1hcoAEM4P8o34klbaoa82nbgTd1VuknjZLCGoV6YsSwz0ghd80A23lEnMO/0DZ9MWYW6KE
r6AppMtztx/cNslCR0QtDCchyt/oa6YoKlil3DZNw+J04KLrFzFtsQlecOLad/iiV0Avnoqi0/uI
NMxGn6DnQJyrWBncNiGSwT97E148iAZmAugoNDf1TWIB2MFitDIY0ENCO9r7DCZ8cz4OicBXT0+S
MR3x04w/QUgy8ovsaj55djce8jC7Fjk3niCoMV1wG0eJjPa91LAn6tw+ZkJMrPCT8TQGuuHyCkv4
xljgJtn9gTK4aC3QZ1XH2/PNnFtI+VqKekKAad9v54HxZJI9aZBPOyGLABdHwMIaUQvaXgjCA53C
AvtPwCjr6PkshNyuwSaDYhBxEiZSS4DDmEQOymD28/NsDsXZjjQdEcqrCAgwxD1wD+hWKsAuLrMZ
1+rSrR3BpnCXzW3vttFpTkl12yUAHgYCPgGRncuExtCYSZP5sIkv065PE+YmLHgs4CYzGbZ0y35F
YkGPGC687wqkx+0hpV69cg3cQZOm/7F8ZR6upT/fFgoUTRR9e2lGr4GVH0BBbdNsA1JjomGfEEhO
8bdOll9ljyW98wi7MR9HGulHUSTGXtpucUhDWDgTy8B/NrJkqdhZCa3c2+7tJ5PbkONAvZBlcXGO
e4CYqkzuyrj+zJZjchKArtdZ0l4NQJG7/3iuR1VOHgKBMhOVH06EaIdMkIEqR7e5/NPbHvPo/jiU
bzp15YkrpzwVKuJMQIi36BvsIIEssWzMpUQAGIYBFXr+JpAFvZmlighq6onb3m0D/siC3VLVqKYh
xVhklaaLxDlJsX5I+nkAl/Zl2EUnPKH08iTOYKsmd4W2Hst6uw8jREctx9iy1L9tFpjbzoq8u2Ip
6/rE/11NdEm5rR+hfSdgsViGs4QrE44dYrDh2USdR9ky0jaIoNowsIMBMy5MGJA93tp04VFZS4z9
PxuiNfKDGVHC3rgrfK7IYxMUXIoDB0xG82cT/HtPLhAhicEYL0ns78ZkuMtk2J/+qEWGhmxitz5s
pnj20NUjezn0rk1CBTVisVSLgUO44BTRx719EdGCaMnnCTVH13rglRhf0/noNUN8luR1BWPEb0vn
3Ejz3DMCokFZjOARHKc4IVyjnxrUh9hbwKwRkbf7YbIPwwJ1LerwKQyCcnf7PboooMBoZ7nkgdO3
wWDrR9jKjHO8gbV6WNH4tXverLKJbcbHeyuEDAdANYTATnGGyeXQEInDujUAMggNojwtN/hTs/z0
9tAu2x5BWn/sl2JO8Tc2ocSLo2ebC6Vc1CJBTFgdZSEVSDczGYoZPPmKprAcfrrW9JTOKaCDpQr1
HB9eSRYB/7k9HiNFz7OFySYV+c9ejli8pq1wk+CMxH7mf3ar5fhsO9kemB5sbm89bj4m8qmPt3da
5TSH1+SFX5EgAiSGQ8QY5XY852ApidKN+CWVmEj6dg+3V5+GhEPptnvbiCz587sZVTWn28bqRt7o
P4+Vkt26tOdHY8i+4ogwCh37+05NC95nObo4QkxQjbNxCMfl4rI8h+CwWWEfRf6wfAK2N4C2uX0O
qdF9zLaJk2scV2L5YXwpEeOgMB5cgFLdutKZ/HNu3t6impoBSS6CVbQgrC0L/2c4Va/kj9HQaaZo
7y6tlOVROCW/UFXjJVggQyHjQxxbYbc2F/7Q7a3ezpfbw9tmXn6A7QkETUDP/fbOx8loIPpZl4Ak
scjOUZfw7eKGX76VCaMv0aMJRaDSw1EVRXZyJad8MTAPr6cP7mAGQt4ix7DVPsIRzJv6WQ6+PATZ
cGeWJuVDFK5KaprNSK8FMW97RTT/wAqCZiRXLgs32wY9MP7GJppW0qV93Zgx56Bxsio+VatW3zV9
TRwRxZNfWx9p735CQrhrYKNC3cjsfVCXGEQd55Kn87yvwa8xzQMoUldn7HafziCZdzjiyUCFuCow
o6zJcRf4Sr9ACWMWUnDMc+AgJQptOiVipaSf7ZvEfh2ms2zCa5VTTlqORks/3KU6/yIEieusfYWr
WK7gqH7Tju+eMDVaCjJDO8bTUx6KQ896zI8abJlTefQao994Pp72NnevtOkfEF1iQnk0vXDc1jYM
ztFN7seclXFS95ACJ3srLQpjFqksVHp9rNvqmzOSBC6DRZmFI5Q7MwZSyGLt2u+QPzAtILyhcXAu
YzeZymb4WYkHxwvtb/iIE6OJZcRTsUZVRbTxtXiLbOM+oHGxTc0sO7q6/8sMWNc3sXocm04iVDeC
3e1kpOk8HFJIU2PZir0mzuV2FQlaK53Xt13ie6xjMx2RIXBdw3F4b+bQjYCnBuSOeOJ4EzD+raZ8
+BPr9N/Enf/t4f+XWk8pTRsl5v+u9Xz5Pf7o/lPo+fe/+FvoGch/IaJEEY18kLBnucg6/9Z6Ir35
lwseyyPii1Apf4mD+lvxiayTKskOmBN45DSaS/QvitJFDGo5//IlRCTfZkqOBly4/y+KT8d2/q9E
W8sh6Z6AYVQfLrlqSxjff+Qbit4wFIISgf4ZeQx98meGUFw9Ish+lede3QDUnRXWTwW5aCsofhcs
zEianK0CWMJFpb5IZvQoI8ib8tsn6RQ/2o6lnSG8Q03qQyyYq9gmKLcgfqwd/1n35qWtUFvGdC9v
yhkcHq9UfLiVhdVdHNn+KBF4G3SvGuayY2Ldu6bHGglpSorHa6jDQwsR2RuYdFIKruy4vGS1n5Ia
7Tw2srtzWjCXValDRJsjiTGNfOAeQGFMEYbsZeeM/Zk8AFSkM41x4zsNAgz6mQUzsfVWBaonyzOt
jQY2T0IK6x3v2CZoCj2Ei1s/m+FTDm+YyuCTYfqVQbk3jOSlC8iv1x7pdkMK86LRULiIjN2LiNCI
odj5YfcF7HA3tPZl8AieG634iFGhNyG20b4221OlFqwEUXzniqkgcj3kPDVRPNCsJ4FtfuEb84jp
pXW97ZmtK4+5EFcfvcMdGhxQiVUSgNuKYHtZdncRjjmeaZyRzDTOhCq4gXFfwsJ8CCXKuaox9mWl
58s8yXTb5j3udKcRD9HszDj4BxzDy8OhCpuHycaYmgQ7ST9nmziJ/eIpUKeVp+wVc9T4qqrwPYL9
ei+CqAbFmODNM/wQxBub1p8MmhzVs5I/UfN6GCkZLmD7dOe7ImK1UhbWvrYLnhN4BI2QbzlNjNQm
+qMmTijDvSydCnAWpNX4jIQF+ReJOGva7v5FE5dxaSdQt8ZYnx01Qg0hHmWT8zqI/VWMFN5L7hKG
O8U05D5Yw4FbvrDGfa7Lh8AVxtXNpuG5m8hem7gAb0hu6p/L1rEfTXGngmNsm+0r3l824iuSc/h8
e2AtMn5dKbhcjM0oF15RXSzR0MkHjOf8LAVZW6T3pB9zDfdoEo67TTv5gTtsegll/6a4oP9kUUvF
Odv2o3KRYFVNOTLDFKxlIVCeqYfuCCk3fgMz5QAe6zvVmPZK5X61FSIqT0E5OC+WC23DTfs7V+gE
B7r1PBrV9MtvkCXpeoiYoIQr03Djz4rbHFOsfZvZBSzc0X2KdZZ+kV1jrPTik5hSp2YIixCiw0O+
8skLg3DbR4eG7/lxDkvwpZnvfIH8OdYqC38qC9mHMd4HY69fOxjHhzgmA8yHZ/GRQZXMQ9e6RwU9
rIRuJbR+J9wQzRW9ZRlAmLqo7K0/BtFbkUl/q5xI7G4/ZVy6Nwc7W6e2B0WpHpDXdeb7RLLhQ2fL
aIVCJTsSphIhYerUr+KHYbKqz2Zup6PfnPNCBXfdWCTYPxDd5WMC9d208A6WXf0SuwOAL3513mEi
bFKSpPywpSRX1mtg2SBx8+hHgY2azhvolsoU0zXOMF1ZEKdXPifbuamldxrhH3ChCMbnCoHxM2Cq
w4AJec1IW+3S5XlGWbS/kwkrzPI3vA6CXau6hiEnY3WgX49Z642P1Bf6WiYJk8L/8xTfZbZnHH5O
XJeF1FjW76KWQHf9anFv83CarHFVxyHvqojOrVb5u2NmUBqy7tGZh+x1qiYadPrLbfz5qiHJvhDo
cQd9Ibq/PRojHW2sOAfeyzmBJsB/4QrEshMTzWVKMvFeIBb2W8d5mUY9PLRO8OYwvfIQlz5VYK4e
+wpToWaUb7ugbMlOK652O+ZXI0M6KYd050cWbXaq6OQM3MO2JB2vxPd2Fbiy59p22xWAy+Z3HOyR
g6qLajxmHwajszknngFyW3vP90fYDO5J2l5heRBBtSyoumejRDcycLvcILKqd15dI7Jw5X0kVPLL
9817PxfG9whczz3eHJeGXToIXVlo3h5usLzZm3ZoMN52tvcB22iVxzAOyFAOzh4FEmSuwv/QwUyS
HYcXHcZaouWJqo9hyy2//WA4FhJY1TRrs+7/Ugbnk+Wa97Uu1JtrSGMnEpMYCBU6uyDA42ZHRvhY
mnh7IS5U67D3KMpVYz/gOCrXSnAKNyWBUkNQlBs1tIzKIVu8eRVfSuFBvh6T8i6s6uBez0MBG8CL
qK7N9NVzUG3G+fRhhRiIAMEkz4Wohkcf9m9ii/i50QSEOSH1twMx9gJG55I1iABp/TCe8NPhvYUS
mSZVeXKNIXkdO8ppNOzdsW6S5NVqm2ybCP5Ht5+S9eJlBiuCYj5GkYC8R3DE/OC4w6MZzcP5z3PL
w1IhSakL8RbWc3/1l81tT4OLWEHBibf9mKnz6NHbu+1lDCnW2UzXuohZs8tF0T+WXJ6QKdIDWKBS
CZODTbqApooFOZXDnvJgUJkCGFWgFn6yLVEnRxW3QTc/JWUY7Uwfh+nMh8Dx4x+wSQHDj5cc2+aT
ekgfM+iFxIANx6JKdsg8ubFreu8WU5ZLHdJJLfv0DmlA1j4URl88Glxl0bxlJkjw3+bMgsjmprAv
UMOuMqtrziqrAQUlcJvChHRygF0HSLgu1Ukb7CoMM1I2n1FQ7E0GP9tRZfrg6PYnF2HAXo0BEmyi
knKr4Z0QifSq7PGHjTfSHki1WqSVDCxcbw0VKVFEe1kLdkzCH1MLiMzDOXmS3rc3pS8kJ3FFzaj1
CCPq2vHRvMHM2uYvkpbWwwCsplm8sF1vPhgLAg1+wi8JEy1HhEklBxob8l6DdA7doJ969poKj6Cv
YiXSgT6uyK2d546LjgT4WsxMqV5obB1dMc7WN/CKROnKLb0dDBMQ3AJ657Kxvk3Ibj2EH2NBvQ32
p1/He236j8OCgkthwnkLHK5ZMHEJvLho6N4y+HHdApJrBhBo9fSbOZOLygINFsw5B/acWmAGATQ6
lhqe1OZGYMTvRwiScfwYzaDxnB1zS7UlVPKrCtDPABmHyuVluJ7oUnZ7eFW4eFui3Cx7R7OTPKjc
YTqcRN/Wgs9DkPEIGBIg6Df9O9oOzmbO1R7ZK2g8+HshHL5mAfLBw3uH/PkcLqS+BdkHsNWG4Kcp
G/X0Fk5yiwh8U0cO+ZrGianVfTgbJ/r8G44m5HPRelYPI/hWv2XwacWo2+AHZnAEBQCILhs2KanV
k1cdQBPlzJbGF+ZLRIovMMJswRLGQ0eTeF5XmHIzlT+Vnn6hmQrIcEEaSsZ7nP2gkXz329VJvPNR
7OgWv66FRVamAvESBEdXupcGZmJkN68VDMU+4F4vT0nd3DcR89Y27i6sn7I9VzUvDqmwoTFaC5Yx
twEGtNhBQ8dC6Bo2+zjw7jtKX0mSS+mV4dlq2FuW3YngAlNEH1A8y7s8UJ8eZMgKQmTZ4wbA6PQi
OB83fcssE6wrOH8UoDUmYSRCy4uDQjYdYHvB9GBOWvD2sXr0mN5XNV9PGw/PU1acC8H8rvRFu55k
zfysNXcc6vFqAMm4YBrfcL/eZQsOE4ZNsm2c9BNLrbfwgFb9As8MoGjOATjNtFPMuOVnt7yOaTqf
YEXuoIDo9YTcdzXFv5tFuiCN5lvVkBi6BdzpvnpF8OX55s/U/8Ud4CFsgXzKBffZgMaH/gk666cN
DdRasKBiAYTGkEIBzGruky4Sx+kHjZO3Caaogi06Jc3Frn933aJDqIqLDYPUucFIoZL+F2Pntdu6
smXRLyLAHF6VgyXn+EI4MueqYvj6HtTGPT7YuI3uF0OSZSqYrLDWnGPGTnIreqKhK6d+R/dZXdGP
YvoaAdkwF6mkfnNTzmXmga3vDLsK+ikL5hesWM+RdO466Kh+Hdzm5niDgxelPPxUHY4qcomDDVeV
pdFM+Yy/gOM0lxOwgI+8yKGxKplCdoLP2sJplbMDhRxc6K2Rl0Mq6m7CEvJT35acJBOefmxIiCH7
G81Ib1Kkww5M2Ij5150hsdWMi1VwY6MOPMwMku0gyupQU+DLqhk0K8kwwmZFskZRXEeuZMiKN22b
ofSQcbRq+nhV+2/2rCVqpulb0olYtKCwOvCvaCziNAyXLBr8OVEj2wFIvu5yU2xdQ934I/6OvH0L
A7mvNC/dgJxrlnnXbcohOckG+68QBhDEJFoZdqPvKAzhy6MHh+Vmb3sDDjhdc87s9zd2RGJtC7CP
1RL7Y8PnO8BBHZ9sIO0jQVA3Xhs+JFX7A9/AWkBvmcAmbEKbGOXoLr33pXUPyiF5yCrrOSRfHgNB
DUgkpJzsANBildXBwOGUwgc5QIYsr+1GPBvE7V71kKcIlR/JXQWL1yIHH4E6af2pa1KqdvlDYuHS
MJ3aXuVWbFOwu2bnR4t/ZDSJ1DCuYFRj/YqDjeH6ZDwRobjVBj9m7HafYpFUa8eH6Z2N6UYFEvBU
6B3pDcujxiftRLwHrROtaz2/1rR+rhX6133vd7sIPLMLGohFC4rXGqcojSPpLS1teHNbT+7ZJ+6d
OAZR7/vFrnWy1wSS9KEt2MWXnf5liLblIteA6tFbY65B8mUWI1gO0bx0BXbq1l+PbPzvsyKBmxu6
76aFtjSqGPveHCS4OKxBHgg8uAx2SIyamZNdJd5tTNIK21rUwK1/585M7ai1nnTTZbpsKadqrUs0
h3+NN/12DBngvVw/dXQo1+VM6w60Y8/06s8Ub3/meZcz2bsD8a0BPUHsn7wQdQ+9welPPTjweOaC
SwF7oJ5Z4UZjs7GOqAzOnbrWpbCcXiDkv/cvD1qB+5yZk7e+PE61tKa1OJfS/3re5W6qJwd2Y832
8qdQL/mgFCP+eurll3rIitAmiu5yyMtDfaNWsAUnrKZMtKEVlUewozBr4IQhvt92lrPHuIVEg0JS
2X/HBYtZMeovFDxOyb7DGrAwNbGvOnFti3bvU/bBD6wW4JlenER9ZPX07aXjd4ORCNJWuIIDtLf6
/huGDiNBFT8wiR0xtSLDI6tiFr86JqLZyTYh6yzZU8artiYkaCQRTX1NU4UAKGcWUI5x1dQuAbUo
oSoJMJ8+FbqiGaIPyBH52/xDzRD+y61pxu4jaKIVJy8ofn11+eXlB+jPYjP1zmMDWnKtzOS9iHP3
oIt8p3q7YbvqLfJBDsitaIahzOkXuh1B9S8LVG+XVrA/d4Av9+u551nLXSby28ox9G2XFlgVuwos
HtWkMYhjtHl5SROK1Rmq2+fcnmIsLbSYmgkbahmnb4TCA7GHRnPUcY38+WH+c8ul/sdSKuIiHors
SEsp2499vSjN9B5xM+J866x5zpfpUoPT74UZPeV9dOwyQkYT4xQ47WfchY9eAl0dyJw50HcE9lJc
IUhAOlwebDoKKp1OFm3OhWubV5HWrG1HA9WnrxJab8kAm1aucqIyQ84NNikYv81jWJXRssMmVdhs
9b3kVsFmOYxyhjesRaC9NbAXUTCU52QIvuoREFFHpDVLBLwb6CzClRfkt9JwjojIDqJBpyVPNdwi
LYk2WIexQWpvIuxX1P5Y4hOMVKkFKqc3Y9JPVkNcQzdFgH/IFNXRFVJsAMBTBngQ78qMVFZL9udg
QGkDHdOdMFR29hF9iVsBydLqK1tPt8XQwoRraFz65rUZptcZ9E2CshA2t2WP/A5/DVEFfEyPM7hs
8odKUris8oPDLsrPH4CasDE0w2dDU1uiSthfDIfAvAaTgiMqFx+hT2MSJ7MD6Cm/MdO9BTxsYVv1
TwZWK8i1gw+o+Yhx/wBzYKBmw+ZnCKpzzcC/GFi1IF3CaIkTMK9Vve+cYg2Id60JedUU4WNVuzpU
btgZDSJLstRHmyCe1n4dQywWeYx4tYsPVXojHWI6REe8aOzEyLl8A9m12BYlFJCsSzd9VZAt48Pd
tSB24aEh/zp5qG0U+l6xUA27ABYcC9/H+Fq39xPL/YWP/m3ZuhG4J3t8jB0Gb1sR46U1rzFlBxzn
ITumRdF2nzZaU2FnJAIm6Seh4GDG0M1Cq+oxRJ9ow78NEHORG3NyAuFc231NzzaGMwjsaFGF8dc4
WvKc2KwegfkNGdNY7gfPGHrIYpXyIYWo77kYie2yf2lyRP0i/+5x1Rg2nuVs+hQBPCapYYJyTJrm
Ztjvi+keLCHZmrrEXwmr19G1R9/LgpUdV2hmJLobyJMEfeZ5ckd/5proGUzx462K8Job4gU49U4T
zxKjmwXVq5cNRjL7Li3Haql7xrkHQbakn0tuo3J+Ws06aUa4Roh6XZHfwAr9lIcA0ydrxKLWnMnc
+26m5DVKbyyjec4rGx5fXRSsJvEe9C4jmuMIIg7jK9De0ausq0/Dzfakfl8NtrwOoyeI97eWYhXi
E2Jd++GtgcFkFbEUcY3untiFZ9vBKTmU9xFU5C7vmaOz44RJgj79fTEbA0X1npERsdATki0rKwAx
hOkmnulj9WR/hPQzcY4TRlA41UMcZ/fFVP/EDBTm1PzUOJT1UNzmOmMOgdJDF3qUMD+mZPgIGRQM
o/jxA+MkJAIWz3sjuOZNTgF7zHbV2SgrkAbASDMq8qiQJXoZ/kOStszX1oYEGEzTA+C7+xzTY2iv
uboeK30OOvHf6jBLAOMoIlskngWPqhlq3V0wPkKw9jfRWB3Keaka1uWP0MQWR4uxwBfy2DIFyMi4
toOpWuiQ3oyx3FSTt0G2UyzSKTox9W2otuF1QgLqfJpMYfCdl5zBr5ZxlqzegKqdq6nfiyG6TdV0
59osyiYqxWR5+Q6CyD67sau+56PMmUnFoXMgKNAgTQx9WCSWd9+kLkLPce9gHaXi61OdNl57PbiL
yX+J/MRce6wN9cicFn1DGpmX83GrfOLbzlLqISMraDRyEQueqRpu569YFvVDkAfYbBkRMjfemCL+
1NiX0VnGd13yEeLXdDKoKXclhEO0il0aPJqDcepd7pRYetqpZfQsENM5eXHjJ5+qc6A6JTE6EUd7
yZP81SJfka1VQMhd9tQCQ1/0jz3qdv4sub5cSCLn1K9/WHw8FolXrcHtQU3U2aP5NwTpWIt+DKi2
a6a59HSD/UerLVCsPIMIRFMQzgYWtIhUpJgmswm7P/siN7uiPcaxEN9ZnDHM6A2h2yERqFL/CON6
RUziTdIbH7nnM8gHzQ0MPa57IqDHimZ2bvIFtikV7Hm7XYEU1KvIuHJr8vSIfjrz39+rsoRvF1EO
wY5G6BHWCJnxAcGY7UbmjqXrue0qdB6dxn0bnGYO3noMYwocqv9hjfsk83uHaJZNAu8z7N1qxbmV
kx1NyBVtJ+aVxNdWcohJ6XbGQ9jaDApZ9uMgsIG36G+yYYTFwOvnUskNqi8mVNP8KHwa/x1pTaSs
nBwpH/t8QMCvN2dUHvlOdMgmO/1o5hNgepeNdgBDpZDjzIBgXdpRfNL9RawMmm7TckoatPg5Ollm
dIx8pvE6Ge9Fnz6NtGAWRQYGJZhHyKZ71Qb17tL9X/h9vHYLZVz5OevQ3AfAzKnSLobKEYyjAl0p
c6siP3VpmrbF7owIV9GRV+sZS9peG1eSK9k6+KpVLo01BW483alfrGoRG1gAIxAksbtORrhpdpT5
JGr5mx7LB6rQ+LGF5cmI1W5aETxPKACtXnzKxrcXgz2NXHPRtZcHtx08UTwM96IZnmsrOMNm4c02
2gsVW0cvJQEc9PoLjRKlGyfMs0xoWKU/knjcJVOTLdnm/QCOwlio2LPS51siJk0WeAeHRR+gAqes
vg+TD8r2HpfQRDFdEJ5pvnZzNYVp4ws/9dpGyUwZCz7NVC+x0Xh3C0zAcAdgLse2XFeCN4DMz1uo
lqryFMg1ENDoSnOgugac4kY1dzdVhN+1sLaNjcVBGMEny5tHEBGSlRCxNpDjWZOMP0MsPgt8dyKB
WK3jP16EhssGEhs+ARFnQ8gnJAyoirtrVGH8e49eNGdlVP21Br92hdi4ZP8RoDHOHjFaU4wCRbyV
9tlzm+GogJws86gyrmIEoQgBw/hJJ3mPMkgUgL9AtBJ07/bkNstIIV4L1akc7GRl+xNfXIyKbeo2
DM/jyunZp9ODOvhdAOVleNCz+kRO710MQHGhZfG494L63TZnnW4E9XygiKW+/ZpERpd9k5Gai94o
Hoc+g7zQ6FThY1T+eNBLEi7WlTGecTd/l1rjEPhgbWzq/Eb9ZAj60m6Cja1Pko96TkBSB5+YRw0F
rpNeu0VmsjLxv2XnU/+nr1dSrta0eQQAWWhiEeWtFZuiIb5GYcxbZEBSwJahPTeDZ/T9rBsi9V7K
EX22WAcG7GQxc8Ho2K+7zrtlQ/uA1/HdzHxwiwINdEnqh9Ct17Yg+yzEj7VUQ/vW5bOpD4/iKh6g
/BiSSITRuHZoFMIwr5exz8hnadlJq5ONGmC548RdZ3RT1mbIlM6Svd51Hq6PunVZgub+rsYGNkpn
WBUKDB32l97W2cF4mB6k1a1C3SDlBnDVSnXpV0PLbNmX6QO4R7EwqQQs21JjZKcIyCubdARW0AAT
LOXdmxPGCUp+FsY6AuzAA/9qtNNTpM08S2miWPJ7jK2lP66kPnwCg9WXTmHeIPuGakd4Mp2XFYUx
Hh3uBKGvSLABdMTVUQWYoNoAWY/ri6VhECJYgEyqTY0gl2q6G8FArwjUiFZ1gwHf9F3ozIk+iwpY
TDrPoWfd2kOUL8OEKqGP2CzwyldYBstAPknc6au4ClCHq9A4Wu3WKL1mY5tASNoHrza9lWKAORRT
fmZ4wAB7KtxzmHMl03my4JGgvSfGXEd6qCz8e0wytduOzD+QD9j8AUZhog2cTVuhs8YV2hf5PhvH
2Tzb7yB95uvcdvd9wBSXYqdhLX1bSZo9aR+fNItuQ5IP+yQL6NHl+j7KjWk3+SxDXNuGiwA3PejC
LWq8lZNayabsWCLY7bAhphvHRiIA9rpsyKdOe6la7wD9M9vU6FkbrKIRkWGkT/ZLqwXjao+pCUBU
kaCSTYxFAHI3oxg/TMQTJyIgiN6p8pVe3CURoVGN5p1Cib0kgmlI02hdVWl2VYbJfSh7Fh4+7wyi
0aKxHR91vrZLYsxJc7yAaOUd+9iN1PVgTfg1DdXSIwKnrLZTgma4vHFKGgs1++yF5ud3kGGCZ7So
1HCq2iEly5XrSbjbnGxCY2SaIYj9OjR9tcJUDk/e8d9jVTNqAtwVXkE73q6rjaXKDz2NV4QZRasp
9hhjNWtGGvB1RenZKfFYdnChSQtVXglhQAClGshoRMDHejN0kY/xVxTbvE/0P+XOkQUK/Tj11wZz
lFt1kBxMqGgOFZ+efmTkGR+lFnVHWWvXTdYeY8979EednnuYZ9dk6jptvqn5SDsY6gRQEQ+gEdZH
/4ByCNKIPZAv1OKgjlK9uBnlnMaEJ4XmDt6u7qZoM1od8KcM00PtplDCeUpENJfYMRGXvZ6y+B60
prVsolJu86TWb/0wopWoWY9Yl+9UTGq8bGK2nMp6TMi9meypW9g0HQHx4Pdpgx5CUVBv9K4Qq7Cc
bnLtbGtQ4DnvTlamnREVoPwY2jOcTuoS7OEQ7yTIzyftvYnTR/+Fgj7+/Se0n3urYrvXR467NAOm
HoBovYIc1eVPWZldakF0HOS7zubLrVEIIW+4VaqqMc/xn5wQcKL5LIBzuiSf0I1+VsAPUDhbZBaC
o06A7qdjfavGiEyKCHp4Vszp7ZXrU0ci/jyw1YYkAuT6ZQwuLPfOWuYdo5SQP4dYCieUrwnqoe1Y
+xDUipBCxUnX4leqg+xEBNpmgukyU/oLdhSISdt4TefDPud4nHoJjdp3d15RkGJKc5nMUxd7DTQL
hvCgPiqadMu6Ux9uZWsLxwazbqkXxnbEhKXxZXR+s0y9NFkUlu6vi0Ceiq0fqlXfxrsQtgp7Xta/
GSS3IK9mGvca8S5bKoryjVWC1ctqoGUmvdEgs6FGZIzYDiG8raLw7bjYt5swHM8WHk3m7OI41Iba
ZBKxJ1KTne11P5GRUubKfuwKSmrNf8RXrrV2m+QgkcQwD2y82P4YyWUPyGA3jXQdjh7PStSjqNJ7
HJOI6fv0QADz48inMTFzjcm7cARRoehQ1rFurmLXKzd2Wc4RATqnuurnf1N6J6wCuA76H3Jpb9B3
r0r+a2z3i/vMHmC9TnG+VZUH46jKvuBclAvdrR7CcNghm3iVtN8XXcZAFDTd+5TGO1bSujd5uzxS
9Lur6odG1dOkNgzlvD5VWwxY8skzhlM3+uEGzw4ZmarQCUYsQL3k7+5omYycJqHA+lfolqxoWfuz
vvUflLuNFUarKu1vsCOcgwCnJQokAksjid20rLGlmt3Wz7ovwpXIIRlZAee619zKxj4mnhOsC5Ft
Gk8LD2Dm74XYKboqNAqJOYWD/ExjioBWjfVnI0hJqcyUZJ8a0w+Tp01FY5kMxRs8SkEuLtOSHw+M
+8EhZR5fypx4iAIAicaM6QzsJ7FOgpAvum9acRW7D4RXUUkTiTpdOQb5ITKsgzvQ2e5pdlHRtJeu
4oTj0IwMaWdv26PrNVQ67OCebCScd6r7QtrFJiqfEb3uKLajhSyc9hXxoKa2rXD/6IbxNOnaVxsN
9qGrZ6JJkN35V/6DMcQlLH8fF3bqUu+M7l3r2yXq5aZKp9sIVDK+h1U4xMN5ADkp5x0XyBP0dkh/
R5dMYr05hVOhTpXo2q1v1foy8SNAda4g7burnh1fx2rXOXet5XxUTvYSFUaIz4X4cEY15d3hS7QQ
9GfpEWkULvCJBWdVCufkFgyQGc5MykztSvcUUEvH3w/1c9ZNwz6c5fS603xUnSJWtoayEsobUVuC
gYElZiUp+NSt1q5bAQ0kcraxQCI5dkBtmwaogpafw1HL9oYax2ssiVd5JGAYJi3J35N+TeGAGnYK
ErhazcAQUsJlsxO2MbO1en0tqNAvuywj4aKH/MQPcGlp+BUXtNiGpl6nbrDV3BDwHP2llW6SBNYM
/YriyHZwwrOm4Wfs5zwdX6XncXTvjSq07mziKoO+tbdDZNwn9KJ2RABHLE0Js3NcY4sN/qBo7B8M
Pzhpnhmu9MF4NKgQOraaNqTMEu5R9sYBlPM7dvJyObYYqMHL0zzMIFsZil2LmIg5wmuVFTWZxHM1
O9CTJ2OC1h764r3L7WAbM9KUrlasxpYKWRjDMbUGNPu5jWaNXBwiLINujw5EZyh5y5FUwEoqNVi9
WM/rhDYQt0bmMP2ma4qMXTfQApm/K6dBbS1xDBUfoe5kTznO4IRoAid316IuNIqxGHfbcJ1hlJBx
f5dzKqCoFe1Ku+x+tVXouV+iFc9aI4M1ucqb0MP9kaN8RwzPwqhuv9yoYGEaeLilRH3dC5OZUh36
qp7Wqon2jFPspsr4uU9hWmcW0r4iCLfDvOP8SnxRnu0kea0r5mUYK8dEK4kK67JDwUmNKdc+6CiT
9lbD2rqvBrlq1541u0Kj6c1iMzzgOXHrNFvrFV2MRLyEJuSjIBOvHXAHQC10TVghf/dtnW8z3LzL
QIhuFWAK5HEWyLIHSorvutA4X6dedohuO0auljdrAnGPMDny/lPaEN4RlNbSq+yJ6rD+rLO6X3lK
PehgfBbQk8hlqUCLyko8FEkgNqJzR2pOAAGdWILaZnBSKWGJo1Pq5GrGj8ACi6VZ2WhnTSDv7aSV
Gz1m5ENL0qwja3xv4R2KbKgRSnk3VavbWzeYnE1O32GJcOUpS1gCkpzzJHu+N9uS2Ii86qz0hhqv
OQ1Lv+4fdKWmXbMqDJLILR5pyEvEPg0YJA6igQ9qx8egGAqucqxIl1vUUxBr/t+PmezeiVv754kQ
sP59mJqlEEb+WJRHI4W+eHni5Tl14yK0u9ynju8TMPnPK4ZZza8u95Mx5leXP/jXzd+3+ec3pCZ2
pr//X9/Fnzf55xWZ77oJT8b8tv88Qm5OuvIaW+ZHtyXH7nKYy6v/eSOXVzNjtyp2vy9caxlLiMtT
m8yd2j/f35+DXx79Pcrllu4NLdcDJ+k+UG8R/M+DX2DPLAu8/MLA5WT4ePQut0K0D39u/T7mTxOu
pd/7KSIrqmr/PPNyK5pH6t/HujBfDmFq7y6P/znC5bd//vj3tX7/7q/DONos6zGAoBgudXSceobB
uiG6/n0jjanRgbgc61834Wy3+vr3aGVbAq4cnMes6NmaK4CvG1/q1xdr7uXHr2f3r8d+715ulSQs
Eq4TbP56/PL3l8cunt/fuxOrUPY+hBVdfvv7i19v8O9jl6fkFLKowM+u4b+OdXnsr8Nc7gYCQ7fR
OXO4Ob2X2aF5efzPx73cvxyqlDXGmL8O8+dJ/+2wl7/JpuAQdBIy6+xj7UqWZbDzFbsv7l5srURG
/MfbOt+63NWHmWPy1697fZNO/iYN5orLP/bly4EuP/56TK9UuCDwzSEy9z+v8N9e9f/7mBGEvKff
Y6EvbA7tYbo8fDmITV4XPtL5k/0e9F+//+vzXO7+/WstKKDbpHL9X7+C38P+vo//epjLE/96zuWx
GAXZuvesb5lI7KAKh1hs0EJbgG+l9WEUVituyBVINn+Gi9560pwuD6dTbNaPl9GgooR3iNNqDszO
vJgZnOoDTrEs0ygpsmVzyUpgEiNb2DDeBa6DLd3f9jgiQzpCBmyPVOtaXFqNW68xpDpbPjMhGZTO
dL940MNWJwEt3WaDemhkQslRo6RJHDZtRLKgUC/AFA7VNYzRkzMxcYSSNXNXjDdjrb7sMFxlMXoC
i/RAQaDnXAMkcyYfx5Xuk0hSQqbcFob+FeTDg1EH2SZuEEUU+MqFAJwB0TxZmwWrpAgne9WA5U1A
YpdTHV+5qKBO0dyHqSyYRGNxLgy0ADSxnVXglggCWArTRa/XdibC27qR+4E8BZyUk35r+665m3re
mct2dfCeWZqwtRHQMqETK8pgXQSPdl6J0QNXBVt9vtNVxV6Fnd41eUYuxnFCKzDL0culHoOpBaH/
9GjZ+b6s6xMqXZIZOvu16ZsDicU5uaMqWTvM7axQruKIjlQaU3Zjx15BWNmPsO6oSrDHSCkDajpR
OlFqLHSLLkAo7GTTN3x3jrB2oU8uekQPcarNnrwjn+QtNuadP15navgBOVKcfBW80lOnPaoCckEz
QEE5xylT/WDU9bCld3ZlAsNE9JSyb2nj50b9pCELSF1nRTBMDg48KBik2e+ESfubTOctYTx80zbl
9LojzpS18RNryWHTNXq1zEX35SU3RUTTHl0gf+tSSt5a0GzvTA2jsew1Vub5RD5M9tapIMaEiLCp
Bo+OECFuN/5kYHkVAB/RaKxNwm2XEbrGXebfDjjEd37Hmx4mNJ9wRLSDXvKPrjdW7AVLepAWXCRf
p23AtSRMdvax9iNCAL/tcJrPIDN1xSmPp29a2CyTO9oDjf0mNC88V6b8bAqA2SaX3xIZoFoMI1K5
OPbqpa0DfAlx19Cm6Fct3hC764ZVjnzLsjNc15mO3lkAiaMgSw/HFM9Y/xHzuzlRJwivxoKUPJ/X
clGSrUpB4BKhqwAipYOOTtvAHghvR4OImoaUnRy7aaRH76PSNsInCKU3WJcZ1ol6QnyMS6xcARHv
s/IVHzh17WF6CZpRR32yM7RvLyDc1kysZG8Z8AuDVL+dROgvLcL7wlg9jIaPPy24kj6r74qATGih
UBi17DNrDLmZGhbGFB7rjTYHt3NBO2kR4pIq5cpWJbUQrbqauKSXPcbzVWIY19FAdaKg+yr1d6ch
3RDgsVrL9r7LmkfE9Dmh6MHaDepXQ6gzPbRi6Vvwx4R6qvTQWkImpTIe6gS6Z4r9hjEAXyZoAPkU
7Y7Ui3eOrWGbbYw7N7WfgBQ2Nra1PGeP1BWEv5UphDJAMGtsrzvDQnCZ5+NzFKj3MGpausbVVzq9
gB3tkanFnyCz6d2bj34TPyrcB9AhCAbtj4Gx0V0VvIuB2CvKVcOIGC8lsGLhhuZPmaOn1t3XtHfO
6DKf4Vhd2SZPKwxoPTr6OzHZ6Rp+yELU3RWReYLS1LjNYtjEyQR4f/xw1VaF+UNWyjcyiOkLifEG
3siql3gGXSqJmCQYu20aYXBhEUlJCqwtJEzOiWVbSdRx6bviS4KzghAGm8W+HrBgYdNqloI9ImjZ
3PPw+3TV0ao3beGEt6hRBHwkCMdzC9kdipWF8xvLGhWHPH/pI4BBRpBDSmwpR3Rd8Vw7hgWDZVzl
QwZ/LOsnoMo6BZmBjhgq+3UH5spNzVs1zMXpZ+XS9W2SDCslgojE/Kq0DOKX+dk1kM0puC6l7kQL
6RU4ZiTLtSIk8sFASOMTqrOIx+iFCJgFZnOYPmN1r6fNuenGZVGOV7Wk0NlRsDJ73nBsboIO650u
zJZcCdDuUDmv6VtBanTtmTfEvjUa9tDhYv4jJdSFDXoRyqMCkm1q7Fu66l7nYR7Kq3ORUdiyvH3T
uO9dUq+rwb6J/ZwIK/APseE1iyiEwyP7EP2H3x8EnfXILWH2M+uupZWia+9hl7kavRvEfSP6hnKA
baB9+g0NvlANWyux6Az0aJQ8d0vX+4HogK0nCntbAdBxpv6UxSXMH31jGzlC9Bh5yNjkr4nDaaZV
L4FepQfSPmN/4dTNHRrgh8LJn8YJY7vddg9xO31Wcxpvha6G0nABI8SNhhNJUoR6UuHvkLIarnuq
amQ0YE0oG9GUce1un4UoVBJ32yca7hKUaq907d+CKH9wa3k1AMtK9R6Ba77r7PwVsunSSQUUBsna
wFJX8UzwHfG56S1Fraw2bxKtXVkt1yfYISffsetGfZjT60t6uEq8Q0J6nLdRDG9RR0/Qy5GE+uSf
ioSOb5F99l7yaDXDq2qm75QmLUj77aSSvQS5RH+Vjpxe3dW4SmUCBFRlQF75Pu7tCUFKNSUE1BqW
XBUYXu0geu/8bh9JbDlUN9elD9GpF953Z3cTjCMa55K8dVAMtJ905Baa3S+aUodMMXuERHmbRcD5
DIQRa0xR28EN9q9FRxQJcVX7aqBNr/dI27TRrmDnMjcD2W1yyX45RNBue+Zu1lE3dVguai87CudT
LzAe6f2L5E2R5/mc1BmE0DF/CloNNg34szYEFSc9vvrobMAJrxxzK9J+N1TQgHYdJeSOr4VBAqlE
guVq0dMmfItHGoPSq8+JP6sXBBilbnRXQ3CVVdV9LskwpymESYWrt/fD7zwfDlXWO0v4+s+oQq7M
QNxIP196sr+tRfTmFIgJJLZ60Mf5qxcAH5swey67iaKWZVMbnjg3MhsQIYPYc9OSrFAJSEWWfsUl
ubXlOO1hGodw8vEGoLbBDIRnhstFPruCshzpDGAFouoa2D+JdXhQlrqNntMqoofKzb/r2bhSwEVH
ei0fEwrxuzamq4Kgx8O1gMcA3XkZqSPSrRhqZfiGDWbFkGtu3ILM+U6drDY4iarOVk2Ilj5P8HzR
WicBeaRz/0ysBNavyNMW1kQagbL4kkEsQkbHNFKgslpJE553h4edOgud1eIePTXpNBliJjTUC6dr
kzsikUXoigcmOFaSt8GXPkh5ZYxiCV3G2fmheNDgzNLAkLDF8fuNgIyNXr61HTQR5dPVSIjODpDM
5RRpWroieVU1K2TzXDwswho0gU1E+4xeH4LUItuRKOzv/Sl/BnYT1MzgUtXowFkbk9aDr1MxGULp
wo+lov56CFJOlya5Mxh+Vp3kWgvDjDYhFO2k+vG6hPK4Qbs8sx4J8jsjOPkwBlQpU0tGnoFJKEz8
De3ek4yao8tiMaLIpoLozBJkkbbOyUyyJ9baT75rwayNDPTR5vBJVYpmi6+Gsx8w1bjjKvPlewQ/
OfXcWy0CoQF8A+l2w9XRgyOjduuogm6TS0ye7bMGc3PodFHyA67RFkenMtoFfXcNim7/6FT92jDJ
3hwLjbnVYx/swkTtB5q9WnZjURun5/pBSYyI+IytTTPRxZxiBSJyYXX0tw2/JEch+mCn3CydDHJX
bNDx9zhptB8zNMGGZfvQpTuYxOIIv7eodXsZxIiJ84KF6ORECO4yf0ke5jKdHDI+g4dCk9+0dqzA
vkqGcI3kfTXilF5gNVoLFd2kyrYRkTSvQwtstpzuJovijKrfGhtg2RAgGiMD4bG2kYwOdfjo9who
Gz1i3YkpH60sBnAfLYcOQgBxCu0VstdcUmJK5z2VRbxQEKrsyDU3tjU+mDrmpZQrMOYbzuwEKK+j
fcPqUIQaeAv2iLHhogQZ3qbhQN/nMfe4Souib2Dh8z3ZvX2OhuI0YmWeN0kmy7Hu1GXOswZjwMZG
hlxVvZjdUTM2LuQp0jhggVb2RtlsxxikSDHRfXyg45M/e3f7cF1nGQObZh2tuHtVsfVhutoI0krd
62O4HoWRAkHK82XSsiIkSyzF0jUGaxYmEVcIUTCs8UWCpI+shx+LdgX0ePlNU/sybsJ4cczlaOq3
Cer6Rdx4qyygd68FnCWeY76TAPad0F/CKghbzOx3ajRJlzWNu8YhuBLiC6JiC+sc2YbzH6wTAltX
CLB2A8QW2zHHpYEo0jOUzzogrZdA6qnvuuIlNRpyaMRRQ6DYVIj+urx+TPPyFOvuQbXNaoL3veoF
yEHMwxBK89nyl64WVTedKQW81P/D3nn01q602fmvGD1ng2QV06AnOyflrAmhyExWMZO/vh/qfna3
AQOG555snKt7dCRtkcU3rPUs+T0hSVLFnBJjgJhMNN2dVw5vXjN8JUV7mFlqu7b1jr7T2SgxZOty
hvY21tj65oGFABePkg995t11LENXU1pc9TiWDHaUqyoN3lIH/Qn6p8ewve+kySKU1p3sMGBbJnmd
LJWuckeSbMTmMyMwwZ1hz9amd6PoOnrAEhuoNrcQNZ/s3ngyg67cRfF0j8Ot34A2uCtCMlf7lASl
fn71g3ufWTsik8IjBn0xLLQpBTYFpuvhS0pJ/54G54RsbLWg8FovRj+E6zl/0jhAT2YaHrgm17WK
xXZMLTqxHsEbfoNya9guk+eF4YvIvcHnFyXzNiAc2C697aDNVyPPT37d2ftwnPbVGO6qPsf0AnEb
SVX7FS/wI0ccqS/whFNgDN7Koaqk+xpuzOxIJe0cjUV50icEr1Y9SEdCM6n3DXwfwWsJdGvt++n3
5MWvcRtv4RATlNR3Yp0GNqKr6aWSSb4N7X0OhmRFmBEwQVwtbspqT3avWcmGPWTbuQnJDzEDt0YL
Ewy4HQklDTwAift0EV+52dM48vR2KgStaqDk6MkxCfxGrVgClIiEgpOsvlUI9zyL1XUbxTuROQmm
1/GsMvsTEMSBxICOpg09sm6/kmF6IrOy2hkkERG8tTxEQCOvYXOVeDOb63LaBTlu1SmJ0Hq2ms0X
FDSjCqO1Drcy70lMxmS3gStIolnyXYX5xfTQNNGCObT1jlrNJH7EYwVclzp7VVf29yAwdeRPFrtr
qMnWu4eaxZtH5idBccyE+q7YAe08woXSHKvv0A87Uqyu5wihquYFcCr7e3O+qePg4N2OPE25Fa9x
Kn8kdriznf4XJMt1GODzSjijLK/eFr33DKr2PJHRQDYoXXwl6pu+lujK2P55bK+ywN4byyg8VtMF
uCxJpUnZ7RIEjC7L5pVSwzP3KGoQSyFyGaS7raNpz+dBM+yiTZbGR+DYT3hQybti+/csbbQjgw7v
2vg7GF+0L17QzzxCRKXahLrioLNYNyG5KIg6UCShpfToFih4uTfR7FZ6r2t3J95M18b/IZ7HoiPb
LqnvK948hoICCFY2bVopXnu4H1Y09JsZrRa/mSC6YCEgkMw9WIvuTUZxQym8ogIAFkkPi0sWf1cn
CuZwuB57+zaIozv1w8EbRoj5tLiMUJlySafm1ja6HTI80bK8xnVjQ06trp18eBwXsjN8q9vU6y8i
QEfms5OVrGE3NIEXMLybcRIP1gdS6g8P53JjcmFmzrMXuw+2W27w51/FwbzPWiwo+XRqau6WCOu0
Px4aYb52rfNpeEhC+LmOmKp2uHEZxqQ8/705ESvT7o8aup52rxoOgEAmZGa01lu4NK++EV3mGq2G
VV0yGzSu0TdfSo+LVuA578DbMiEdWP5ReJskyxJ1fWVRxXSEcx9mEzeVwwa5CtvPUvZ3cL1n+AAO
PU334OXELRdk/LGkoKZCau+zseQbM4yNLNIfCgCLpYwN+CytvuIiPqROdqrxFpuZ8x37NXOqulYb
0sEi+IB7e1LXmZuR8Kjzo+pH/CRAMHXlfGQWPHCbTWzgJNs0w3+btuIzDsu7OoET6aKIim88aAjN
PFxKUrlXmYt0IwF/MYj7sDVwZ4S/c2k82otnDcfOo5EBB9+VzmxDYjYVNZeNtrNQG9FaX17XHu0g
eYCIEx2rMvtuw+XNjvP3yepfshKrSilwGjcVP3MyXE/ZcFWlyQMWig9KiA9zkTl7Vb9z1PTeqWhY
+SYPcqOA2QwXVa5n20Pe3P1NKsf9yJG5EROjWTOxIX0vWY7xe4AlaNmpXoo8OqOCvi/8AeqaabzN
0XAxdXCKg/LK5ggHirJvq2oJ+bFR1ZBRPCSvSV7L9a921Jcj8s9QqZACvrorDL1Cwsbh4uKOCTF/
uPo8L1BzbK8uE708s9RZ5MUDYshV6aEhKVG/TAMWptgKX9IUVazTQX6ZB++czFKwpkZMb1SA8shY
W5vrltT7lecl2W6OvDOxHh+u1O9Ix2/6IvS3Cdcpd8gLbgdva3SkY1RXSedHe7tO195ALooHeVyk
87URlqcy7+e9dsTW6SD98MgztuQm++QXLSrK/uAQm4sbC4+2j8Vu+aGUCO5Hj+ENmCa6cio6ruLy
SuTPEGQ2cV7d1nH7GvdoX5dLcJ60DRrTx5HhcqEwy7/G7rdnIv4aeu01k9ubsAlNugR74HSytoQH
n3NZPLSx/VaMrqTRiylrB7X3g3kbS2DLIEgfUC/wHDYZyjA8JhWhHR/aqXhVbfpF9/s4+G179PCD
iHIONxAEXh11qVX4RnnQHeOYEiVkUH8xfLmt0VGtEdtnoJjsQ23IJX5mEpQMOroUk3GpPGVc02u+
jAWz3bnzdrVKyg1KC1jgLUIcDDVMxmWeHYhTLSuDBQH/AAwr44u+dzV1/aMEbncYZ+Na0ZUfoyJj
iOlHpz4ZaBqNeifIWlyrFNG9mpz91BTkSeRomfWsIzYRHo2aH5v7IrQgqgbEzBg+cvyJRCYcYMW9
MTVoaiBz7P/+85+PhQvo9XdmfbPxctCwdalsnlWtQxtfVKTL+sRNja++JKqlEMSreniqdDAdK6/I
cBx47y5zZAsD9coTnXHg59nNFoVqJ0MmfVaxprV5nvO62fdU6PXAM6yvGUAm7YMaq4+uBQGVuDx9
ZmM4SqsP9l7463lkEk05qyHN3HhudI9cEhVBgzfF6KYWCxOlvTtYP7iBuWmosIsw/BQpEZuMiPwN
VCUJAHYVm0iwapdjydcnnCPL8NxAtOkfvND7igMb84uEEMghHHbhUczJxZRMrCBVvwTZdYcUAY/w
lV6+XLJsYIRraQSi70PgP/sSIoZfHgAbI1OfyJAy3Xu42ioFw4Cy5qGMcLhjZDrC22Wk6d3gYVzV
nv9NyprHwxCSl5PfpcvqIDCAqM9jfZZmNOCCENwRQTltO6COXY/uEYzyuKomJGsI3bitxbHs5U9g
OnRv8FPQiessZhLqhoQbeqrhyhLeygbfugUhdVOn/etYNJRDY4qtURS/QzI3V23WAronbMWhUxYR
2QhclOwHBN7A2HxNJu8qiH5RQRHTVS9eBBpOlZCH1BjpQzE8hwJbSu/To4ENhWuF9ZsEQ1TCFcqM
IKV39pDlwZDZp4lpvRAFi/2iBVKXMWKBBuXsreRMVihklV5e02M/umbx0hR+vjVqDAa9BYKCUFVU
cvY+WaRwKYpMfokRTbt5kEwOGVKh02TsifEXSrzN79hWxHzMhnsNcT3bowzis+yzYBe2M333Y8aQ
WAyMKsOe5Uof8VnNwnhrR3o4Q0BYKnN/nbmutQ3n/tHKKwpVoXEWQ/pZkbwA+eI7S/VtHUD3z6fF
XZTjGbHlsS3aDukOi6lmZvjkedlHx5CPp01lYDZlYpZX8TFK+6WAtt8cF/8r08poz9+ub80CzdJg
I29bVk/hu2bCgnHJoHZtLxgHMA1iqIxyaHoUI3chmBcgcww7O9MI9v11bywImqJT26B0amp+1h5u
P/jHTjPxS+aOsFEwartARBkMjnqDeA74XZ11d7pgCdQsyZUOEQvM5a8iB64CUUqXEbynNTDWpJZS
x7THQkM3tY+1BDsA7fuqZe2Oo5RDzLM9PDbJVSnNm0BJ0tDMTu/6qTrOOsWgkRGkRXLPao54OESR
bM4D8/bMx9KQZuOzW+IDNdsntmb8/ssZ2BwT2TBp0lNeMVanby0wvpIMBSG+NEW9Hsg6vrTg11e6
ZmiviMw411zFMMCABbbIPWkgXkELb0tnqT+r1jnP/dHJOEnzpHou3Vkc8JyRIkB060k2y06oNkmi
sgp8W15WU9fmzgomZL+VMZeFMUj7zL6xaLnRaLNc57nIsY15FmGDvlyXNpQIZyACRXKLNspfbsmb
fORLZBO3sMhrZy2lFKjo9AV/7Uvr8t6GVutC2cvQ0HDbb4rxuXb5ibXDl7QzDGZjRHxow0qGqMgX
J3CAzWP49hlKnqPqzmSEwhXFopvfyjbOGiiPIBG2IV/bUtNOaI5Qa6myPHY9W9dHCZ5G/UHSuK9M
ozC2difLPctiETvlLkCGSRooX09/mK5s7ws73Pbp9AKO4aJ6r4eaQM5ZgfkS1A4rohmAwJjM/CV4
1IXBO+BEn0q43Qa0+ilih8rgMLCDGoAFY3NXfdtkgK5xJ9z2i1PXD/3nPO79Az6lfhtpRcgpGtSN
rfWhK891yZXshLimuJEgs6grObUcN2NJdoiNs5OywuGak8r6Jhrkw7R/+3H+Jg/3LlAkVjj6dm5c
YpwSjOVN+IF2j8+W5JeZ+WMIWWozgtvdwtK9do2hvx7YMRPAvknjftvExltQSx+pQm2uOe+QFEiy
ovPZ/4ozyU6HtdcaZSy1xkwtMlGx0tfu7YqzshinbMNj+5iKcDq5WHFWCa2PLDuK2agad4Yy9nB4
H1ojN3e1f2tLg8LQnJ77EUBVYzIVHuuntmcj4g747iLCi8chAK8z5jPffXQVN+0b+UZNI37tPrn1
6fZpgnkq9v34Im3agQ6/2ioODGr2Q1055IVXuBJIbGHyMm+GBj1v1b8Bj0DTHV5lHUmosvsefAb6
KmUE30fGY8tQoLKXLGu7dBl+iKc+pD1M87bYogX5MGjd69ibIIcl8lik6Z0hFRAaB7qNNxOoQeg1
E86eng9qHMN/Vf6YYvhse5OKxR0I1mzIsCsrWJ/5J47ykM/FXGL4dMa2V9/zE6VcVfiKauXk+5gU
Cn/WG9LhDoUJW6gOxa0myeZUoUteCw0fCS/gpIIz11G5tmChb+N2GK4V1ixZI2QZQWfF3cc0VTc8
YYkjK8UKU0kCE7VEB6J2U1o1F5xlTP2DVN2as/pOG7QgbZw+2GYQrmPN6DWuHAh9msEJBrrupnTX
SWF8MWsf3o3owPYVGbshr/uGNRug9C/Pgw/qSVqjurnWizMnJRx1H0G1u0mWF4fpW2EE3unvQ/hU
vnqHyYPKXH7axn8EXDAeCgTiK0I7FrxptvONALJg3U8bpTmHQ2U9pl2Sch2YL42Kh41l28T9ioPv
4hmTc/BCgAlQmZqZdtUUw7YOaWQK0OerFJRzpY96bB57Qp33NgakbQ9MacwkcXEl2zlYIHrPzYOL
2Mei1Pp4fy02cZRwnLEuKns6rwxKe910173y7/OSN7Sc8asqq75ug5agmQQkJZ+PAN5Ycrb1kN7U
4cSQnzEjjsJPwlJhknqs5dPOehau9lB3vCtdkj45YrCuQJfV3k3BRmyDhX1BgLfbUBm7nhWrlRvN
Bnb6T4ppK3R7rOHVKau7cVcU5Dgn4TVQsqvIpVehLUMHq+DFEhq2Jjr4hLNDUeSMPxy5wNg8/9YS
9Z3uMsYwLiSOif2n5LkU5eQvGHgzw/4WqrV1nTiCrJyyiHZGDv5NW/6v5/R4D9vnsUVpJsk0W3sT
Cttm4nwW87cc/UMtoLOmvx7Jn9u5yL8Ij0de47XUfgaq/3KKzoNQT3WGmKLl4rKbxzFrzkGNwgef
5had+ZOVwTXwAvkle+J1PGGBliMLeh3a3sUmljVn/7LtI/cIB5vAl3R8smYsfJEy2LZXvAGe/IYb
sO9iY41TJN+NIanZxFY8Qohgb+rh5EdGjmZtuukF2wNHhm/xLQoUTpV1OMzbzm43Rl9fAR7L98gy
jlMf3iiY9Wh1jE1mkZi1xJ1x/E8vRen81PN4JcEbUKVu4jA+Y0gmit11DQRBzS6T+LSypTpjj3Lj
pjGW7qzBsNmDjXfaowUxqSvGB4NMvasOLZCtHB4DyQEuhUPxLn7sTHQkETYvRtWSRDJnPAx432xN
oBaip9qPzy27NGZuH7Zs2wv6T057f9oZbRtsGjjKgYy5WpK7vILLR0JoXNX7RlpHt895lANI3uaW
es/dBGvdiF3JNn4ip/vIZPbZQlTm6rf3g+b3IpNhDRMn27lzA66WIWSaFlvDSNmgCfx89l+8Fi42
JgxsbB3e5h7NMsInTthT2qZP/P7vvc8av+QmYl7AmJahfxOY+A5pq5zoZ2zG+8b2flTevvhT88AW
AgppapBc5bXsnXGX6ZB2QFqLeoc9qoHn2pXgjcw48FddMWtafpOtsxeKs9LWpxUOYJZKdGLLNqts
IdrTqQELK9WxH91zX58mMe097qAS9V7BwR26xqvokt/axokNy3rcV4CahxD3fP1Tes0LkctMo8vq
RsudFfLk5EzP4dcdCtlfjQAl8M4OLE+2nZ8gqTOl2kUUqlp5hHsvNhcOn2/P/mGh6W/jObgakaRt
Skt+kdVzh1k4PsEQOo3O/Gcov1IAwijci4sLKDArdbFvJ8fcIptbEokhNpbu3hrG6NK0Su+iRt/j
A9uaTsXtn8kT0YnQpDSJaR3ogSLQBG9HGMnSnxjiGqaF9ihIitmE4BSlyxSH8pYmzI22xjRggYiD
M5ON9diUy3MwsYieLB9jVd+KTsCT99d8G8lmwEe78ZmWr2tmfi7A3JVmXb5OJhh6nsguqavvIli3
K3tUbKxGlhgj+c0op/a6NQCUqJt2Ni2ozf0O1wR4tYyiTDWHigxnvCvRJikh77QjdP14vkrgV5PY
qwkpV+0pImErjEyE6iiOLACMW/g1LwnNYj7id+kbSoA2ggNH0Q8A4jtioadTwAoB8bcbY7I/3Fbf
SLM9FEE+bVuLejdvcYdQVxtkB1awtofbNhKfSp4jwak5JoPHOuw3QONQSQdiZR/8eFP7wfBLav+Z
Dcp+LCN2JdlZ0JTGEWUEjP0bLx1v4gFJ9dCh9rCOKiJ9z2I84Bbu7WhjhmM8Ve/JLD3BlQFtVtsv
zQjvRjMwdQowK22froPSvS5n8RCK9F5ypux8r9tn9bwPlHUKeZJLMhm7igWZCzIpTZlGYoFLsUjY
ehQbZJT8lx9R7Ch0MQ08Y7MtjkkFqrq3dl7bUpUwbAyI+FgpI7/Isf4OiUXOGnYV6UzIwH2uu46b
ZsIKU72iu/9ORuen66ttCOlcmLnam8bIvmwCZKjp2t34k5EsC3sMZAzPjBtRzY+x4z2n3ngwbXHE
lKk3RmtfksFY8LJodDoeiE6D1/byi5Z6q03FA6Op130gd47mCWsOn0jWb/PsU4oFcJAdGereYQmz
+f1VL3MYbGrQB1idrKegIo1EB29xh7SdTefFAJNAfDWgwKgYL07hP+C1YsBd+E9m3V+6sLr5Q/n/
/9SDx0n9/Me/faA7KzfkF9fJV/u/ZxiY9v8l9aAsf5rm5+f/8Fn/Sj7wrX93Hc8zPduSwnGkS7DA
v5IPAvPfheUIz7V9yxMEH5BJ8F/JBy6pBy6BaYhczP+efCDkvwe+cAM2eb7ji8CX/y/JB7b5l2zw
T9DF8fs//s2RRFAFrhVI0xKuGaBe+bf/8d+TD7ypFkY8OOURdRtZVSMxTjzgMVxLQTqP+dxpByC/
sLEEzqaPtFhXTGyWD/79n78Xo5h6niXW8K8PjkZMUtj/+jt//+PvY2VHMtvY5SHzcdy0S05Qs2QC
mVH0P0N5/vmjL+ojDU+7L0HcHnKQVZjhipNn4Zv7+9PfC/MPlPFdl1I5aHHzlyzE/hex8d8fh7Bi
Iv33x788n0ymTIMsobAmOox0ceJ2p3gwjloiBbTHKNtyKj0TEE7kQgHQw8F92c5UgBlhpuSxWSYZ
VEAThwFJb2mBDy1ZATCTLAjK2SSBXqUysHdZHH1YI/vTaaR0tJhZtZn3xdEhzbdicuPryU5PzgKG
z+QcHmKatXXBobFTKr9pzf4WOXW2zacBn6PFoGNCRJfQs+Ydj/AYPgRK2hTeUpQgg61PSTQm57Yl
PXPo8BGW8auqxXkaI/icvgCOVs1AQPLkbIjubswbJNstU5A9yWAooIenLO4pttjTdgM8d3NQO7uQ
L1DNH5sBh6HLFp9QI4a85YgQuijupoZZdeMR8yAN5ez84MGP8D4zSmVHZ/mvJSRUpRCFOmEqQP0H
l4lGc2UVvnEwpyoloK6h2mc9thtqPIGGTpH279PKnJ+M+H5o07ecB2aZQNuROY9kOvdNJjjiiSHF
FBfINSp5JsE+a+bOG6iynYfCs8BZL48KP7nJwk7uPBoRlAAUDlbebEj/KBHX+1eyUeNBSuvXKA3Y
aIkdEBasbkVW6zsb03pfe9spp7JmUMICA7KOXwz1KpqIgC4xU6+JEb/3gqbexQ3Sg8k39kkenKOW
IdBYJ+ivWN/aiUJCRfG6Gy0f+Vbofg7Lv+JOV1k6vpahbokhRlMOaPQ9Ce0EAOpidOIOmh8YU2LX
tMdbs4SnS46WRGgxoIqO5VfUIu/phZeh6uWyCVPYLElp76eCArnDk8Xk5mRJJoxFHqwNc7gPTArQ
EVceZgGCZ3n2bQuMtSzdAphxfnaIejYhLbUk1NedUw/H2R3W8E3GS2L4xSa8CyAkOjgBS7/HDlk7
DzZwypwGacP09K5t2YhZMySvzub+scwdD//pGIuZvtTcWsRZwi8lbMBLmvuyHtCSj5C2RnivhuPA
bYaawrtRuqz00y6nUiPSL6MMPmOtfazxOmwTA4ojJkMpvxO7o4vICufgVibzgYWsA9KdyqafVr6o
Prk6ylXUDcnWTFyCmaMq3pR6YgwQgDiYghVXMa15/do7XXSWOSITfG0WzPIwK+XZMpeV0TTsoPpQ
wVUj1SPZt+UyOAXbweg92idzcMgFfgy0s3vXzIMdF9BdRdoRidyvzQDquJbC3k7LN6ZL9p2dYF83
x1FzLORjYbnvmReqnbVLHHODpOvdbRgqlRYrhCBESQSajrRX76dzvPbg+nToqg5ZlNuy2tRZ85Jz
mR080Tf4lWdOKKgERmkyOI6H7VIVqeDKwqIA1WUV9BAbWKXuU9yBIKeDZmPYY7oPaghW3mB9k54U
FfVrFnUO3H6RHjhAUKlwa8RoCaFI3bjLF6ko4NHFGPiJXcgVJnlSBusl9iG3nSm/c4czNeqQ4Y63
Y5+011OOqb6v6+jYBA/hkmnReE7IGwQ2E07nseYaM7vJ3c05Q6rYZi2LwmQCnIkQrcZisEggh95c
QOPliuSFj8hY1wlrqEWAHtblGoZ9j33hfopCYw++/oZplrtWjpds2nyLWZurccly1SFYGrC8Yhlc
jDiAKWgjvIs+jAe0qGg+GXIZpRftvBKW2jzoo9va/noK8wT9GJkGeFt60hMZLE/sOQb/R44cL+js
8sNEW7VWx27qM7rR8qhCnlR+Xbw68tcoFrORAbm5zZNjWCGgqdSvX8FFycL+YNRYE6IhfxwLhmuj
UdM4ACbfgLV1bx0CMdKyQVBohMcZdYzZfSsdzcTFiOfFTLEZM8tY4T5hzVkG5LNiVd5hNYkUSahR
jubIu08BEtcGbijfwu6O1x/JvM+ir5zaasV2sL/M6eesUGxkgtF8mK5JUHzve433OWUcZ0EuRh4C
HSCLacTS8pNE0I9x2pHkC9OBnJOiVx1VM6AEJFRnEdyYHnH0GMlyJsPhWw1L8OjHtAxDbB3DIt47
DoRh2ZbeOhdzfjDyKdzXeXwYGCADQZ2LW2ayTO0duQpNxt6FVzXHeGKUHePqD4jwsbglBWn1mzpO
7yb2aevmuSaUcmdQgzCMwiqGHX8/BuNIS6HRWTnBQcDk5RImSgHJT0kjg1wwftQFz6LZHsI9xp1m
8dsn2yH7daK+3BYD/fnUTNg9zM4+4miQ6hD005XqFAfNNO1BoL6wkXPW9DjQ3b0l9q/8LQOmKIFT
19sy1j7xM/SPzXSDZPKxdpt2l7npdOkZ/1A2aBwPQt5HFqIOY3bOWTyTr91cJ66KAKjo55rwzP1k
AuaGI92wxzMaWrB0oV8hiN+KinsCJVSyB6VzbxjOgZSiJfnI3i3ly6kCGYx//syI89ornQfunFcT
oNmJCf+4hwh+AnbS//OSUUiALfW3nn2v2OEasEUxlg+UDz2yWpg2DfwEe0UiegXnMzBP1fIiYvu9
4JHOyNa/Gjvkdk7GoT7TzsSKcAY/Dt4JdynQeVYHlgMCjAKkA0T2ms1z4TyaIAFJDJ1gqffpdpDB
xvBjJ1+xhbe3kV9+qITAzk5SfaG0xuDZFsU9hMZ+N8GQj1I3OibwfrSPVcqrCEMNvsOJJGXHCoEp
BxYp7wOKbeqJw2AYn5z5zS4w9E3U4iaINEe/a0ixdgec/BlkoMX3Mq1qTQo8+xEu02nd2QmuW6e5
I0ZxExZGfmyZjzj9jFyF8zsFRrBiuFiRFtrrnW7qexHgth7+4iKLnhkz2lyxGQRVdSYwLDkQXV1P
8JBQ+mTGYXQs+ZqNWZqngsk1kzbuvL3rDDeJ2Ww8kVvY3QAcm2X5KFLLXXP+Xw0BCb0e+RT7kQ1d
5MaMr8b4ZhQwsSZcSICcWo3MIbcPlVZr4jP1CRe6JjLTvy+bdj6K5GGKn6M6TTYmHfD679txg3Y5
YeOjFxTJDoIXra8ewaWF2SmtbVAStn1i60QEC36zdRHYOVM79ZiC/iDkgkp6143G1RxkzpHhysC5
h0Jkqd0jFWMgnQrsaQTuasdot1nhxkftsgrxdLpxtQUvP0QE1ya93pgJBMA47BQPhk6f8LHCBwnf
JezllJHzriG0acNNYgr/vmgJ8Rxi81nYbrNjOdVDAjwNi7CiQ4q5YsTaHlILylUPDL+t3Vc/athI
wc/eLBSjVZ1H86kyTXcL3PK9SFBMzHnJGhswNVZCQk64pKLyXfcgXf0fwi1wHpnVdZlaKDjtHLm0
eBoZ9mY6e0y0Ya//4M1dg1iT7fgHRAh08E4cnkhRRrI2hXqTAJ2GYVodrSh/BlFo8Y3LNWEsr9SB
8S6w0wvc/GSXVeYut/sfAqaMLd7vEPvVejLj33bMz1ZXiZMyHxVxF8eoFaxRlyZCLtnuLuPYfBny
d9A4qUbNJRICoRuXkSPRGZU4t5AIK29TjtkdUD+9d0j3hPWiDwb51KeQ9AJAuz0jubKZjkVwX0+u
d1LLyxB9AQKdjjPcmB2q/Wch0LmszNmCOZJFh8Qg08eIYnIitdPsBY2bHGKx83L1RkUB7rTgsPHk
pm2hXGoFZb4usChFY/mkOWx3LrNpNfXnJNEPAHrzfcXe/Wz443oisuM4dShGwT03SftB9fCcaxA3
BlI4JxjB0KVyV2TEm8TTiaw3c5UFSm+62JEnhET7ROdoCx0CbUuvS1eqyNGdZZV39KqXxGAImnOW
/3NTy6G4s7UN93lET5IuV6Fdo3BwZZXtxxw0CsHzDJ/6dy/VXO6qIMPDNOo1JrpLPrYcHa4RcKyg
n2Rgw93tp8zNWt6ikDnoKpgS1hBBtCm6ItnTWV0l4ZCcpls8XVCwWv45T+CBmSJ316ZtfGZe7B5b
9jnGYtwN3bTYBbH3HLF4AKc2c+AtgAAHc0Y5pydNTHye8LU7JVdtN6XHiBAWRObBs05YrrHtb/65
zCfkOisOngww9ZuX2O9xxi6vn9Qlta2zK0THVH0+53gpncFhlapmNAxgSE+1SUntORh01EA6St4f
Y/legJVZ2VXRb7T/W3Sdcfp7MU0cpCuoJXdDQVJnvPSuMqr+9ZKr7rmvmnGZxP/rQ+TxIBIDP7f9
ewldr16VxNFeTNP+K9K3s7DueJBCkNcRST8Z8FOj1R+OmINVkCTuegSyyoWJcL8odX9KFj5GPmPr
QyZZHbDrrd1CthBb9bjODd3v2peEwwjulinB+xXOP3/KBncdZUBnSp5D5SpzmnoblcQflgaQYzHG
xqaNhu6AvW7BCtFWSn0blFG8N1mgHWZN3pEOglO//L//evn7WJ4y2gSGjXhk+Su6KsKTm6b3JSrf
3ThVGaHKd7YsyA4pw+lLMlxZT53vnNIq4wFaucG1Bqexj12TJ3OAer+FNYmWH46/rH0fv3v1Cv+5
5dnA+HCo4mxtJeaPOqhQvJGKl3K7+Chn8jrmYvb9O1oxfWIEpf55CZenpBVT7aa6nU9/LyZk5kPJ
BH0x0HBsoLIYvXA+/b0Y850Whnv8e6z914ftlhKdewiSkXkyl5e5U49lK4MthiCgqYn8CJssYkdh
D+cZsAnEaA7fmaP4EBVoWeZsOJduX1S7rkzLrRoxQ5HZvAvK/ggbk7VbgB16NHm6YLMVcSFv/14K
w/yERv3gtMCE2sB60oFAHeGG24SgcdzwRDnXDv5Bu1V7BM6nkaJ036T53jM0eAWuvLW0IihzmSUv
Zurh80ifM6bdb2N5j8Wx7FpE9WUVbWLPSj5k35FUR17SOZzDu7isvQelKA1M0itjxa0OuwcwW8K5
GudgkIx9GPQ+UULoOLWcq407ptPWzbKKaIe+f+xicXaWcOOM1L7NaFek3Nnvs1kc/Szo3kqMgCsE
TZVKBWvnlNWXjWxzFEl1zkzNmxWxRUgbNi/Y84+OdH7aLn+MzSIAvAgxZRTePsYSiD+gGu9ncqth
N3yERWF9lbo6MRR4mexC3Ne5G0HGxPNqR3Z8GvxFJhuN1yrR32Ck5v9k77yWG1ezLP0qFX2PGnjT
MT0XBL0TRVH2hiEpM+G9x9PPh19ZyaysUzP9AH3yBAKOIEUD/Nh7rW+RisqtZVbrFrXCsN11mbMx
atU6tHKdLZ1k6GcoeZ19kH8oXUzDiwTiRD9zB6LOyyzplmUw8eI5I2ZQCDehyp2vl6NlhAWHOsVj
PDGAcliiZiRnAZNfWaSkTJAehNa8v+49PTwb3fuAEf5N1cEhyihSw167mI75bj/HnuIcuSp687I2
FEr5EmoiRwVIBmEB0Nawr2N4uqPkGCvSPJy9n0U05itgg2WizR0vsVat32/z3IDpmke04bQfpZ+O
G9MIu9XIcIQbEFsiTfF6ycaBUSyiRgRzen8oqmpYaESnz327w4sRoDdIq2c/Q7rkK9MFV5IpoTqe
NadqyThwughLjCi35A8mpMNUMFEbxb06SkczhdN/1Jrj5Gypl5kUXsQqxkLD9lTETkNdiwlelHYb
4riYxeooz5upxtROtdl6mkgZ8NbK4McHm1QbxoguPF/AWJGzZah7j2QhksPVOt3a03xMInjQnWky
qCW2C6/7WqWKomuumo91jxwWfCaB4NME3hsnEAzIGRJfiGtccQr/VAXZAJ2TTRpX+i0CR/LoUp+x
QiL34NXVisG1OYWMxx7jODFRezw6V76+stxWs8b0wZQaVBC2YtBzrfijxVyshPESifqTuNPJuK2x
EvjXfa+k654vCijeb0phg94PEoxJprOWzEmn4hGMnrUUDB3KKjSDKLcMabjOPT68to9NRrlOs+bP
oygC+UOmQWRefc4f0qlXIs1FkaPMsVHi9O3N7+3QK7tBt3e4ghTKf2MOxb1ZxNnZ98KtD05iy9Gb
WXiNLnTrQm5eqB4HahKC0FdIQssKEih4rrbQFSbGyYPFvmivJq2lobuS6wELDDUEp8gMCORCigLc
oqN/Z9eLvEvbVaYVO8+OkXxSZKd81MHFmE413qnRrMl4CP4lQjZTqKi4QusceeEPilrRis876vtl
7hPRjRffd4e8fYzCZM09m7cYEJ3MaGtIs5KPYIYEgyjEIVUXdqUMyzJ8jAPYNQO5MjJirVnn+ejB
rneN168iJ6LSU13rZQl5QKW4yOmxXfYFl2ir6rFurShqaAQxIdqhuojel3Ae1FB9t3UUlXO5PaTz
nCx71xqLZG5V+G5qLWiWGhkinb2f/MfzZrQ+0sjZ1E68R23Q0dLgz3fGZ6OztpDcCrWP7gonpkZn
KvjmKh/nRzbPKfKip6ALD16PRzfTOWwcdw3xpiurGR96BeEUg9eQxA2q19WUj1lo+V4lSIl831C5
ywZiGlWJL6gd7DXeHFPROZWbareknTHzIqc4mNRKYyn83svUdDun2Pf0A4AFJ29B5xhrNcGMLMfx
fKzHo1JJRN7aGi1p6YFC/8OiIFFNypWXtqLsOw1j0w64K33dUJWrczIGLx6jonMFGI0WDQ1PvU4o
OE+8qNh74EYg1A6I8Duq4v5DNSJA0a9c8UYawaRiXEzVO1iMiduq9g/4CfBaDXqxt8BEZPiBdFP9
tAp7pNH6lDqo3uLEeqT182TolbLwoXisrDo+dBalEMe84rO282Ph2WTU0BrlkoG70b9am8pX1DVq
gkMM6pzBU4SiVl7aZf+M4NXaSMpwsVHBKOZABBbnLK5q5b5okQkOTbeGXogB01ZIVlZ815ewBcaG
eVZVGgJB6yAx9GDsKubBpBRXVTJtkyQvIRGjXEzi6310PTSDhNxbLZWFTNdEvmKZGkwdFi7UPrPD
3i8ZJLbKSo11llZP4mjOXNW+S079TUMLpqZoFDwJKECovnr+yW+862ZAHknVEPEhwwPMeFhVrsjM
bcMEWlF1e/T7E3mhWyDVBTFejgVvlsxJ5bq1pfLNKPUf/WdKl3AWe+lBGmRjn3j+cxp+cqeKPsqo
o0Ud8e1GOY0XjFu2/DQEGrIvh6qVLi3Rl+eXSucLYo0PhSHb3C9peKv0dNcEb5OEdtl35tUdzZdQ
6TrKAxoIQdRiYYRxuSGxadK4yXk2LNuOkoDuKymXLryvV8os5aSiQPhQqi9ZGLYEjmqPeq1+BBq6
xaKDi4Cv54kE1MYloQW+GdnUZVNmy7pHWhRRTUwH5TJSDi8HUsT4zeWNfrlOBJ8rtrEkiy7IjvBT
h6RpmC2Dn4QkdUwaPieK9N0jKKTNDZOKVDm6Gp0TNIVni8JIx6inqrVuSbRFNgu4YOm0h4J8PaZZ
S3iadJZJT3nwdfU5G5zXlIzHiTPirGpO6ZVvHtVr8MML8RUTwwwuKMeZaYchPaOUqxHZ07B9K5KR
7KTl18/Yoxr8bRXTUwCoJW2ajrqxM4TKwtSywJUy5FmdghyCC1s4iwPpo5KqlQHzKlegR4UBJHli
8FBUIbCfWS18fOmTH/vcL4nv0FMskEB9ublGC2apd1qyaxV+aUX4WHB/hsowzxD20KyoPOXJAha7
4p55M9r53kuNjR70UwEvyjAMl/vIGetVFy8Z09xBMATYU5qujM+awxxG7u54I6KHIke6WkJAp2XC
d6d77Sy84FefiD8CxQ7+BcslZ8OdaaR0gAqTt8HhEK2fg4yVyHKU4jcZfiq5TvWUlGi4habehRQH
N2Em7RCMBTN9bHGUQqoCb3vX+0iWucAnbpQQSDYuciPIZrmOZZJffVn6GECsFI8vilC8+KQdxs4n
Way8M2QoHrxw3LTTD6qiRnSVIDA4qHkLeOSNgak+4jpRmZR6U66XoHM9xHg996BDU3EPJFsLGyV3
R1QLYFd6DnBTYTG/Ud38LDIQwXoAxKzbWIojkz1o0Q6C7qxNg0RP+yQ6YxcNmbzhXDMf+2RjyvSI
HMtb2N8sKPfAjmMo4zMpnEpGwE+J/EA2L9/FavhOhw3zZA0Rhuo9MlAsHGWGVscgEhXkEJbrnoZd
yk96Xo9DuognYDQY72ZuVv1Ft7JtkpRESBc9bDKfDqSfy7g5YUjgOuWkatkEMeH8r8mroW+09UrC
3qwrrIGBcaU8IWr6ZM3olzAng6+mCsK4aJVDQIOzi9N3/TM0Yu2o5i0mnxLrkpHpG6PwJ5+bCcjD
xPhBDtvC6LGANHaFtY56UiFbNtSQdld7dBd6zhkrpaXy6o8NZi3nI6NEZY20gsMOtKplH+nlmktl
Kh1mLblfGPda3V9dpzHubYIartyGavgv6267SKOCW5TbMWzIaYWazYjII6o1L6ZhymwAN4ESiRGA
Iequ+RRezSaubNlWi20uiLf9y6s6iQ3jx1w8XOzz2+zX4abds6mYYMLNQOLKIWytuVNGZaSLNz3h
NBGPvS1+vYjb8/126D92/3o+THSkgipQtSFrkiEwPUs3VXNg/lLONMIJozatVExfAfwhN7PEUx/l
UQtWlicDq/PqT4piA3a7HO1eZmfrlNH1Ig9JtR2idds+k03D1RAIk4914GhZ5TYuUlKLuuHNjzlN
+5a1t9XGWEsqlAdulmi7dFPczZ+zSPrI77O5wamb5u063aowfvo5CW2UmviqWEZ1gA9WzPqqU9Dm
mdZWshVuE/zO11bfZAnxkKz8bbs4npVSsf46Cslx1W/HN9XwH0cSj3T0kbGlmTFy5hr8tWo64u1l
fR3rtvxX+/zVOh2Y38aqVsVUQDeqodh2lBpnlo4BUSxC1OXP+bVVzIl1YqtYFBNxgNviXz32rw6V
NBlcD43PopyaIzTaqCvRN/D4a/mCT8t/uVLLYRL/tj2bHhTcHiSWxSMxwKpeY2+6qXVQNnyl6Vcz
e82s4ees2CQmRjCnRCZtbg+/vYTbOk3utNn/qNDSOqiH/58KjWG1Kd6qz/4/ve/Z/L1+/9t38cjj
e4J+7bF+9/9JgPb1gJ8CNEV2/i4z2rNtmdsZFRbTLwGaouh/l00UYYYi6zAZdeuXAE1X/y5zR4W0
ANaE4ig62rSKMaL/X/+hWX+X+U+TDcUySGdGIvd//vfXSzt96cqqP5b/Bj/hlAVpXf3Xf6ho1hCY
/SZAk228oJqM9snUdNUxNf7Y3wVoGXV7Pxvs4WAqkJviiEiUmTXVHX+bNa0GF1Y79YG+Zv/cAR0H
9RKrWXYVrFM3s8ZT4E8kOidDQ2Y1dLY7h9Iy7s0m04FfFgHeKelEpa5bl429L0up2xKBZy8kZfzR
Z1JwSodx6qINlOr6KFxmpWS6ks4Y1uw9InkRuaxCyzsmYL23pJa8+tL44ivoF4hYDda5zsk66vqV
muDCSybRkgN1fhUXZkStP6I2GHSEhYm/hEslymwxKymZPT6IWZ2InHZnj1k3p7rARRWpys8HBFN1
9uut+O0w4lG/vUtiL7ESreEqqEZl1eCqkhfWVFtRICa0L2KWgJl4qev+xZg2iFViEk3lF9qO+V+u
01Fq8VmJOg2Y65+zutSSryYeKTaJh98Wxbrb06TigWL5X2b/389+e4FizqMNvBmCst9Qe6fwJIDX
0xyVdtDXvyZiQxXJP9fd9vOMnBq82PH2kNtm8RCx6MexT3Ujxun/z8cXWxFzwvUQW3474tdasYOB
7YHR3vT6AjKBxsL/erF/vKbb891e++11iXX+9KUgshmr4K+/JyfXituVaRkiJ/3aHO8LsiSKF6mY
BtN4ogMxyU3aNEuQS7oFkUaVrcxWYtXXjthwGSb92uXrGGLvr52mzbfF3zZHgnANbADXj5gVe/1x
OLH47zeLp/jtVXr11cNFF+A/hEaDznLiZ0fTixN7Fp5EhJ7TSTlVXYVUW7GcTdB3sZPYXSyOkh9u
u7NYK1bcjjSaNQcRy1zi0q2Yuz0yTSa4+O0xtgQSoklUPFs+2s7J9Vxz04gM5DZLOC+DLfBOW7G9
TwlQyA3akd3EPidoRZu3DT1QpAntPNLvE8MwNtxIVNurTec5Dao9ZnyJigtjOhI/3XxMeRF2cE22
X7PKpIg1eDdxSU912a9ZsdavrZ0e0n4SS2IiHij2uy3+dkixUmwWO94eJ9ZdVaoiWZj6S4RINM9o
wXy0Q+HPx2u5G6c+tJzG2NJQYM2ucf12ax5pVc9JPROndgABKIyTEgEoHFVXVPeElkG3UPqmVKhx
6h5HvbhkRowHFTnmT5K/aezLhDY0CfXJFhI2APVp7jYR6wh2zecZ6UnI83g/xhLABLYjlC1SqT3r
YUHlz1LMtV8W2srzO1RCHpMYtMASLe8l+OrRTvIAgGZYsIx7jKuoPqdWWh2U2izoimAuFhPKIlD8
cIa2DQWEPqIxptKynQW2krlRG5JpOmmc80kdYpWFg9GwIUaQPrHSPGFYe9ds2v5JBUoP0BA2gaqM
XNJvuELI2hXt6PhwxYNs5o28BlnHCFguqq0hWT/nKsoIOKgbV5vO0XZAgJJhVpDhpvscUTbHAw3P
SMzeVgatfKd1/khnkV+QmPjTHcZtUcyVAxw3LZnsk/yQxCQC/bOyUmWDcgh1oWg3St5dIdfSyizN
fC7lHT+BIeGWzPSqCgUqVYOyOalO2319EbXpk7t9/cScWFfEKCitVieQy5KxyGbxyp5+BSIT3CA6
C63er2UxV6hNz5M55bC2tXgOJKjfEjc+fcJazgmPMPBFIJZ9yINbRLB8Kp3aIj+yan1RXaeGI95I
7mc7CQ7DqPfbr9m6WDtNpW58JNLXrtS5nbZhv+YALnFFzeiUOsTKKPbXBIy43nFnYDahDRK2AkWm
jfocVENJI2y6J+1HovMoFUkQWPoFUZuoy5HltsFaGe5Jix4eaL5r/qZ66N/oTTQYcKlmpe74hEju
BwYXTyOp0oVhx1cx+hZgqTrBZ829F8SLOT0weT00L4tPjYorBuJqrYIS9hdtr7oLC8S4WiFfoZRv
rbE+BePRk0/KsCj0b831vU2mQ4fEAcE2o/DQz+unzp+X0kL23xNt39DhBp/W7xqb+gHlpDnZtGb2
4tNOGL9D6wmhTOQ+hI+l4W3gd0zZNTTBIre1cUXpj6a+1o2Npu1a79n6bk6l60cSm7IGssu6DA+Z
+eQTwhnvMVQCFUyGnU7unX8gwieX1zZYRWKZWuTPKwThY1PPc21V8XaqEg0EfabzsoKDgqHP2UjU
mUZX+tHn1cwiqrxrXsp+Tu4uR7zmdyhakxTWtSs1+wEZVLzqmucEqGXjnfL6GzDmcmvvEFfj0rFh
QwYkwgLtmKfxxpcMEG9rpAOkDXsRxccZ9cqrfPTarWmvq8SFH6O9d95IC3glN5RTN2q0T6pNW7iZ
TFiaC1DO5/3VSLwDyjIjgQ5HGxQlB4PsrIZY5sov5ZMtbXt5rf0IgcwxXrtTDgma3Xh9NRamv8BM
ljkrgOntU7jrnUV35wVz5bE+BHPNxgzuRsDtNMzJm8Hc9Noq9/GDz4zyOymKYwyt4GBPnf81/Fhz
5Eb/IxwZR3KanDJP97Jzn0nzzFzZxP6O29I6Rc0uDLbtyO9Cm/WYL8PoR+Y96dXB43u0y53p/abT
IHsrmvGUKqUfIGEtY845TOJr2vtbNAMesWd8gO1qzHfGD36zOgAsYEH9nCQZu94qP7LyPo02UHo0
oK7o1lDWkwVARiHfTrgWhb0JpQXB3YRwU4LkYDU1bWK3Ce5aZimpijSbEQ27aQhMaUGyTkeWo73D
G6f0c3mfnw1poegXwrlGyCX+HCV2vb5irCU6NdvF46IrGTrsLaTOVUnAFylBM30/RsNs0b/1j3Rz
wrXioAu6r9VNhxy2bffAo4ZwCTc/hP0ITDOm7LLpRoQ3M+V7+IYQ1CSOD5eoispbPXfJ3oJ5cKHQ
qUuvIJkC6y54QVypjaS2UtNhBO4mr45GfXl/9chAOOV4J+XgTK1xNkIV5ldbhhs5oP3gzxV9qTcz
AnShU3fQpL05IGAM4mW0ZV4h2IYsLfIapX1YftTJKvJoYyuXxr6jhVBi3HdmBH+Z32AwOY/EgBoL
7Yjf5Qq5i2uzM7tSj4HPSXXwFUSSaRE8AtwX7e+K26LsBdYwiUOo8zS6BsWco1RACiG9x3Pe8yNf
Zug1R20H4HudAQysl1zH8cSRAEUqNuVUFzcJrySAv5ot2vqRGyd6avmueTG0lwJ1V7yo181Z/XbV
FlG55qVZ4yzH2k3yYJmveE3XamUne1WbofMnSukxf0bwpgfEkO3inUxwHOFk6gNkkJqiE6dipdu3
3d6Ul/5HExxHZw51WXpHtk2HTcZlg/rqiLkSsBktr+AxfU4O6A7v9Iu0qMezHyxHmD6Io7U7H11h
1sxQLoICQWjfFistPij9XtIP5XXn4QjKH4dsWVCOl3ZOfA8PrYfcco89BJsK6Hrq1sjH65PzTPvO
+cyeIIXpa4wpi/Ihxb2ob7z7cYfyYMQQ8ewgwxtWoKi7aIE/AD/lKM3DF5mYuXGB/WPWOusq5loH
BhYm7TyaOHczrJv+PpcuhuQ240UfkQLcd9yUVu+OvK+px7boQ2eawYdMuRqq/9IrEdchSnxAbXIZ
UBbYiDFrNwBOG+N2ItvjgTZxN7zSPgbJRJac/5xUdAPqg+oBXSf8lAWZaFBXxolun1H1xZM4Y2/2
65YzS4BWcR4U712+V6RdRY3SXpB4WtozIm6CHu38LPZnFeRY9LzM0/v+RvhoOLvzXwJ9x9GjHTc0
vkaDBfXWzL+YbrHqzhlBvipd0wUxfMRnp9xnow1dgHypPxRrlq38ckUp/SIDrnLNLdC7Wbi0QD3N
P43QzZ8B85qnaFFu9HsNbtsynKe74WSWC+3tuq6BzsJuWvBNsxZoL+VvcD3CJ+8SBq78YB27cMEr
p1RGCfK5d+ZXSKXgbh/1k/0tX4M6OHwvnxsyKo8hvFpvRnIYUAyJbywL0kJyscKdkfS41zUqlxn4
e1eZ+Uvj/Dn7ni+aTwwy8w3dH/WkHdO1eho4KTAAeIRPzi8mfQ6fZQ131ax8Ns4weLGaJzpMlcUV
ajvY4IUfH9i1y5ZVi7VhTv4GvunT1YLZRLt+aYcrLM/GlawKuhEzr3f9ORYWK5vTM6SZugESBrzQ
J0TwrVrld8Gib4AlrrzqzO3SZAwfXa9cDotgq89bl6q8irEYg0R6HLeaBTx7/gFa1CVMVAVVsFSe
Nzrk2zcIotoeQdvaoh90lD7lJ7wDhEtW7x4/A1hD98Y6uZcfvW10QDCAOC0xMTwdEVRnj9kq5FWt
gnv7FaM92xQI3sAS3fEDI4S3oGsF0N3PNsQNeuQ6M2xzWQdueh7cA+jByD85EJ9lfmGUibh7elQu
KinRD+pTdUzn6bI9GeAvZ+0p2pmuBpVgtmwcV+dNc429tq+O7ancXFdvRKeO+3FfHDWaM663Bpm2
J8fkwM8bwHwE2nzfIzC+1FeuGTPgYSMGiQf2yGbk8RzHvbH0X+uNQR/zfVjY2+v2rXrv98mxnxuk
Cq4YfeyRXO9xoYxLzHBu5CIumoMcnaEfOVxdbN1zXCAHJHBLEjZP9cZEYnaJjvlFegnO/bx5Rxo0
I3R6Jv8onrpFvjFmOd6vWf3qPYPEJDIFXTmneE4Bc6YJ+va5suSq8cyZjK8O7/DUzSSDA4wR9pnp
HN6dxnO5x2GSb6KjtDbm1t645HPopW66ck6pGyytV/qDUj33D/Bsx9fGVV1cYi5nKCKpQYq+Stoa
fQoXl1eage7KWzEo2cQ7vg5P4aXedz+io71q98U7hlG4ZtaL/OMlOQbnYXH94b+m38hM453gHGPs
jF1zgMY7Bcs/pA/NIVXdZfMmPwb3pEWanFtmQEqYXuTvKToPV0ZG/Dj1BmcX56N5I6ZeX0S74j5Z
2+/6Y/kKbJe0GsYs7+Vr+Km73ZGQ4/4h2kU79dF021Nxrz+SC+jypq7UA1N3nEs8wUeON3JFDImb
4viaGXtrbbrZ1n+ZvnRr6Zl2OKc3tBWc4Yo3eqLNgWYbK5HF3Svr9I5L4rb4znc1e0Rluhl34bJ6
HHce55j6OYsW2YGrU/RdfO/r5/AOVT3/w6DO5v0u4fMKkVQDK4Fu6QaZmwNSRLzMPel32sz1M9v4
MQW0FZWdzT0Kbw0p51yweJskPDKz/mP8CB+kqxtGwEVmGDsVmSbiyoCAgjPnUfqQD5yXTddY9huM
LPxaTubWW/ebng9kOPbfylfMXBUuNr7v6aVjSP6JfGRwsyfpbsT15q0zrkihsq6Qnz912guYuA0+
jk2/4FqMhwJry1Y6oFXJgoV1Tr4PDO0qhPrfIvCH3ixB2er0p+iZsHfTWfr3w1leWXfjvhnuo0NJ
yuPM6CN+K/IrJJFFu76evgf3HW91j3WQBId5x1B5G94F9+NzL06A4iyBDYuTCqGi1WP2HXkPJxXw
rx8NDwQaisqW8weXwY/uYHIieKo36bzf4Fmw3+u7Yut8JHDTQMidoZza78yVr/6LsYdBgwrI4zTg
hW51bmuXTGc+9/bBepYfyzv68NG4Su6n8cGb8lG88RIhH8D0LpCR7cdnLojtx8jHiIcxnU7GnNgY
InSHitPSsCDahxyB7bD4gCgGE2rWn7UjOvoZTADXd71Fece5lMvk25gcumEF1v2OU1581x14X6O1
7BYLadeAF7pTtz6/UIZArvImb4hpMPfOwt7ww9dps7soPeaI6DjdmCusXiv5mK0JQzEu3nO5zOcD
9Sqg3Px4vfWHP88XBmRXrmn9vblHl8oFL8R7NeuLhcJJUnb7JXdjzwVXnA/r2/hak1bwTXk17myu
3eHSOabP+Q6l+86vXOesYg6yFk244JKmnhgOUofhS/vYrzVOz+Wmc4kV3SkP9qpYMULlyKuTPTfO
jCm67/b018Py3JGHvm6+t5wn1skaKISrrMNl+BDcR/fGjkCM8xKLi/Ks8hWIsOTN1ceWX+Y9v9nr
E7VFPkD9uwb1BHPp0/A+vOen8hKdk2O9TzkLWp/OnX+xHpS7MnbHDQruVXK07+VFOA9fP8K5dO53
LT9nbT39M/uZ382C0jWf1Pf4JBmLMJ91U0bKrG5d6YXAGTymEUMol4yIF9s/cKWRn6rr3q6XjIu3
5hbp3YqU+3zD/cJ9uFSODDP51qqPjjIDIwRlrdv0F2+rb5yRFIglIpDR+i4PgWt795E58CmO9dy6
1Bfyob2tyfcIcf0lOzvPvIgPwIizBrXPshHV1paBFcojjXsj7o9E2U2aCpHC3SMmX+sqYv1sFdf+
1DywRXdgmlOmEpVY91WNsomWyrrwnrsQilD6VE4WE1GJui2KOW/o7JnaAcsQVSjxemw53ja+k887
S3kgkKjf+F6H27PLNxr5BkpdWRuSNYCtB7tKemsp5kyddVoqiwJq/Br6IqATftWTOSmQgKBZeNRk
2btD3uHjSsQRJCbcupgySnbhFhNGLzEH843UB5Lt1AmXUIVTVR/4N32FskLOKmajWg64CuCiM+Mp
j9M3yeGyqWDajx4uUYLpYSmSrXrORmCDQJW54R1D+kmDVpxKndqgMCso06q+89ut7ytEoA/RB8RC
qi/qlBfHiDrvEfBnfT8NyhP8W/FhyE2GQZO/jaoWHQE5RK1hRAGKySvi837MjqqmccItpDsKtesS
KywnTl6T5iFWNLLnvrUst4ngXhqTna22pvaImG16k5JGMFELRElXFHpFXVfMWaJZ1xXFLrl6yUpY
ZsRE+LiEeea2LpeagCQXELrpxJAQ6mQhTBYSZbEoJjJBF27bcQcm6qBikktSoZICTV0Usd993QDh
EXXZr1qtOqFd1SJg2vmmtA7yGMClhZGuFwrmX3OYAql9TuvE5I/FYdpPPCySctooRFC9KTZKMLP6
HskVQCSbqBqLE0BEVimOe64VSrZTalXdOuUxrnP+rp4i5XbAir8F4g6PNYMyd910+C7makPQd6FT
Fc+nrk1f0dkTc0iyIVP7ESab/gQUB+DEtaDKmBSTEYpco7uGoJ0l3FF4qyrd/YKqOjVS88lS7Wbz
tSQ24DnA844aePbbSvG4r2Ux2/aASy3Y1yM1V4MTvlpSRK69kvpxBfuP3piYF6vFBNI4VeZpclu8
bS2qKxXXNl6J3W7rv46iNSVKvtsms0vv7cZCx15YiKllsF8tIshDAO1tnKkw26gytMC+dJO3l3I6
grBsK+mtugDq/5rFRrnKHBiwv7aJuT/DaUHZkTQrNolJAbt9dHWICxgnWpWoJ44qHkT1ugYW8is3
F6Q2e/6ZlPu1fIu4FQf9ywTcrz3F9ttBxdOJdV+Hvz391+49nkMkce3DHw8RT9hZJQzWkpr27TC3
/f58Zb8tiyf886luy4UBRU51yKS+xQJ/zf751339oeKRV7GvmP3tmb5mxdqvP9BpuM80yen7LV34
374n4o+xKuAjX3v/9r7e/s4//pi/fgW3pxjfxlp/pE33Wk1NDYGRQf+cbMXkj3V/LP7VLvQAqGv9
cRhFNK1uu4u52z7isFkxRVTf9rlt/qt1fz6NOMQfh/3ax9LGc02/bdlMf58tGrBeOGSrAptwPV3I
yeJiMm39YxFpMs1FzI0/t9iiiyp2/5oV+2fUmlTbwAPxF4cQe4jJ7TBfz3J7Nf/2cX+8sH97GLHf
7ZnE8W7r+qkL9j/ao/+W9gjhDzyo//UPQc+/aI8eJk3Q3+bvUVa//5MG6euBPzVIjvl3HfALIwBH
MLAmxtRPCBbKIzRIYIh0spss1TRQ//yEYOnG3x1d58rk2KpiWZaGcumnBgl5km4bqmmZmqOYgo/1
j5f439AgKZol/6FBcjiGKoMJRuykTsqmf9YgOXKV1tdrIe1CRrTz3L/mxAPakM1V/DZ9FW0qjyBm
qapebOMKD2O4bompexkT6QTBAkZEIQ8uEldgCfg11ZYbf2WNMwYKCgUOrzt5ICKsYJxfsTtdS8rg
o3ydDbSmAS3E8TLzPbK3Qoo9DhrexqEAnCXnymxetLFaefLYzcomPfp9uiqKCYmKtUbORppqJW4w
syF2UXFe5dJ6cJwMe/x47PT+085pxcQ6VJappZYOWxt2rROleyNSUI761iFyaBLIanTO6uCDyAny
2NdpDnOywE8SGRTcGT9Zi7yBV1sbIALCeBGTtL5HY5FzYp7jmuGOXUp/IIpZyXq/C7IlkpPFWDUn
erPUy2MaYD09vGv2o/PZOYiRWNe6/th06B6a6Emy0N2nGn+zcbVQTFX3INmzWdQUJkQQ9XNELT/U
jKqiQj0XcYSdzHiAek7fJK9RgjTO3C6lt9poLwBq38nFaGvCXHE6KyEXSFVjzBZl40IC5QxzrZ7L
HQproqOMBiShCR+08cyDZFEOVPonPK2HNisa6J7JweCOPo54FyqSqMDvtqc8liipYEmEUeuvI3lD
5te5Tvs16Fwb60MEUoWmFMlmaC/V4B3VPkKEIaBvaUffsvgUecad4TUP+O+XJsdYRg2IxQYgES0i
GZtJTm+kpcVMisyRSKUEZXP/USbRXpqM00VMwdYZz3Fwzs1PuTcPXR4TQ8qbMOTYNgc4FxAi8XB/
2FGwk3Ko2cDsL0Y/nnw+a9wO2aoLgLCj2Z/ZfcE9kk7AtRSFNGMHgAux/9honY0+oj6Q4Jnvcqu9
YFCsKCM3a2U0omVroek3KhAMfJhoqok4wgHxnMQwGk2N6pZnR3s0+NyRlm6u9/eVn8Zro/KPMLxo
GCH0cP02fUns/CXyabGl8pNuRc95lMeoJjDcqZbyhK/5c2gPMmxkFSu/HU3DV31UZ1iiYaLhUKuz
h6wzz2NC/KaPnWLI0a9CJK7MBEWEdz2ZRoVb52hJU480MM545SjFZGsDPMXM0EpS3OHTahlhnH2n
uFqtRYfbpDIDHbgOf2IyMSerCID+EHfDC3lbtBsYjdv19wY/Egx9aJ9jXATuUCSPec5HpLbmoqbm
rIxQXDUHc5DfVhhl6Z4T58xNqXZP2rGOp5POSyBr34q2pOkwkJxW+hs4s4z7JiCIFqjjtptc1WLu
tk4qFDDMOCr+IcMSgiuxWE3Sq+lkvOh1+0WsaoTgC+0LWoTf56UxN1Aj4qX82vbb4ZKJRJ7LdNtV
mt59VyuQwryvpajkbVooQTjMNRWmrtpfzenmAvNDatQUxyruVe0m+LRkYAqoV4pyXXnQ5gZYP0nq
wwK7Omsy6hXk3ZlZb3N0mltv7H/Owdw9DUNEqfDXKrEHBJJj0AfW8rZ/MO0hdhumu5zRoJ8mTaN4
OHDcUtFbTUZLXZWBSmlMrBPSO7GLmKRQfTeevLqtue1FYAuPwq2acnJTvnR6X0cioJYt4lBtEJ5x
jZJVXvLtNtrsoWKUiwc10C9dgodvWOUdKc3QWa1YrTjd2Nprlz0STop7pAgoWWVWcVIqWCvEYOg7
3N6rpiAdr2uzSzcM5aFRfRXnanoUptimppxY4gDdhFSZW3Wm+t74TlTXGUCNo44RRmaJcCmqukZf
hMcxueoYDdtLEkjZIm0zc3a1aCCS2GHT41eLtepljxVoKFAT8l4C3LOowxzKfgCYz693zfjSK+Dz
oBtfYSG8lPjOGoMgJs2W4Y4DcO0J/D4Shr6JVGDf+Vi9F5ViraVUq9bwgT50fOizGjvJ2q9a+zGA
356Y/5e9M1tuG9nW9Kv0AzR2Yx4iTvQFZ5EiRdEyLdcNQpItzPOMp+8vU66Sre1ddc59V7gQAEiR
IJDDyrX+wUl2LWobaxSfMpAbwVdYOt/zsGsutuoXZ70HZev2VFDb7mHOu2iPZeK580dUZ/E5+WKP
yTqbwksWh/5GaSjWlaEdrxtHfUTlBT+xoAKf4zHhNhr6Ud+6cqxPenhf07o2Q0b1uphAU+HIjVJa
DhTIDwAtAF6jG5fYFAdZcGOOpIJs3Ucojn4WC5AUCKgq38ljF+1wo/dukBhSs51MTcnNHPl3fe9A
jhb5sVGqVCIrjFK3a3ZYIPYsgjCMB4LpOL12k8Z7e/SQppQqP3MXwXMTYiMy1yQ3vtCoi6XEzvvx
VKr6tuwmJNnBu6FfSRpKbloGYLjVtNB6bwvGwogloq2QPC4lcyCBM1D/tSfPvR/iF3BV8hHwjyP4
2SJpN+XM7hSthnVErICZHEqHSPLpb6gzVPupJ+hgmrI2Agxiaw20qim6SQVGWW4sDZlD/Ew4lhki
17C+2HbvrmVGyCIqAMSa30j9DuyU2v27nIc8RBgPeE1AOSaTvJJRyPK87UravDzGG6THHK18MQMc
lfi9IptvkJYRtyH1c/C66eRMu2F239SQCpFU9OLeWsrnitsJg6PMPlplZm8rSgvyKYfxjDq4XuIN
ysLp/SnLLGQjV1RiI19Ip+S7RWZx7WXjz5nRD4lSmXOcq25atiU5cvncJVxRbiIh9iTPlZlD9OLX
drDBxfuzfPamJhwK5S5US3YDpXn0czj86NCWoEOeUXFuYb745irBlW4hb6FUMpKbFl3rdZeD83g/
J+93EDfa1hqBxUjmzF+bNymgvw7lq/LcbH+tiri9cUEjkx0SFBjZ3ORektX2IvFdF80U2tv75r0N
ynOy5WGld6MKaGGvqOROg9S9w41iRs4ZOPp7CtmS0HJ5PEQwKdOo+j4IqOPbs3vro5L4JXehJDC0
4Y74/uAcuaT93TOEpUQE73Q7+Wx62Wffeu7bvhWXL04Mjk4+mPdHJJ/Yh3NO7vXLKhXuVwL5KXuv
BILa8tnJY/mKrgCxqdCtktnit877nj1+yylHvZPdEPYBB0wruqEgQciuJBWx5N77OS3Qtk6jI+4a
QPNqfJBgHSAVpxm3jRB+MIV0kXzt7Q3iXBGAWEUN01lJdKkqxHsdgTOVex/OKXWFehmxO7A7TKeZ
G1sKvSlewpAS64MXzVtdDhxC2EHu5V6IXY5X/yHT/rIK8P5EMwn/l8c4ttm7JlbeuqDskkUThhDi
Ao2R0kowgUn6YFfLjMvbOHvyhip+63mGUFQb5thfyi5pNwh2ahB1MXKgc9oytSH/qEQuKI+zmuID
iX8YraRhZG+VG99lzkf/zafxdgkrEJEW9iyTgFE+6Z+O8cICyZUiADQhOM6II6C+73hfVZ7MepCx
SRtv1L+GZ5lDl4dyT27ko5fnfIyG/bxCYfSv4TKV8hFy5HzbBU/8NfcC7FiSBkMpMclk4sdA8Sso
YMufMCKSyA+Tr+lBPaNoyDtGjfhoJ3flS8RhP/5WHga6CqBMt5XnvkSu7dlvk2wLswJmo8iryr33
ze/O5YrCKPr+HiSvuDW/+4iRtco6m8NX+TGp/DvEAQ+WBZvxpz/73d9+OIdwor2aG4PmKK5Vvgpx
98kZrGEtj4qxXdpNUa60uv2mDWI6ygUs3wzoTXKDvmK1fz+H/QadTVeVjVrrznYc0gNm3tnWsIWU
h/yLYKKiAO6Hj5F//LuPkS/89DdId66t2LjNxY8PAaRrIUU5+a63j3t7b487n1AmVUnz98lWvi43
trjet1d7/GLUjIaCfDTTcyO4KKWmUi5sQwDmjV1O676D1Lzrhe6TLUDjUYjAkJ7n21n0UU1sRjm5
I/zKuNsWWoL+8DuPr5JRgiQNBn72WCN3ufZl8SRs/Y0r5L6EfLdfUpGvs8jPbycFyvGH3J88/CmD
GHuZxnCByMBHqqw8fuPCulN7b7pquxmM7ltmlvWa64bXIzaS8CMP38hGcf7ZdeB/TSzwVqYYeXo1
yLlt/l7+FnnqnacYxJhi9lm6bT1rLHeSkympl8g04jHpleEbgzQQ5Nc3+qrkjapxmiy7MZ/AE0WM
faEQHUNLokHQhb2mzcJ9R0MUA6iVql8tLH3WKHUxEIuN3NPwxjYxM9xJrWcpii73attc1ppPeVoM
3JGQmQOpThPUxIgtjwcTvQO8zNFPtdRi907uynTLZJT0H9t+HihBiWBxFsPN255qBftQWQyZAZZQ
sqpdQbeWe9CxPYS7u2NcWaG+1o++KNXKHy43dhd2yNdgNlCKoCLLVX63KkK0grU80AFIb6A6/WwV
NyzjAMZu0NizEU8ckCm3RG+clOBcWbhtyYaDERUkFclikbto4EFdMf3bCvXXG5nRVslnTUu5K1O7
ua5OIA/j3TsfWu7B1mVeeD+p9iiwdTWwYUkce99kbuxs58bZvJ+ShDPEo4Nli7kpSQqr3oyKci8/
TdK05d77RjKwW6350mUBkEVxl1ClZwkod+0R+6alCWLGqHtr15osxg5+H3S7EDMsS8TgciM5wKGF
2y2+1js1UXjA8gUMwVgcoFr3xnAXZGrXyyA/y2NL8qDD1uh4uMaT3usYjgQTwYBofHITkSNUkWgP
Xkn2VWudNCcfrYPxzavopirzcY9a07hXVROthvfjLKjQVCldJJWTYR/H7bAvXBRbUf0MAavKs1GE
nbpr5S+5kM/zvanfBz4befhv5yASKN7QLDPQtkil3FV9Npw6vwZToa+Jc0gUAfLzEixKZ7RQlq2t
fOpdpAoj1Xc2IaxUzCuLHJZJBvwY7bfNpM6IG6nufNayC3wNZ2dS9k/L6lPZzO4hHouH2QR02SCV
jiCQ/VXXpvB2QLugLmb13HV4P6cBSnfukXA7Rv9FNQ6jhrJp7NAhgnA9IJa6jjRzmbrG2SObe3Uj
M7lJ+jJfNT1Kymjlk4VpDcCtSF8mJCpRHvZ3tT8jKDNFgDac9lAO/W1v2P5uQIVXKQZrEwXquJpt
5dg5LD+mJq52wuweH0MDMN3YGDeUHk9o4YACxQRma060aLuyOwSIup0XILMcVJZ1Cpz5No46hVTw
9GXAZHs5OMO0RL4U4KdCsUe3VO0GOck7MlvVAfVmTI3FXpdU3xuDurhVNSWiRDLIRVIyUcZwFZDn
XM4lUPGqqyHFWGge5oFjLRXfx54tNaNTmmYCBeUXmyyGP2B66NuYxQ6N6gAr3fo0984dw9nwgPeQ
iw1TmmEF5sULM1eHbZAO2R1Mu2VI0Z80SNCsrFitlrUzbpDN6251N1cRSu36lWHqwHCLqED+1z0a
eZ1vnApIa0huBm2WlFThPby6h9Qz2q2LST3K79ZdZnQviIcgPK0Pa1Kt2w7ptoV0NMW9KVsZECRM
v/9W4EaPOhPV26Fc4cX0YOXZeAQHEUNMmT6Pqh6uqzhvF6OQVCzD2V3HaBoU5oh/X66ly5rM+hSr
z3ZDEjfvv5WBry3KWSXD7+1mvBeXuC0e88YEXGcMaNMZKpngNL5UtlZvjSpsN36DvWZujeo9wrWL
esgReVKRIM9QK964zBTLBLRy3wZ4wGBG1pMEX44VIk+WgpC5oncobKIvW6jo9iCcAppsCsDjEPpv
DCSdoE5gS5WB+cEl/VsPtByYLFqYXAZyU6oWhHAVyXGqWu4smhABGRyGj4aBy1lX8cWlkPRKJy08
jQoC13YEhUM3EIdrO4oZkVt9by0Rbxp4ISUsMHGHK1ZdAoKvFhorIyp7ZCAA5BptuwtybetbYIqM
IqWmjvuSUTXeahS+T3nj3vmqEHywk1tkm3dqWmZgJ6pnqKsF6nNGu/r/1bv/TvVOd2ybmtl/rt5d
wuLb9/9106RP+befq3c//vBH9c7R/qXpqq7BzPdsXDJUSnQ/qne85IoanUeftl0Hs5w/a3foB+jo
CyCmo9kw+xEJ+Kt2x8eZjEaeZfwPtQPsj2U7Vpiua6imwTVwXYaj/1q2q+qAzDUVrx2xLTmkIPxj
2kNJfJjcVt+KFGLdqO16Yk5e9jmL3MEbbdhC8U3tadoG4Z8TdlNBdnar/sEt5kOkWwhDwzQxolu3
YTa3QAgnyVPmJ0cHFeZBMRGHOobIkDbFybCi+yoX8H+vxLh33PaoG3oYLiwQXnFx0p5BH9ruXivv
2wE5YiSXVnD5AaD6AVKm6SlV+xYDR5E/Nxg4q4QyX9phuYNfSy2wuWNHhKWYqIYjQ67EVFYwVFv0
mvXaVuohV/5AxX6EMKFeldg+eTnFjGpuMYyjHIGdLcJpSYQQUvwaT+OwcBvnVKY9joKjdk5ShgjT
+dZT86m9jBpEM+gskcwdzt2QOSCS4XdiKMO2qruH1uS742blOdl3EtIXparX2Fl8n4B9GyBjfYtU
czdgOa98wh/CX/h6f0z84hA0grcDkjLP+3tkwo4RCnFFbu66HKixVa7MSr1Rhukc1c5JidQDccyh
8NSz56tXKHc7I5/OPuU4Mahm2rXGLcRK6jVCmtvITo91G71qGJx6SvTFb6ZL5HYPemg9Im0Ig6Dx
m7VTuCcHyFU2Jhi8xU+aNR+mgZ+Z5MdB6y+h6t/owY2XtIg/dRtTT4gP5rMZT4fYHvDJSPbQk/c1
iYl+hlzmgl3XomOpLbGTR/YZPq/ZrtCK2ul4OCLTBrnZOw2E6YVjP1YT/DJlOquzjfLeFzWdWZOb
4auR0Q4CuziMVnjjA8XGOng35OgrxsIQx1QZvF1t1/HNRYMfbjpqq6hl+dqClu7Tp8BKb6FmeC4c
sdDalcKrEP8UTQ/2ap0cxRPGRPAKhXWRzMkzCEBsDcLXqh0v4jZiYXOtXBq1OT9oFVYA6suk4vrI
VJeq43bKbSg52ooM1k2VdND3ADUzJy/qAk1eu8S8Eu/TxvDIJwzncbZ33RQhKrRINOzPZossO3ew
HA9aSIUrmA5RmL66AdBzdexg7BkbotCjYc1X0SaBPgK7ZFkD3dK3RNlaP6JYPCbjgx1Ol6E0H0OD
damo0JXgu6v4SX4Hbpfg6oxzAxA4GLAp76rg1RcO5Wk+boMxfXLU8WBTucRhbR86+Qr+em7S/trp
3OPKFKnQ77r4tU4aBokWkY54r07pEe+DvUE/zwjsfCSFinq6jjO2M727GmOURebkmAztBoXFQ6HU
n3Bb7WMMFar+YqbdQ61kx14MB+4zObErnkUXwrQiGC86j6S206em/+pNsMmH+epU81U8wU6dDkqa
HM0wexI3RrRHLRguTjSslGK+NlOHHzvWP4OOd2SzRgd2NSI2ZzjmztJ5NGgUn4dGPTPHbgskWJEn
A8jJ59Urj9+TeIS6LsrPg/XYjDgNztYuMt1nT1vOIWOCb3afOiVcibadJONBXFsaMJYNffsQaSMc
T30bx/kR9Uvq1ThV2FYH85++3mUdFPb0dTTNdRQ9Dn1DZXB80LV2IxqTVzUbQJhXvw1WenZtuVNG
7zyOZUV7Ueerat40ivcpKJtNbcWIGZGZM4AG5/PZqcdzaI0PmQqfFKnnbDwr3XR10Nl1czjSeKo8
kVf40nvB/W0zWiezVl9CpAUiHzakHkSwSe2T4YwvnuV/zqEpe1b82ubTQUdFt6IxUxletxMpUPuE
bUqpnP2huDVQDrQHjXC23VVzsk9d+2QCL5gr9YyKejWKXWuHwPjBeMai9V4tgFbVuKPq6RF0Jkhc
uscU0iS40zaRf/0HYOG7rpsPXtk+NM0MDNlB/HU8AM49iv+VKAL6SLaB5jWCIbECDe08uF8+hjq0
zdrsHirkl3EYK7c+3NnasXZisIoautWsdTnwzFSkdB7EgE3kSngf33nMbG08X7U4e2qr6rPuX7Fu
fUBjlqAOiIgefm8i7yYY7ZPokmJMUD3nFMY8OzpRowu1Vy2KsKF2HzsBVdDwcPQ8E4amBeUEgyNk
nS82toc6AxW2seewjZ9aviPNGd287hiOjr0YDJuulj3F3kD/CG/r8CS+K9Odk+xx2njS9DpYIjP+
RwvyAavjbE3++a6PoMDa8UC2ZTI+z7qFLWiJfdqosBjTJ2OXjoG/VK32ixtXT5PX9jsr1l5iCLk3
uE5D8vJZ93RUp/TB3scMsbdJOEGVnCZ1DQTfSBzogEELEW6ednHfrLKwaqhVJY/ZOJ69IpkOE/pk
LP3/MBRsaQyq/rDLhIh9PiACHEctXpvU6xamrs1wJR4kUFtCtj+At6cZI5Eha286x76PwljfzLFt
YGoRmaC+2ZMbxax/HJoAtJf6QhV6IJ5QPpAoYvQGv/TmNK56A75yh6UEbtjE7krqIyYURsbSq2cN
6DEbRAm0fRYjbu/P1hcNCYN56ijhuvmGBOOXED9jOOP+QLKhDFBDJr2Vwr+Z1OiqOVp4w8Ji7ZLX
X3lCgKJFuQ9h6xkhyH5O1jnelkPXLJgDFoXyiCQgChCbZEzXU05NbWpX+MY4KCzA5J1anboy9lRZ
g1x91SnNoZwKlsxi0+lje+DiEKF0mpMT1uOGoAiTyxym54QLiRKecdEq1sRfV0p2qfU0W8AHmAUo
nrhPda6566oT4ul59wcamOCK43CteR70Beq5nT0yG6fm1R4d4AzII2NeYicMN5jStTABMV/nzsT6
S6ok+z63Tq5ZtlBZ1GVSu7uinB670qBeRjfH0/qACfspn7oLJeRLUE9LOtt68gl0TMv9ipVQe6fG
a4/BRoP4TK5tM+oVEJnEeXQU+2Rlw4NeTw+JWZxS24ex4G5nK3qK4AUP9cG0k/1PQf0PvNvPGlva
B3QbYbKng6IDZgdkzkLc5NcwOYpts4sHyA2dk7xWyc2gpQ+kDh58dzzhJYRx+KEijhqd6g03+Yva
1y/fjEzYz9pe8ps9Vg+GZYKPcG1xZS9PlygP0ALT/rdnDtj8Tk6+8wPtPBmAqKYUhh/qrowvBDoR
AIYRcp/i2ScRKv3DD2e18/HrDcNyHa4AmTNH/fD1g+OMRuyXxU5vCeIZa3IW4kpVbj31kmjDxTai
J2gZ7XgfWdmhNhnVCGxRnd3+w4UIE82fNM7EfTDgvIBXdDXgjM6HJxAYFMHcxs934uFbY3+xiExS
5eA66t1UEhik7cVxAFhg69BpeEel3SUnjZeTj09TAlbP3EW5uS6dL39/ZWKN9u9XhoiN6jgauEdT
XPlPT6hMAmpmk5sLuZOcoeZghMa90pB4GoeBINSykc7onmXzLhvi83R6IRJ7CJpzYcVPqje+GMiZ
47lLDIJV3jnYUj76UqbztWXqMtDPsAGwiNjOztDKx5hahCC2N2yT2NqFdAARpastPSUdLxnqTG6m
nmfD2tU8iyFwVylqriHglrirkXB4TF11UzH5oZBEVnja1m5zQed7l2JqSVKRGFaw0PxNbtcbNWjW
lVHj3hlclWB6SWYV2Ih5ErBHx6jPcJAufpm9Vl7Hx8dPdVGhVtzjGO6gc0urgfSKp2LK+i/DsRAh
6/4hrIv8TdvwP/aT3zUPfF51C/ypaun6h3aqp5GXFbqZ70K92ZgFKUt0KrL0WUbW41Vr65u/f+ya
8bvnbmL5yqrdxZn2o+2rN2gua1N6ZmBPhyaNP2EjY8fGNS6GS8PEt3HNBA8FBjXhVa92/QPLXZQn
M5SsaLo9MlXzJwwwb/LiOGf9xfO6JZ6odwaCegt4LjiJ9NPZGHwWEjrywweEaWcEEyZuIlPHkKOt
4Tx2hGLicwcXuBKszd7emQSgYlWQ0hK8MNtr+njwSG1PznztWVVlVr320JmYhGsiwMVu2LK+35px
esyjfhM1z24IWFSD7e/ZTrlCnB8BkXIXTbq9Bqhj3cSaRd22RNJXqKdCsK/TjlbkH30Xs1XW+i9a
C8GdSEqvynXWBXd5Ml7B4D1EUbfsWYIRgRuPekp0XBdIghhfa5ajRRo9iaC1LQfcwtITib0vdTe9
9DrhWB6xZA8vVX0TCeApMjnc48CKj4maHUPXfNQLCyeafWZOt6MSvyrATXA1XWFOuJnK9ElL/b2j
r1rjPJbGLpys3cSo3bfuo91rZ7HcI2I5QAalu1rApsQ6qbB3ejcz7Ia4AN2POpMWv0MZiN/s4ISa
J6lasooaFh2u+uK75snRSBP8fUvD3/jfxhfTcT1HA32H+uOHpj07SlGZipHvxPJNLOlGHrt2xf7y
i/jJuV3u8n8YbX836luAymnUjuNZunj9pyENXcYIPMnEYJuwIGtYmGKf8/e/iov/99/l2JpummLr
6dgw//IlUVglbaqqAMFcKKKD1ZDESfH4G5G0CLylQyroHtuVyzwTG7jNetTUQxMmryLKxo3gEGNK
EhneGnFOkWnB9EA/JSx7et18dBgIHSSX4pC/KeplE8fP4J6Im/rk6BLRCR90MRAn2XjtAv3axwzV
dZ0ECx057Sk7Nra3GJ3uYvD8Oz950r3p0LbtoSDHLdZlkESu+J6dkhLNEYOQvMmPlnOZh3FnsdAR
F2kRh4CNOE2G/QDxmSaz7t3yc0mGwaWqFMG/NuKjN3QPmmM9Uq8/uHZ8zGvjGOrBWmmmg1g2tWF0
VGdnlVj1Lc3jMAd3eNIni4Z8gV6zSiK7txj74ovWORXaM/m6Gwm9VD16tZgucJc4VlFy7EdEbShm
pTxJNzV2Iq8gvk6tGWj62HrM7e4hw48pqRAJEEUFFiXemC4VrsX3hwcxgpus1/6pGfwmwKGJeRSi
CS9M0/qQgcz1sh2LKcsBxTF95hkCeVVco8LNuql24KopiXoohJswGLZ2oYzRdmjKG7yfP+neMl2h
jH6qWeb1LA070z51pksd+WqhdlCxQhdLt74/N9l4CZXgtnF1UubxV68tgdgJ8Lt6io3oy+QmT0J4
jimLWzrkyJFFyECR+Mup3HY6Y15FCqCn5xONiqCiq8dL51snMapWc/9SoNmtqM0B77EXh5E/YzBz
jOJolnzT5EK0QyXGGbcayQWyd74yXjy3v2hdt+osiNzFH2KRClp2Xyvj1prbTUlypDG6bWYR7ZB/
scvxCtLpzAJvRJvJIFkmojE/6bF8U4jBrVPebgKtA6PUXLJ+eJm6EY1WfPcakbIwHr14XNigrW3f
2SKKfLUtfnEX0CUM/74kRde6z4mlXIjdf5QQ/uME/ZtRjMBN/Kdh0KRrHx7zEFRo7Q89HpIuBUHQ
3GbpkNccBjRuSDC049m0QUEE/9C+dOuDOK4IHF3CZ2ZoTYNU9XH4rExjMoBf57s2tK5ZjZAL85yL
xk7arQdKbEWaHf0BTgP5M0wxV75h7moCnnIi8UKGU6ejGI216GZ9hT/VRgTZCWnNWtWWIhbT7Geq
7Sj+wPsmXnJJlDrjWWQ38sR97PEEEgArMWQM0bFTkEjq7S3ofwqPUM1xLPGz6SXw7VOoYzZBci+G
QV6VKdQJ9SrG3ZhGF+ekEHMoLJkFHGLdxNlx8jqcjIcL9hQ74omiml90MRnlPM3YvLWByvZtcgQ+
vMri+TKm0yFzGDdEHw6M5En8ZmNWr7OmXuNZPVYdzyV5VhyYzxQpO/42idp16AAbsRl96xSnnung
jOqhpdk3rFwR6Ouq9NTWKzg9j+QD6bG9+ygyFEGP1kUYMt2aJyrQryIdgoDgXU5k/q1AxrGnfKi1
xUobXus03rRwRWyTqGOa55dMXRs+I1GC/BcqP9F4mlt6pQjrZit/mlVqCsN0B6HIZvQD+xpWgjzg
bTAEQ10t3U9o0oSueiwxfMWC9NSNyVM3OSeRtUareSmyTRMuS8pkrkUSjrXXi/jRnkHEkmjnSong
K5NNi7uLmOEj+sbQU0T2p7M4LvUJdSy8MlLUvqNjTjq5h0gSInmAJuS4iBKskPwQbCqKVGL0FZm1
gvWi2fZ3Gg4mYhE7dQ/uNLxoRfxpJjmjdeonBdRNe+lIkqt+fNQpHWhz/GRG8VHLOxab4ZOJbWet
WIzQZF+zHokyP7ZAZYD5sh5Fpi3LeQO9N1etR6bwQ4ywn0p0WYaf4sq+FQGTlk5XMzUfETZdFz6I
gmR+6UOmOqKJPs/2So+/kkce0as3OnLJgbOPXJw3yLW1bUp6sVoHxY7odl+W00E2eIoeIoyMmIbH
gfvJ6GWSFTDzfC1W42npnLy0XZFDXOpUWsXkk5stK0gLZUzkLYMXVSGvLxqcyL7GTKrlyNqhqVDD
HzNKEKQXGqe/pjMVnnBmJq0Y/Od+21dknRmORZ5wLv3v/zA9GYK39mHdyWrTQlHWshlEZBTzUyiU
TgaevaaF1oUzveQNN3IebgwMVHuSuHMHRFIsRt0uuyWNSY1mEHDRlcg9i4bVhJ69wLciXLQeKeJi
SC9pYslhW36Aoz9XMQFuHb0W3vQSu4ogHJyYvD8J927VRoo/HZL6lnwQxuT3iaLjw4hNyhgp+t4U
PhF5rZhrNaVsPnbTzqhKFP667pxh6LEFjIgRdEnI7M7HvIgeAWnot/ZMNxlt8JsA757KGrWzIEbk
xiGpURfkQgGxEVYgAbE45dyrpR12C9zytkOMrBVZ7ridrl7FErF/VWsDqTs6uBhfwtm4KeJ4OZQA
xRnVbbM9rHUGJzHmfAoU9QSLZVHUGFq5RCH9cDXU8TLG5g6vBbBg+76o12IOTyMM0o1mA69lVSEH
KIZAr0uPHi1S9L/G8T5pxqeeukYaq2fxaSJMCnSxNI72yZ1SO+uCmoBoFTjXnsSH4FW4qkkvi8wA
6JFFoo97sdIwm/5BS+ydVUwvU8YFkLfPJoRYPG2zq0uioKK7qLdR5ahoAg7bPgGhj2dPUDWvads9
GPZ4Fh26df4M/f/PL7Pmm9j7CzmwOgrC9sPh/30oMv79l/ibv94jqZrvR8fopS6a4rX923dtvxdC
7r75+KZfPplv/3F1gqn6y8FaVszvu+/1dPnedGn7J2FUvPO/++IP3f1/UOzXTd1jHv/Pdfe7JH0K
i+wXxuyPP/qTMWv+yzQ0Amfd0MgcEWD+VXPXVAMBflsk8kRV3hQrjx9VdynNbzuaQ9XddVmZkGb6
wZg1jH/ZGqOoa/NF4m/d/5FqPy4Cv44snDAcTyce4jI0g6/7df1T93DeRjST90qEcmGBjOkwAcx0
6PepH14HxB3KcVaWZTLqq075lLiasSw6xDhD8Gd51g4H5DBsMrVmimMtANWKAr0am2jV+IqyV03y
3aa5zxEmMdYd4i1DHh06BE1VC5RdD0BpqNvnsVJBvDTIgmcChIP7pDlpOy/0ko1pe+5+NjJv37gB
jlXhiIJegdZpaVvX0soA5zegumukXfZ9Mzp7ufe+UUwSGnhskwxfWY6n7ORLgF0I9OUuTujOPskw
FC+U5IptuI5UcfBjEzSlDtMXYCQ0WmMhDxNMZhj2Gx2RzD/fLF+QG1zl9L3ck58i96YcpqFn5WsN
gZdVVr+GkIiW0KUg6qppdpAbVetIXs6oZ1sI7NmT0B1pGGDf9ohSssQhXzKT1wo0p73x0bGAIpwe
cB1AeNbzlPsOlu+m8G9Nd8bUssHrxzWCnNnxz02s9dESpLy7nBI/BhcY4WHUe4CBdAuOaGRHt5Xf
z+vmlBGWL6tGj7d5UiC3V2dnfXBf7BIRmr6ah7Wtpo/pnKWrMCr/cHF9XwCKvveHuEax2Eb2OHZz
lr2iBI0PpusqXzsXgTOjTzd9pSBe643zrrCzW8OlGDTU8BZgaenHoNW14zhM5rRIWqYWL0DpM0bo
VA2nBHoZ4o16E4B06rTwVplejVzLj72XJiuu5jg0OelxU0Dnult/wh6q1Z/JjfaUq3FKykkwHyuF
QwDk/sqwCuNY1paQ2YREFKX9pwlw+QifGqXLzlvXVkN+SbHCIwLmtE78mnFZ8prdYBq7BpOxkxl6
9SLMSF0ZQ9CbJKxIJ1k1Al1mpWxHE/ERVw1Z0YOjzB0IfIaN7uEwNgd3LKxbNY3srePOV/mah+r2
SlXUdQbwAlovb7Bj270Bd7fV+OlH/DWMoyauum3Ca6/oeDVCPpavzeINdpTdTboFAVidP9tBXG+B
NTQULfL5th74WYMdcT+sdOvpyoszt8FmFsWlgRhvSzR4tKWgi6SexrHhbBq7+eXcUH+tw+QUtQFM
sCTMDoruIVqtEKXlwIlrQQBt+HKoTWJXnnzfYEu0VnDERnfSRqpWCBJpJt/MZI7hN0eSQJGo+YTU
tuOusDKccCSDXFPfz1bwGYgekoWTqR+ESbGAWFsjnaUy7DOWWCtDGImC5lcIRvuTkXjogFszmmdt
jc2tlBCyc1O7ccl6hDok1djVSYdkf0jFq0Gf+l3hQRaRYGbJK3nbLdH2rzUhK+WTEV++pG7a76Xk
vS5cLYf0ybR4clQPQO1QBcOmEBR1DSyoSQAIy1OeQDSDterXtUFpgCEhX3Rk8TDg7sPVYKPIiJJV
tq5FRgo+KdDuN8qbHb8kY9+vJU/oXYBJ7slzIxLXLDgsqEEK8r2+a61mlPGz1sa+pPcQzS4JEx3f
ezJqD0XDAAS4vKQ5C560CP/Etzsp2ECFOyoUibmxICxWkTEOu8mj+Kdbs0bKySRpi4vwYqRhw4wK
9aXaFikk7ULHPFMYhpBv/UE3bNXKvrF94DhQn6V9dBsbGWJowwYoO3WQapsikbChhodXYdx+NubJ
3leuO270In8gPQB0ish6kSnAkFUfr1z8FPM1UyUknRYzxyFC6oziMXm6ZgbMkt9iJofgaqR8ywWf
M7Kg8ufWTsH3TXKGfqIPfWD9DZULUgdeLSVQNdy+0/4mC1EZ2RSaori0aldufIF9l8wx2wJS/cYt
8kllLLLUL1aeHzeLzGmnVRQDw1YEINsE+Q3EvR5XQYvDLchv1skOyPrONzdoQ9w7ae/vq6Exdmg9
T81Xq/keCDJCJfHhkuHnLHWJ7PWcZDlqoQF7wX6N3Bj3cvFOTA2N1Qih+o0PmNi4Lvh+0aA32OFW
GZc7d0AuzRIghOmmyif3JsoGB7q3Aip8mpSVMptf9PQyAIy4kb/4/bfLwzcCXTIHx6kJ3bfb0MRU
WVT4DvKmyI3kV1mjfZvq0/OQa2CTRVHc7I18bVHzRwLUU/d6hmtKDLY7VWkdiWigiVWsEJFzgKJ6
qD5XM657Su/t59NIDmtn42LQtHmH2BsW0VaRbFN4d6IqnK47D3te4NeoYFIkRT0ACBs0xlirBVR+
U44UJyaPKABywSe1ZYDosjKgAIHWR0mGdaf+P/bObKt1ZMvaT6Qz1IQU0q0l2xjTmL650YDNJtT3
/dPXJ+9TSVaOM6r+B/gvkrSBDdiWI2KtNec38XP8EMlwXbCAlQUVvLTxnnm+k3i0+4YZph9GGXoZ
lPgxkaUOe0HVVBTj+Kp+nGM/9rF26e901XRkmbO8nT9Yf9063z3bxbB097BtZRNEpWJv7auL87tf
6Ws+3vnm+YNLF9PPQ0m+reiuEpW4mwotME5qpv/nD53RQyrHMnNeg0jyvHaiLtoUhQc71RxuMZMs
207o7+ffe15vf/6Mn7tLqGv7wmGatAZ9SFCSIQFqYVrhRhvIkwWEkcHpFvRtgXhcnj+QISmCNucZ
KXUlrgxZ13uzs79zzl/bKdKioym0YCmq6cIsHrXQSXW/WK/MSKhtaQ68l85vU+9MOxJOk/tuF3fI
QngPjnBdDpW9SQaS7c1RvWV1uiXaeouoedy1kra9X1vpsS/BUZ9zL8zV650va2bO+ebZTPqTjXH+
nEFN3ffo99fv/flX51sJlJeDHN6tlQYoR8ac4EDoeHLvbOJLVmffz90/tywnPVh0g/raUeil12/+
W2BKZTvlcEzqci8Kae8tHnFh4umgHahfJQP2AJv0gwEn/V7JHBRzU/yO88G4NDTLuCQdE+6q5939
RICcbyWrjaWIV8Lb+eb5kz/f858+h5N09EuNLPmfbz7fygvZXBg1UbqrIff84R///vy5M8DgfKuf
as3XNEv8eetVVR6Pt+d3Yd3AuvPdifrfLPEdTCzoPSYHzEoZ4wqi6X620J+751uY4vCunL98vn/e
Zn/u5rhx8mGZL7upIdXC0MniWA1lZ6NqM8zMVc73x/V9ZAs3GMjuXY1e+HHOH1x9anUurt69GOrR
hyTQX50/TBI9PEnZrEtO3JL2SsBHaEqYJSSlEPa9hrCHC232i3hIwz1eCFqhF2LG3+xUasI8tN6c
6LOQ1rIi9f75pb99V4yaQ2emzR9+/i6GJnpZHRbJ6sNoFZvnD7jsfLfP9fbfXyHkF5vu+bNULTWp
3uv3n81WBj6//OJ8cz6bR39+itnagJ7lNKwJEsiY/8DLjDPm7M8P//tnfn5kuNpLzz/x/LmpNV3E
T0Dq+fQ/vos4Snf+85U/N8+//c8fcv7W8336GHzX+f6f3/jzo/SkqH0C5rriKOXMAvHXA/vHX/Hn
z/758s9P/3/4HFKwRNZ6M+wohA5LOM8t9WisBK7ZgN42wJELfZwfp4Ls7yUeTQbQ9Y1IdNjLgD7R
EBfPSewOQelVz2kFKN9GirkrsFbujVCe2nSqXimFmQDPH52ManTWZhLUi1Yw0OHbjVIoH8cfYKA2
eprsQg/6JIU1C89CRP3MANuGVt46M/Z4r9t1ZfdINDE7jduCnWJHIT0DAePojvS/kUOUYtl0BuOA
QR5VkRy1KIZubxKhka4PU0xUAci8UGGx8aFM7EbAVjXnU3/q8Hq5Xddi/oPpMkCf3DOW+o0UCsLs
NIZkGQ9vZjfFW8d5dROCU2VFBDsBuL5oIMZPBpq6DBTybiinnoO2G5NPrVkH2TvI4pbyIm1R7mo8
b1krjmXZ9Sx98VvkdsCwoq9x/sy8EMIoLcEh0QCeFtFLNxClI63oIGoK0qKcLpVl7a2uujUqZO2x
qomNUf2XE2ZBpXv23gzpSCROQfoBlVvfdC+adL7QCDTO2sDIZ/ZW/im6hfk+ncIdAQF2MwMpr3IC
1DMHMJL1mYbZHV3Y9HnIP1FLbHuOXLdzn33kEIVpHKaBFeunGgDFpsTNueFW42djQcUhevI8nPeF
iMZAFF57KNOMPmkm1CGxJuDHUbefmppX1iFGnfQ4v8GItffc7kNf2iiYGvXcTvAaUy0tfBonaNwo
HxEPDXukzM5mYu4yNSLbxVVU+LA4PhKu9MuEndoXYlh2ehQ/LpPxFEoT+pmpXS8OB9Cc02phO8Z+
IqR81GGJRdVkXYzKeHDHRpB4UR6ivBb36Igf3Cq7GRG8sZEAluoMddu35ArU0xgsprb1aGcEIU85
qn1vr40IK1TeXxVxEn5pQ3vFf/jCVtwVPubSj2IWuFYYLeJklskYxCumiiApk2VviwwDqX7rxeQD
paprGHYkV/owz7ce9rlDrmU3FRDvqeV6NQzwmKLC7lvXgVFmaMHHFX/cLxaqPAmL2xtPZiJIehc1
k9fu01wPWa4up8NYvWjCZVkdSj+zqiZIhEtGghKciTr7mlxGrFpDVG9MwCxHYQ5kGOEVLHxETyS7
Z0a4L+z0tbbsT0aY98yQ9deqLV8qligfRpeO3AuDxzgtzd5cRlBXOmpesQYOrZZYk8n/jEt5Qypv
GDbTTVkEwuk7f0wNoPZ9e5qLb5yRD+XcOkdWVsT1EWvfo7yqdS+9Jyr8UKtJ0MDSvhbDeC6YCWdR
dOFVsNacxMWiqZxun5IiTp3f4hQZ2q8wymwodd6DLev2AgNh0oq9EGW5qR3I1HE/Cbb/DGY//k1V
2JcLXS2OeS7iTNBl+RBetZlZbsaw/80hFycg+oIgXGE7OcLwLkv2cS+R8bQeBJeI8B47IRTa6LaO
SvGzwNELvYnRQ0YeFRPsQNYcQjv6PmZFPncahS95CLetYWCBRfEiGvWHSmrhZdalu0gSK9XV4kjQ
d32nTWgLEmPEpZG2X2PntfuQNQp6X95v426N6Jyoorv2pkgg9OHc3PXOfizdR7B0dKWcogsYzn7F
jnm0GcOiII4/GHb5wiVBKsRutGm5vnbAPq5Ds3m2GgTmsz6TRjTwRCPLGLLvKiaOzfUaeVECw7c1
Lt/qgzYFj2kgxEMY6ZsHlW9xykcjQgHYlulXX0rFWCLK9omY0KEKK3/IHXfHeDpwDaM/ZfIKU6ez
b8vsfpiNIlDCEWjlOiJzKgh8yNuCKqmYfxpLtY2nj16N7xPpFN4yPq0ycfpXMInb7MGLhydtllCN
zXQLJug4a4w5TedzKHZdxlIT44nwBsfa1sSRMwTEAaED8oM5jXnm2zWKi3TVyRoeqRvFwuVH3hpe
ompBz80TVLhRussURs6JvAMXfR75qrkHVxpnbWXhf/Q4HwVTH39WSI2R+uG8HPZj2jParxtSVCg9
XbYq0mTQkmeMuLYWvthNFYva1wvjay4wIybxqxB1QWCGIMOgHT77tmNQ6lW8L1KU7is1uwVeZr4P
sjb9sErlBX2oilSx1unFjWpj0oJUybUxuwS0+06HGN3LnRR1bPQmbDRu4c1UubSvxzLei7B/E3hS
SqrhXTMSPuE4OAjOmWWoA5Unhl1KThH9ZneX5N1EieYVQU97mNTN6q7Gyc8uXG+9TuyQKFtbM1le
yggCfL0qgwbHLIKIQ+MGBFhF4mB658SAQdqZHkk0fQhT6EHCK9K22XOzDm0zzfxtlkjKaEMJyEbB
JGaWwmcnNY/tRxUlT2LRPjovBv8SEkAACj09UK7ezCHxQYuKbvHz4xYhwN2ubvPCOLlLwyAWM/Ru
0CYALh0ZCZ0yDrNgMY7CetcP1hOithI3CPsyDYR7hF5PMmSBTONKv6tUga6uSCzaPKgySlLY8t4j
BIVAsL7LSSAvQf1NqDrMyNP3S9eeUjLxTBmvF8RyFev5aSrhWTDD9EHLHWY1szow/N3CCz1qhYoO
ZVlhg2iyXZj4Xpilt5z8Oma+8qlKm2NfRCcZ1+2RrPlPQfaAUYG7EdgZyGU2t4SsrxgKd+v0OQ4Y
AzVX3IW/jGh67BeeR2bFNdrPhnC2miSYxmvzwCOJrB/Me8O2Lm0FW21lZGpWR1ae7LdVS0qIwaAR
nNVnVhK5Y9fNSMrSgFiC+DeEmB9hMkDtNzkCWl57q8+w99D0+YNFwha0M2WX6jc1B118gCLeS6MV
94jzh40h4pmWcHXSGecTMTcWMrs0E8xPg65729S0dlU/3lPlslHzrmsMjRWODORxhsAyCaX7+OIf
KfYeSrNNr0ZsueMKN4T2xWruXUdrGbLk97YqsyAlt9Fw0+Ua1fadEevGUetgfhaENiWdB5Wi6n1d
mhCMl7q684aGXrML5wermL+oavKbujzSEo/qMOV0K6kItVdN0oFrqb0Q6s54fVN3R7epOKnYk7cI
/aG6ee8sR/XG4jC/q7o1ca2fyDVo0mOj65eexw4eG2pipy2mbZ/FTGBQJMw2s1tzvq/wRZxg2K3e
EaMJ6IHHfh/j2fHoTF4IJwFJ2SOspPVV5OVxbtNvaS84BNiTAr0vfpWJ+Io1zlqZ7LWd4mhFJIM+
3Y7TSPLTY8GRcG+WlYOrpz9Uox75ZWEsFxZLAwuip98B8LuKIJUSsWEfHEFvNxu9LcckzbeHtPGp
YZGwtjcpxixqL4au5UCD0pOYGBFgxfuhi4MkFiRaGE2ytxyiJLoMYj8phE5GAEJnxnhYmdywd3z2
Tl5hJWJVxslB3AXhEElJhpsTRt9xe50UhIuyv3KMDJGeV/eW8yCxvj6GjRGMamx3nkvYm5UGdl2/
ATpwg74zn7EVZfxF1l2u7JcKCQ4NvDvU/Tl1X9EhZVyIwmm9MABBe1+a2uBPOepdnWd8jlapGxgf
Ikx6vDnHoU97UqV0mskozhyEvIAR8kBOl1hXiNPIzVPHoJOItumXXbiwulyYEFnPp7RwVR43mATl
Wheg9RgtBtsijBj7aO17r5jMGdWaYFGtECbmYjHpkT1AtQIjECzF7JGR+ARsMv+yCmkEeS4d6jG3
hQZKBltZm5d1/duMcCPUdkjuZdqTJ+xdlI1jB41kOphGZXVhhHXmJ3IFjnnJliqHmJU+2TFbvM4c
fnNW2pXvtQl7g3Wr44jh1JVuq3hJgjRGjAC54b1n7UfaAB4rSp23pkt6FjwXmI6QvJn6D4iGj2nv
3Ymarnq90GMwsGaE+LxaULXWPH3MRc6jM72XIU9i2uWQF6uaBOJlDSOL5pwre9zSSDtKF20WIyZa
+jSActc7pI22PkoTkV1yG1Z7OejIEPPhsjwOcfxpxzi0hsYi/8l8HhM0TQu7kj3ZO0cNv8VMVgFG
PbQw1YHXjLJNFH6WN/NuBDbs1uwfc+69pKSLV3L4jb/sCSDloVRiz7H+I8RvdVAeh+XCc+4hLV9H
2vSYJiGZGBomSEjiRWnPQbHg7NWJIHN5Q5aTiIPBmq5LBZAENDNNoA9zCfNNNSoPrYyJeUQxaFZ5
3sJgKY2rXjcrRpQ1Oh9xw2hIBc6Soq5a8icdQi26pGLDS0ZkTjbfUrvQCbK1I76DjlXYo12jd/3z
UljlDVWKmYYE2Sw8ZdVMCFJBnNkcdb+Y235H/bJ+icajMrm0HfHEKvFVMzwjG9HaG4OqeWOQ1tV5
rNqh7Qbsz+pq0KAie8olPJUnWnWMFjx72Hpa/ewofdgFiabce949o12lVCkhYSwuA70s/tKXiCyq
3H4rZ7+dIUUUaQusLf6UjU3Tj2uylcQxToyrN9Di6I8scaAZNBPbpvyOljrFPzFfRPH8aRQkXdVD
cgjD9Q/QkTQaUdMTQAV+QnvtFdFubK43nBFeQLw+NOZwsgrtzjXiWy/hVcoTRSs1H39Z3rKvO/Yn
Cvl69dfFcfSk5MrFKL2dpVL3MpoxcTlaRIUcqZNnlsY+ylcAbgR3p896Yzt44EXiDnZvy6o2g5Sc
iPmwMm/GyszpHdgST0jIFokjOhhLu/Mnxewmmmt8cTMRjLErjKuUDkNsg07J5PgBauLN7TU/X7D3
xRXoy2xMnmfjIzKNN5Un+MpaGxTHzO7cCT8ejPbGWNGsGoMSdHCmJe1jBftmEigjkVMsjPuPdJ/S
zVx72UXW6vXNkE1EV/dP8WyH1824WkTZh03zs+xFg4gKW7hGGc+t8X6u5M7odH07pOm31zCf1mrC
pWWhdq21gr9lxlnTGmceUUEsLOkhwYwtH9Q0FH/7fiq1p3789iK63o7xNNpQWzLXfdfsJykddjlr
yDnzyYswW9mJHYPunhVAKn4/6kRopnpxiBCx2ZVOCl+pDPBj2Ftgg3HaJPbMhBIwlVXsGy0riE5S
bO62p0hjKFinguUhOXkR6Ue9/mmosNnP/Ak+qDGW4XkTWW65rZmZGxxHG0+/XmvUTchYzQjJ5HUc
HtKkTy9938Bt1Y1dopkmmXw2x28HC3DlnmJScrbamAW9p6qtsXhPadt8dznEcM67dh7fDkVpbKhU
Ql7jto6fo9FzAzN2/TTOOJ1rr1Ycofps7flaxr9Elp/sHDp6vUAdyjl3Dos1b8zautZb7amd8VFP
TlEEQ4gB8DknUnmiFGAxXorA6KJf2qDiXZ1eTFT3fpdXj2ya11a13EnF5UlEzvo6GWlCyuywBtJm
PIFDTQzXorha9EjfaDI2twrMyqB799ZovJUJCk+SSgLLOVSJQ5yhJR8iGtAbV1ynNhIDEKWXSKxO
9OPGjT2mJ2kzPkVmUYPXcebkMR4Qwk7xnYrnAyyAm67NyQa5sVPzreQhgJtC0vurggiBG/7U2qQF
WtrVFBPNWixytxampLRveONyoFXGrZWqDzO0nhbM0GTQ9vs+qb8TJLMbQZUw5J27s7Un15svKlu/
HnpCpZqYSLcy5OHatfOOeP3O5NWyQkEkpK9H4oHAj8daTGTlvjFUsDIOiFSlvkyGfNflXDGNKCDi
2w0Idm8b6837IuW7k9e0EIxr3ci/+9Z7RwL4WRSfYwtnqWDAkevhE2Oku1rDhO8U3yZ/bLZU3ypK
HzK7fISmDf+2IOQOus2nx/W8b9P+Dag86YsxS1JS4zuyuvIjS5rDCvMpMLi5IqNRMB2wigSZWT3Y
dnIEGPIijfZhlPkumhgVl254567mf3Qc36mb3nnqeRT9rdlqVzidD72e/ap0pkoNQa+Z1u+QjEhf
V5HYNQOx2nYLqso06hctPlVL/JZ27e9c3Vhtg5SpqgyeHve6NKdN2Ue3oYFgQbOu5WB/20be+kqs
zSrTuhkGk+jyyqGLxEk7qradBJbQvVhEfUfqtZmURqDxfKeFlIKYClMA8Uv8x1jz/wV9/7egz8K3
9L8I+qK4/B8AHWGu/+DfYj5X/5dtCA+FkC7tM/fmLzGfK/7lGgjoBA5MWkkQcf4S8wnjXx76P8ez
0PPxv9Ua8N9iPvdfFnYTwxWW6eDDRnz332rG0x/17x8Zpvpd/vv+30264p8eA4mKzzVtjMG4U82z
oPDvfqlw1NQQFbZNPFkWSFfMt3TgsBjYqBGoAD6tnmwL99MdjHuKfMSx8CQQibmvtYeP3KaD7Hej
CreNGGg4zpuq4eseaRK71B1OWZmjphgnUIxSki7hwsPzmrvKcEpA2OSvGWNurqd7OuQ52mwW8sOS
3JSdyYgxgyVt629pSpa9JJFj0z5S+WbzAkWe/pKPlu7SaHvz//Atm//hKTF1nnOeFdNycHj9T3Wj
17sNshHipBZNehf0oCxfZdoNdRg+P1wQTmGam6itwu20WDe82y+grr9rRKAESZUHDbYaVMHkQPZe
waNRV16l02pKvI2Zlg5eAo2N2nNeZ8mZ+m9X3n94OUEv/UObSZoKfQRDEKaiS1zf1j+0mWFkEtDX
x/UhhAmZwzvzKyu/yydH53Dhlft5MW6L8aWI6X/PVU02rwQYKhr3pUxW1X6j8GSpzPHHMat9WSIq
HGeyzdOtMyUsphI0WEukRV6vmFhJBAD6idKlZ6nYfFo7O1pZQQIjzXrDXO5ig8ZxoTW/c5s03Crs
jnVGjiZxFcd5UC8csKCp0AmKJvfVHNSTrDiWlbFx0BdInINzYKeNj457UtHaAqv6fhd76dNyhfRl
udAGkz5X6AWoxGnZtFvwn4pNbqL2inzC7z7pjyH3doZfc3HZ1y4Z6/w7f4xuXXoE21ZpJIM7g4c0
6MvkoMrZimSMJKRoyZjSRmZ+kQnnpR6BwRktKKKS5rCjPVfwEPwBMRxeL6DFsrNv14QMaXIA1znY
ErTHKJpD01U9crWQ3oc6XqeLJZzHwkTe10x55Xf8EK1UNYms4k7kBWYa0q7NcdjLpKAK59yaMk0c
Uppqk/hwo4Oxlndh3Z1i2z0KnebG0nBQTfP2mObuTmXJ27I4W7phEWp1AXZRzPMmzttr0jMg70Qg
pGxgLrLAjJLOru/g1fFp4wT90LxWdsNrOZIkXvfTRKAyNQ5z8K6JjuAOFhjvnJvsxKEzDCvx1gx7
QjTNAKAIQLq6R+P/4FpuepE1BLMhMskXY52STJcImz5Dho92tDBvpMCM4uJDc/IVGz+SGkwpslvK
5U65nCPnan7Lhycm8jTg6uK5msV707WfMqM/LPpX6U4u+pHiq03iOzMiTB1GyW1D3CLP4/Di1NXb
AsZQhOhu5EwYJ1Il5a5WmfAItq/gRIrNMibJukTWqa+B9om5j+mFbqiVSaE31F5WRs7106d+Wboz
0SMziHKyadFkphhh5qHfIwW8ikqkklqyzjsPbdr8kuYdcR+XvZc/tUaYbSFAfmgGoIq+h+OVbJeG
l8Ud+bBwCkVwgIauJllBvkeAMgIt6g82k/1NWUY+UIUXN5WPnC8vhQYCsgKHHU1JHkSJ0jGhOD60
Txgp5X3itB+09d6iDC+0ynY27yRSYkk2dmFoUQRBo6KOdS8YWfSb1ONQpGtMV7yQhdV5RJlAGEH2
2brud8jf0mSkuQrrQwMV6JsdC7psSa+dvBPC39eE15Mu520axse0ZszX1E8TjFNgwJxa7V+hzQMo
xIeYx2YvMWCHRXjvJtV14hGfoytCwzX7PkMU2IkccaPJQAoTGSiKfNjnyvhd8M7bMB2iWyyyJwav
O0cnxjFxSB6wdSoxcylhH03kELRImFtZ3ssu2xlpys9gxsSqMdMqyKxbdMRB2ZPJnQ93s6TWmNK7
xJlvPIvuqPToHyHRmHFkb5FpsFx723Jsb+Y4xeStSnyKpXlow/6QNFHLEf2TwfuVVkQP8JtIbp2n
pypzCJ4PQTGFo37683tTkpZDh/ISXLnCA0WGULC+v+cW9WnDWwlW8iHMwq2V6FsDx9wi1NtQl/Nm
GabfgDFqqCADT5LFQc84hZVxt34h8eQrQacbZ/I+zS68V04WMC4lCTckCpiK0J2sK+Uew/QgW0/t
wnp4XQ5MpICMGFheqhC/4DJtY/K3o5o+1agxgtKZjpYmgmlqSUQFkU1n34kew9E2LuhcHUzMz37U
EXncGmpniJFuSXMoOuPFsrciaegV0zBwZPmivOaYxvZrh3d/4y6iDpwPXRZxUMfT1RIXyKg9HHQ9
eexJ5GL2azGX9q7Aricf22YgPMWI/HFekgP1neNLtjffLuOQ/euZCu8iy7CfTYU57jA73WZV8xxG
08lBuYC/UD4bLW1HRn0REr6N11tfFlLZsqNWWzWzTRjDzssHGH18afZqusXeVeEhaa9cxKKR9W6u
+EzieYKkUUHkLfiHBaEoU87sDv38xkkXathl+J6snoGMRzMi/3T0Sb+cmmS8iB3nyhupe1Q8rRCr
oSLwxr5VnXC2c54fSuBgE+3PjdJn1hf2nnkNjEmNX3ndMBxAAyrTgVaEZb+lwGGDJDQ/Ki18aaL+
2gqZndCdgtxDWI0lnHgT6te5jEtGBfRyhmYmVBsgkefN4roy0/04uw908SCqSqKWZurjHLPUe1LF
H3O+bHvHtj5sDiJJF+HKMynaVwNnFUPaSht5I1yg3kvPpVh1zmlxeYC6pRA5V6wsY0o7qWtOIiYJ
WMe5AUgewmBldbeRqRc+1oLq2ikA+nWt+lpc/RFx6LLhMUyb9YInSq3BJL8ZUC4Fuu1lCJnL37FO
LzMzSp1otHabzzTxDO/QqVXL21khDOLHTsX00sKDnNBINLk8YaHkxRbj1wJ6dFOb896czacIR/te
aBBScYn5vZSPo8MOqtxLsxtucIKIqLp0SpvRusZfy7oVLt1H5tDet7kkrnd2llwzw35Z8NmwFuc4
uc2rsRMP2QTzsEu7t/Wp68KE4ANejxEDo6r7r0XjTZxH+usoKeI1DHWOkC/KYIAr8dH1nYEM2XiV
jVntJG2vTmRfQzGQ4Mtpu4ttFNJeffQy7TT2AwU2PvCFPtgYFk+wMyZ/yJhG1XX57CpSzK3sJnLq
Qz879xrs36RqFtybjxw/L7V+eqRRvso9e5amxTsYRFjxr+hR2E/nR8f2iOqsRHw8Z4f111qO2Jmp
9+Amzu82mbjmJ/lcyfhu4BE6QOfGFNt9eOPM9S32Sv5wMRIY5ssw8zZd4zLAYUBz6kkrH/Jqo1IE
pU0LbIfxsVON5A+346HLZwlxx2HiNeZ31prUxFJvMI6ri+pp7Oa3pZb9ZT8aF5OGhgr0pbkxbcZF
xRhLv2tiUnqpx0WsJRfaal72mnJXMWohLSTeiioHc4CoI8MLv9VKWuU0qBHkmdYlHXU40jhPSH6r
rlKRPRqdO+wSkwomFdYvt0uM45hP9PmWcb/E+RPpsJwVNAaSkXAfkzRyaKW0vIzIMMJUf0CjXBRx
sQ1tMLpA5K48YzxwLoHdXHi/Y9WE22LRle8mPPEp7r6r2cSJTXtrZEASw6EKm5tp7vX7opjYCBVE
0TwlMMLTNFr4a0p83rf02mgPtYdJMePRstZvw4YBv+sYwQRzbKuvwots1A/12oMQdhfMA1j2QglG
RmF+LfP6IYpkGiBOJh4vio49Cuh9Sw4drUjYnw7yAwadEUjQc6yVNcfMeuimbUh2Aaa/fjhHXf3c
Pd8yZufYOGO8P39x1NKRhPqiRun21z+wTllDNHebomf9+RHnW2C9BwCa2qnuIfaXo06GXa2zt1v7
SC3OQeulgbAX1MZltGYMwXJgxrNeMOcPPyld57vVZJ6KNay8XpNGp7M08Xwz1UPqixCNleu+Tasi
uIisEGTbWG0JdEEbbBqHHCgdLEVZ72OUewfZeGJDAacu2T4epED8lczhowBYWp5//Fncv946/wpl
rCGw55+drWkj9KSRsIQsTOqssZwdRCBGrvN61eNV3Cp5IB1qi0YfFXliFAeP4eYx9Hr8spG73CS4
OFjr7Wpvae0FKPLlyCUT3TaaEd1OLjpmhqRrEnZbbMGgG/i62uQmClUG4cZsgkp5WBvC5WGc2BQm
GPv3UqkswBEegQrPOc1lNaPmEX6rcNZUDPgOd7ZpAOXIUwM5CRN3VHqVL3PD2sbY1/Ny1q7L0K05
t8NPa9OEJlOkbZ2hfOc8Uh6E8uKrOGqeu1ybOCUW2zozaenn9bXeQTXUcg4Pbk7qxTJ7O82oMH4b
/P7WZjiCPf2N/sKvpVkQcOWcUtsmvGQCm7VZhd2Afr3QKnFPRualN+N0sJnaXjkt60PBgHJLj5ZT
YGRn7wsbkptY7iarhuZYr+sshBbkK6q5y4VojqaBu5bYmwdhmNP1uFBM6aB6dh2g76NDqyNyGnVr
TCSlm4V9oMaHTzmEyV3ndQ4yDtT2hSw+hw6AkeahJmADa7W8OBYGJ7GkVu2TmmNUOxpqHYPsMj+M
huxVSnVXhkx+zDRB9BQP6nFcim8LVdVhbCvfmJru4I2hdTkP41sN2WUvR7lcc4m4qJBQjI2jUhcO
85jBke5xJM/jOGxAHCb3MwbkgJL7lS4M5V7lzbfCGU4pDep92qtPG+DpoSrFZzbJ6MhkC6mP09ZB
1cXJTRd28Y1mjSQyM+4OSDy9nJd6ftSwTQQpcIDAzsx7YN7uo9LgPWlDn/sl4zeqeuc0zY3lu2nF
SGxIOLEWCYiS1R11NejixKBg8CPPSLd46s2nWDqntBpzoium63bWqpPnheCTjezCtbr2qKbxCc1R
SS84IE9anlws6X1y3wDluIozh05ntYkoTe7nuWAG29j4zyrxipsHlAJ5hbvRtlzgKorhr6PMbeGx
q+r1a8hpJGATsw6tnXiHbCi3gqx0ZII4ygSKvoPDPCe2rZMaU/1Ca0Hhplj+mfWYsCsfjZbGwyKc
a4eg1lvTlIx4Ebntp0FdxmACdlEefnVDWt0b06rLGeR+jgTaCMPmCTOWtwEuENqSvTbp5aEv0qM1
6OXR5sptWmen6dZTHg+XUYSMQWLx2xET+RIuRgoGqA+MsGmPI1D2Ws/joJJcEMwzNI5z6qjoyki8
3um00hLHG+z8zsF1ANrNhoe2blmj5VP4ujT5N4ZN2GPXmoAzCRM9huLYDe6M4hVBjur730nWRbf9
5L6FufU8eJxkJqSJ1Tg3d+twOKoVOC6F1wb1JBSEdofcvffzeeFwJEJURE38bsXlcF8rtdVgvjTk
Udwlc3UTWvmwJY6rWIElfrRkAUPFY+UCtTWsPNmK5RkrKwOSJC/2cYLA04VMGWFKp6GwUeXcHQWa
sCPa2aK5s+P8FHOkIfrWFdPemdGOur1VEYRX6MdIm285Tye7sikwnmj7hbn6ra5XwH+LTNsqOROs
upiXqGhxHDNR38cd/EHbGVllmmL+L/bOZDluJMqyv9I/4GWY4dgGYo7gFBQHcQOTKAmjYx4c+Po+
YFZbZqV1W1nte5FhTJGUYgDcn79377kHw4hwGHjliyum9340jbv2rWlF+m1ApJzT5XiMVuOrpmCE
THszYpsxQ4wsCYvgrqGXD1OU0q5deQDelG+V3SE2cvECd1r+YmI9H5ZpaC66WID6k4pZ9+6WXum+
jrHgWUyU50D1x9FFcINVBEJiFhxrVMVh25fXNn9prYwZQRTD7pwi/EmIsOuLgjJxXoruAojVeKJn
uZEdFycDbGQT+AKD4OyvD19fpem1btiSRSMQHbbrl7q9cgSO2B0TcY7H7DihPj1iX5qRxtFLEi3h
xGEhgLnM9kDbRtTiXCTNn1KY864zcBxn9ItJi8CEleYzs3pzqOzzX1+mSIfpKDRw7ZqTLCcjerCK
wt4u5PxQf3CvDYRkTTpfzk7AAb5XmQKt5gN075wt2qqMU+4kw68/+nqYu+BVD7Q68h5FCTMr3IKj
b43/+WVekXtiQDQ1lGuc5/Xh6yuLKFzOgav36Ov/+7lItyT7YNRerTxOi3vl66vyKyyV1gcODR3b
nHeYka8/MqSxDCudYVBeC5fGw7hoZR7Ai6plBLr+WfRVuvz9bY+9fxd3+QfLvBe6wJj/8btff8HX
w9+/8K//NYw1nmlqMytsY86gf/9K41PPxsTy/PsvNImkxKO3Prm/vjQRpNB9i9X279/+xw99/aEU
3oixB7nLv1/B17f/9fygj9ccgZM2/PoGUi9v01vaD//+B/71G/+3v+XvHzE1dy7D4H29VosshPHG
cTDpgXlmvic8F8EtGsnd17cbB3uZNQW8yKy9pbFPFjPEDQ51PPhROpxpnuKo/fp/uf6h7iJad1FR
7Wpci1hBlYLzPA7sorN4Lkr5zQPDGFrrFcB99RnQ8tnB1aiMHZd4dWaswTfi1S2FHLvaSwv9bL9g
VNDNQdgqAXnWtTQFGCz8lXiW4ZbT5XJqx+kXoQHT3kpCL46Ic63PpcJCSWHBBjm7UNp9AlK5ivCS
U6e74wsxPUxL8/o5Tf0/qJAeAsbBsR08Vmb8w6sIADfH/J5O7J8WpMiYPjakBRBgkvrb2ktPHLvf
x3X0y6ggNBWc6g6JCA0f4Gqt+DGYvP4FmXG21EfRaFByyqb3oRG4isEJ/Vjyr/fznV2JP5FHARyY
z+XkvGSo4JJmhppoycevCUIZoboqChQhkwtzmpORZ9VvrfNbajq5rhwflDEeLXXCl0G3qZ3QSSX9
b6cUzMD1xU9yktWghprxh7W+ZsG4oiOp2pQX380iCkTGnQOZ3dR/2aD3eqhc9APlM26Hy6QDBvSK
bHAmxa7zYLnDa0ozLKGZXjSv4+zeXHx9m8pxwFaJX51EOBt06YPV6GdpLi95NeqjuWpDsZ1f+xYP
oiAulNotzyMYQT1ZDSpAWRh74/0Y/fHJkdnmDRPwZOKAHMFn6Dz7roltXM9eT92JSA/PNLkoDsEp
k8lpIChetC3jDRyXvby0FFtgMWSwDehDBM0CipQ1ifQoyv9YNLe+eZnzefpjcTRlkEa25Mcspn2j
o5M5RPeNOx2DMbjrS3zhvb2W5/eGzL45yA83fhU8oxTM5rvGRSfUjyC93aOXztug/xinzqG9KT6n
oLnmpMIBinde6+wVc+2bjpKWJiyEDVljAho6BcJ4yqhe05u08IVIr/5Z2Yqn3AW7kYXkYGe2H86D
nQIJ89w9V8+0mayGmTYZUQS+Z2IdeYVDzRBC2egSndrVRxt9ai6lCeiUQj5eDzJeVUXbRv1qxYRp
ysJv0R3tNWwI6w8jhxyw+JLxBkJupv80cxbkpH6WYxDON5IfyO9a5C+0pQ+Oj72cMOo8jBqsMlX0
ZLVRvVFlHoe0FL9JG1uUDwuevIZDaXSvHMpOnCU8jAt8do6BCzp23MfUXo0w2s2402H8J8XvKsV7
kD9XRfBHTkazQ5Z9DpiyI5xAZhMF1kdn2N7G6ch7ymuEjXRUQ6sow8VHGZQZjt769O+tt6oAWVgp
n0ZQkTKRQH+OcaOpNywpOUlchUImv2qPMOguzWXyed+COH+HlnIadBrSKKpXEnWIFtfd6vKDFJF8
b633Wu0pDi3n2jXv1/+iDPFAQelKg9Pe5T37q3Dbb1zwrDQeLr6gRdKbD3LbVrTs0KTTnF7YHKtV
Zdkio9SGnYTgo8MKaBUthmqbTvXA9MZD32vF94pRAbuZ76/i+StMr9lD5W7MJBYVMTs3/iYaxd9R
/GJQIatkv0h0OPiH9bbKu4Dx7bRrZf7e0h7Z2ap1Q7ttnqPCL0PsSg95t9BuEoDYMYwsE/eV59Ow
8z6sivzoZn0jzQx0Bpnf95xWmGpFz5DRPzo3+Gzph/BpmB8YYltt7SIFXG3Rv3vmkPiMbmlQ7fwJ
NU/kxS/rQJppF5CuHq+V9IpDOzWY1hTEAj+fxxCXvw4JxQKGny8abzeu1HnKTrZM0i1KSwTG/fry
UWVsJerhprVdOnn+oWgQypNNT7SU7fEPunbYucYjiPsJkX/zaTVJd8isOd41xqljkNYWikvQcpj5
OX9GyWm4cS/uKB702rDv1zsSvGNZVJgZCIoO1xzfJBCfVpJd86L6bNd+ujWicqtpFV7uZBAjPA6i
TW0LRMTeMdB9fYqs+RN4h2xpOwusQWNK66af0++R/qPFXId5iYewau8nk/HuF9yMi86gdWp4f3Ja
Bvu6ZnRARwZxMthiAv2OnJzaUHGYwdAuUSouiQLCQw8WdbX7PTWZGmf5J5KgYucWCx1BEsZDMume
llZ+5qyh9Spoy82LQlEOMsJ6EGpE4206P/puADk4YAnqO55TUfGmCzsNo9J7yHI1QLTqgo3U/Za7
nXffQy9MBYF8f/0onG8M1mpsRa1ioZq5ICKj3atA3CS35UYhMw/7VddURsEBzU++7cWxEL9bEkDp
GzDZGVyh2URj7gHdvObFQ1EFy3ZeJgtGTWjbtXU3DIRoaTLT8+HeMMpmVw/zrrSHu8DA6+NkFEmo
0QKWhPj4NfD//6qc/06VY3smONb/tyrnvmr75H+FQLsLRsn/RZ/z16/+pz7Hd/8DcKsH+9wDZmUh
m/inPse2TBKsDBMHFXobpBT/B7bl/QeAYSQzQDlti1/7L7AtftSEum8HfyVd/U/0OYiAVrnJPzF+
gYmgCMmP61nSNGx/lav8A+Pn57qB/dllx9RwnYOn6xdXztHByMZdWVvDE/tw8hRnE0WlWRwMxH1b
uzbsWwmsAmHAMiCi5J5m97zVokE+3VnlPsVSfEVgSZGysOWNEXmz9fjoDfGe6ip7JtmGaiad1LUb
6vqNLBnaDAgujeUjGhABlGQv39OYqi/5wuZDejjtYm7zpyZY2Jg57j77QLhzkjjC2Yxsqggx73tu
7AszveDijf2wNxsv2lpJg3ZaMwnGyqg/+0CAxDYFz9wrLk7pFcdFR4p4rXl6h/i7jbpUf09lTfO6
B0vbFv0hU171Ns+cvYnYHE/Iu89axQNTaQ83DCva3dAv/UunJPqN9bhdy9pb5ajJS0ljFLLQoVCL
unS6up+XpzlKnNMomx+Bz4aW5fnBbHSxV6krr5m3JIeW3uQ0oWHpzXsbAm9QJ3rHhAejthqvgbqy
dMNVj0i/4816NaCMosmxT1mwfINdZe+EO6Lc9ZzfYpI7Zv3OCYt+t80ZfmxA/0ywnrdlUifHcplu
5F4HO99ClWitVnO1Lw2z2wunqw6iumbdELwal+wJMzNemkG/R5Oa9ooJGWPHbArndqiOtALhTO07
QFfU8uVRa8DhDvTHsh3NezVkmIBUAcGGl2B5VyELd1Pnza6vGJD1raGOcy+tc+fTGEXjnL1GFA5O
upSPQiJpwLdQYTf6xX3UHPNMOUd/9oyHFBkKlaD9rcsJBt75oFhl0j0wWoT740b1iWlisGld2Ie1
1eu9y4ez74Pk4BiYKD1A8qdi5UTEGX2gUs0IJLJmOPY5VZGo3eRiTuIP/Y6ftTDm4xw39pOxdi8i
GlQIQlcqRn1C29wz3sBl1xtefLbZODcybQoMBqnYi4g2ae/JMszGwH6065KIEbgPYWQXH+0a5Fiv
D/7SM1gf02NSDvXFyAuue/RFQWdzAORg6Ac3Mn2sO5lqi1xFl2ZPgWwidbJn3HD7lCvrLKMZm1A2
MyCIMopMCLGN9J60jUDHTDgQ0ZVNw1YhyOdpFLvAgGAFqXHafBmbMlpHWyV8pnsjBmOHjU9UnPcS
MD/bvppfy9kSUNmAjfjp0hxgnvKZTgNBQ0ixLEpwjCQeM5cBlXWdDZtvky6Hi26Tn3bUF6e2QRns
wtcqZVZsK6OVoYRFtvhte5yX25Si3Gpq/9E3FJMrc335M6MBhtIts7oGwoEj+0O/XqyovNIt2guw
LiZ2BtzO8oKL8Q2NcPuIF+QZt+85jWz7zoolQW9ExRVTAraAKfuI8OJdYRbwGeKGJSvwHffOm8vo
l5XLRExfLE+LtuYTeksu7jS7lFGdECBgJ7sE5ifzvcg70Bmttxl65s1gMHomZoiQ2yLnRnNYJlpM
XNup0NY9QIHmLrOTQ9aWH7hIGzS/EHaRynf6RQRYap10QKKL8m1uW3kKhgyRvN2fE8mxCnrDa6nL
+sEnvNJndI2BXY9nYwneZdCnh6X0gQu46rsZRdtqNU03UlTf08zGKuzvh8au72JEVfdeoPWtTtEc
FX6dXP21q9rIpMdtbOJHxYgfOkINDz2z4ycnNzjB9uWDnPynhUHEmnQbs4BzSG0o9pRs/J/TmKDf
ck8xJ7x4osKWqpa7cltRHZ7mLoIKbeYpkygfc6zysdq1aXpIE+xVqcVwNavFTzerpmdkCA9V4e6d
hHrGQzcZZtSWiAHr6uq19hNZOG/GzMpv/jb8xHqoufp3iZEa9x3jCURHPj1cjV4qDhak/0Nbwudy
onMLCdFp/B9xGgWvdjRH5HeZ5zbHMK7raDoOGVzwKVP66inBLAmdwN5bMnLaDBjViaw+MndyHnxb
vMyGfVGtN7xU/q6zIkbmJmY2i+PBHlvPnywNMGQY9MBzOkhXt6TCFHjnjwoj4oUkqvciNZ+RbRDJ
EiVbICzrFP2zHqOHIbHkSyY4hfjDBbVjxvnOS0CsTR2+1QFXuMtbi7OMnXZpWqLv1DnGXkGY4/yB
1Oxj9vjJUalkP7QNUVvoC2hfzDCWVw96wBW/7alNnwJxQtXyC75K8NqQ+ntkcPyYSirXIZfJczbn
FtqY9KaNvDmULf+VmbhDtrJV2o4QMgXjxemsBFpC+R4h4wEUoKpzjT87JF9ZHcBxZocxqoe9RyPx
4CXWsVtQz+PEsYllZeLkmVXwIO3xaOAB2vst+lB3dI1rgAQEvlkvD2gssVtqtZzoOU5bmTiYArBg
308icO7Qtn5YJqBZ/Msvkwl6I83MxyUFV9kiV705XEPxNO29yhzPPWr3cECCe2CnRiNfCMBsjfXH
mucfashNLDsXRIHB61xMNwqjH0sJvaKh7btzcoZs0CfrDVy17ro0gp6g/JGgNztX9Ozr7iyYGW3R
AdJKCAjDsBzz8tdG4s/ZKcFRHoLWNndO0xrHtmNPHAYyQwvMN9u8hU6ROJ16DIoCbZb1w2oM9ymf
DJN4r8a+WjktDw4XjESchh5lh6yu7em+tWZSfavSbCGYkW19sJgIMjhtj4XdVZfWsrNThbxtJYmc
yZWRR273DWObTw+yMpaZCz0e1HQmOX3Q/MxbXsRoTcbgYgN+YgoPytSd2rNvP8SDY9z6/n6FXFyI
TDm3c1Wd6hzzz1CJy6gjgE+Jh3q6q7snvJqXgAXoygRyCAGw5oeOwdN1LJOz12CYRrQMm6UofjdL
Q1WAwC0cJqQIXNl13OlbbAzPfSfcb63Zb4reg65jNsZe9vFB+FV/VdkH1vzyJPv5V2u4FZO3CPoA
B6sE0NydXlK6Bl1b83zyuDzMBs6tURbRgc95M+ax+pgcnPIWZm/8fUhSc8u4Twuu/apuOV/O2tjz
Sds7GX/nRNuxNALA2Nm9iE/kF5FhSDttrOTwMHokzqFVguHZmMdoouXbta6zdSSgvna0kqvnVr+J
PyAfQZt7EGd0YR2nPHWTbB9tId6mKmkvTvPcE13ynKFgpozIjcoLF/PGeMrcG02Tb5lGle8Y+Afc
NlqQTO7mn35G2eEgNmmIByCVwGZaF9ftAf0xdqzge+neRIJ+zomcHy6snoOCFUQ+GKHMWfdkMmrU
fe9fZFHsG04wV9C26INK0nbmP7ZrJ1eakbQ544VNAWZAGADT3GSlykmnq7dDGnHiNOuEai3rHxWl
lnYmZkTZ8EjNqq6KdzH0fA0nCIXokUxNhiMiIVPSjs194XuvyqKdKQhJOipGh6EFWY9wDqO/5G6B
QR1yt0Pj4QhM9MXhSH6gS/bNF2167BsjPbjZ9JBQu+GWXE5lPURIMbnne56RZ4lv2XC2Itm+g/bm
b9jWY9Y81E65s2kBBBZq9ZxJxZDByoQSsQ3M2Ti71hnmj3nfZEhdKGSWbduSIRZ5I0lRTv2a0CLM
B7c+yVGxd9YLTHZCrNJkvquAGOlY68cqLkNalOap0459EiSCB97qvRcU4e1UoRdHm7JPivJXWbLl
RvQVrnk5E7AyoylgBOncIxIa2O3QhnHqoj0nbERxifD3HQyYMFt3lC4f31SbOaevYojniwtSy93Y
189dOoC+iQYs4TFdiGkJrj5SoM2wurrRJ9CvjeIwNdNs3yTFU64cUoEmLIVQnrdeDiVT5BbCTJck
GRO/GcJaVNFfRRkiM33NkrjiLbHQd/ZZcDEm9ZFVKPIABxTXBk/XaSyNcuuLNL+6U7krORPtAp8W
Pp7FeQfk2T4OmoaRhy4A/QL/lC7c59bGqeFVc7Cjm1Hv3DnaWcCnppuNJv2+xTH89c10lCTtMTld
VD0fykjsmBKqWxwI7l2W48QzeqzAQQXLhtZhQ7GNp7FEp2Y1BVVlcCIcCOFiSk0tVi1BqqqjZpYC
XtJJD4ltHX0cUghH0WEyzt+axriTBJbtquFjtKiwXM4BG881EIbrP77EiN8F7KnwYD4dLDcnx64x
O9aYAtBvEdXoePiqOhv5HPPqA7qGlslfPoaNUPT9R8KA5wy2Vm/dV7UJr7FqkuhoC4tLILGabRFn
71kuiZXpZMEWyzLAR0cz9zXzmuWhI6ISbxsurR7bLWLxjBPUNB291oQkS880gAL2zazL9zVZmGE5
9hIKxq2lWeujWScXR+tnZXjjoeoNeSgim7QRypVec2AhK90/qgFaU5fPYZqjfHPX/jKySvS0z7XX
DXBykOnX+aDYwLHKjh6OTV+I8VBk8xs4DxrDPWCXAn0SyFEuyxZcjznZ41nl+V09129YcDwuv3LY
yNJOL3U5f++g5oX0VqtLVkUYWDrUatNCXBb5EO9DQM9xDLx0mw9Ltx+ld+daojy7E8r2Jqr8feFl
8dnR+aW0nOZkNu4vU7YjAI4ywjTikZyTFuJIkufEvorwdR6rnA9p+3XgTuVMP79Xz/MMl2AazT8V
9QuRu4wCk3j8nDFMbwskiC4zwWvP4TNkZsyLU408Dsh0r8bErZYqQi+mWcT7doXh1znTqBy57bZK
lE3WKzykpF2VRzWhTiZK2RT9MQ15i8LO9O5yM61IBrbPnk+1Qr6OgRZ6WBlA7meK/TkymmoHXtI6
zFHfHr1DYHYxZn+2+551ex85zQ/PnT+75dRz7jwuiOnv6jWguwKxeddECNF03h1bndnbwbf1DX2S
x2c4Q0qvO47lPYtw3SFmxgd/p6Pxg5MrP7DO7BfZv0kf6Udtuf1jWzGZmw7s4v1DxH6EEBbNSEO2
QkLT6jDYRKcUwRXkFHpKj3vRdRHPGy3KLyPWOGm65bfMIIHrRmeU4hzCiAgEyyrMb17s2VesNoC8
/LoJc86m7B7lLYnak+1a/UNRgPAe+zg5eJIRg1TdqS3v8Vk4V2vyi1NaRsg1/JIBrOl3OLrmhbzg
gM2v6lR6UFGWQi0rEFF0io66W5r3Rl/vBYaeXiXRa2J2h8Go832ckSFjMp8k1apzw2C5LoE6pHmd
k/ct+sMQFLj3i9jYyXTBaDNLBPs2XAlz3QJ1axnXKMhevBZiBz5MPc75cZnbxxkf5QU5JfTZqMN4
u1Gd3Yd+Erh3nDsgTpfysdfGDVr02s95zTVFl+FJ7zTEEVNhBK67IDGLbZDlzVtF591kyMt2iV8+
codd1dHDT1trJD43O6symU5ikU/YPc3HSn6MUPoGY6oesZ/sza7HkLAoF9knOG/TttdR+8VZSnGc
cbADAvT0Pq9pUvmOAMsypafZvBs4Dt/R0n8vetG9NnKhYVD+ZOiQPjtF+g6BRl3wGX187VhIHzZR
VyKKMxsYg4t4GWnEAIJun5Oc9cVu7bvcWoxNMvTwor3GOrGsULI/2Vh7XxPbToh4RYyM7IOkbKKp
YnVAzmQ9TGizQ1KB4wOsF8KdwKU0zONRNK4MkgVLLgcRg+gzLmr26ntrfbVa2LCASic9AdntD3bi
Nydcd76m3osnc4al2rsbJ6acazKLXpMZ/2GSPT8WCMQM9JI3TQlozTflDvX3TFRbZL30jnA776Uu
6E05KK/K7E/mtMadm7g7l8TfjUOL94QUk0mOtmhidEZyT5YeTsBTo2dmvLhfouagkkmc8L7ll1Tb
ZRjnEBZj3fjkk1Ti2MjhGe0xz59E9dOo2iP2wvIwJrBSsjyrts5M0EcxudahLhgbxrOew4Dc7J8D
mvrGAVM7de8mswzHpKvJAHB5cJTG+JBFlPhAH2Qlgjuj+sWs48DAag7brgcwYQTfE8G7JenPhBR7
DJLZ3cgNM2/GkjOkZJz7SGUzPTYfElX5fmLQtm1t9C6gnq9KYcdJCDzKsD8nY29/xOI9isRwSW33
HJhedPIsP75ksjjzYqYHlJcnGrktsYvSOBYp6zy7OCRoIWjGKONJZIg16tQfmSCNp6yY6OZiC3su
h+YQLCViTbfWuzHimq3WZq09dTc3bWlmyhFBx4p7J4+3DCsHqKdvlK9d/qS9GXqy631adjKdR4RL
D4Dp6EZO39I49x+cCcyI714D9mXLnCDedBqeIPmzFN8IoSBLrgYQne2UlBH9xoEuFlpOvF/FcNYR
Tg/kfzoUcSyOqaC2Jl403pd5JMN6JMnSQlSxd+uRAffasRgXxOGQsNVBpBUE9GLud2Ms1L5p23wP
hy1AwpkBXKBX7qvksRLzrbI5jReeQ6jTML7OhDRDOmek5cjP0WV2n2dm8IwvJYw1vQnpPKLznEPT
FMHacs72nVp10SjKhYwQdbtEylHc3U1x/tYVHHtZLtNQ0Wd4oj+CSKnKd9Oi1UlT69HWj7EyzDbZ
XoTKMyA4Q0KIEVwoEGmNOsD5/m7RNYdu48FW6tM3j+BMmbevjfs5jmAJ6HAgPjSMP14O2s9c2x8y
pnJOdHDyvbw5o0G791ZFOK274inT1bO39D5O91ifitm5p9SJT7GRQyFMMAklY9Vdo0KIsMC8xtDe
8k6EE6AZGMwzHKqWXjAIB4B/LUbPTSv9kvqIvSKzmEV0ZYcBlSHoVMNfH2fzEQ6R2ktR/pACf+6S
x4d0JRxHjCbQThc0GdBv9dqfV38iai72IwAVYRP7xDbF/r1vNN15bEOkNPamy2gb58VNLDYx4UQC
mOuD8UuntAZVPh+/qMGYNp4NWij7Poo+UNKInVOxTA6gMCnuCdtp6bgKfkiUmXGWQ3KclSQRvpky
5D+IqEdp7yenHc5+B9IOcgmBj52oji5RaV7P9uWvctSA7hVxyQGVvzc8gD7qTxqWOnLWmbYRRka7
ms5DHE9nDc5R8rbRu0WO5rfJI8eKbdu44mArB7Ny4O6NzLvvBg+P0NI8Id3kwFtABESjXe2+nmc+
eguv1+WMXcBvMGzef2A/MEPuMicmybPxtsUoNfQ/nAplZeHxxr2yRWObhJ89i/bZ63AEZgxJD4r8
jb8Z6THlel4h15obmoPTlOP0IRELpc0eQtZb1Ra/6ooJb9bF1y8UOZDQ4Wy7BdqbAdtSvM7BHUmm
ZAugMenzZpPP/mHSzad22awZHEE2vmZt8H2J3r8CGqzFd44V2cCu8Luzvz7EOc6XOJmxrq4AaENI
hDwKfecX0PvrgZYvuVTMX7YimIltWMnx0TBev3jqs7YmQpqmnz05HvvYyp996qCQcg9c7rzOJRw0
8YbEmKagF8YjJ0LT5JMu81s5t8CP0hLxe2psvAHWrUqqPYD49rwodZ3x8YHlDG2soedy3uUcsoiw
AnSWLlQYogx+xk3xC1DIoa/9b0tW/AblujcqCIfNwiCDXdLjWjnNIunOph0j+k+M18jwx7PlYCCa
x/nDTWhS1sGWKrA4dBpgiJbA/YjNWqRl0rhRAnIoOCBk4YiIZwR0Tfli2GtsnmFAAl15+ZLgw5ZY
wbhySQfE+eA55Ag7XXSppiEJzaxeDvQnuHji+HV0RuulWnpzk4BfdFkETj5Wn31cVxHiofklKGx7
+zUjWdAeXOxy/bfur2Y6G/dCDvl3UuHBJFF9uH4nzrXpfgMlZe0N4dtnmJqv1qS9nZH2YqPlKn+S
8SEXE2v2EDvvs2clnB7PsRk5Wzuny03HCk50zfiEs4wnQycJei6CFRvrEtuGocfeQKiZ06E5T+vD
3NUtXHvj9td1iQKYFdQOUD97L0463mG8+qaCX27/SrjKTcwJuqWh+QHaZKJzEQyAY70HiWY4xFb8
Rxvz1gmIe/AEIgmBTQrakDzRFgZQ3PUe9KCoZ65DYkxd+tZZ8MsJkSg0HPmMoZP662YcorimKOKi
RMpOD3HvDZzbPylTAmxXQdeZ21Q416lwbnQcIavBnhdO8ENa9YeRjty85QXlurnxnnX3uMT6wwkQ
Bwq/5oAzje+irN+6T5ncK9MbdiK6GjAO8e2th2rrpTW6Z4KozgLYVDSPtxqTtbIQEbIloLiAMzsM
W8PEgtYosD5tsouEfEn40bOfwB+0s/zorsRdHdXTcYK3rPR93DT2ienGcFY4rM8z0Ss06QYmQgMV
70KHrGkOSUlHmyEzqM4UAxnePI6DjTljsp+rJ5lrE2SLh9rVtVSw5cAK/ABC7BLH9O4STN1pfMut
hm7EmjShuvwedKi1sIXP6XNM+4nyJXbCgG0HpuGyTeyR0fGaQEFLwzj77qqs9tSuG/SvzGUASJBl
AjC2xYPHyJRXn8TberbVqV2cYwKp6xBzIDIhKx9tLOlDEjtHc117ipXCT/LVeWhqTRfNEkcfEWRs
FSRyB+VxxPixqTH77LjWfqkExoEVL9TMypo45NP6oj+APDbjUBkEd6nnv6/Szq2OmgfJgnEeaolm
VePnjdvYOKTmmvoRzd+ZTHDEyBDLuHPMvREZAHCY/2NRNFbn2eScg7pR+2U2sFyuRGVl0sMbjENs
V2DdE7IiGspq+PwxpmT9psxg3Ntyfq3XX4vijg2v4dPpxBMVwkCHOXowWH++truvh3pd24mILHeZ
Kx8bI7loC9WtteaPtA6C9s4unhvXZYmNsHfWVUI+FdkNrHUNZxWLcyF0/YoJ9fpsm4j3He8Yt3ap
HlAtgAuKKPqqIUaUw1+BoasG3lP3S37wcm70vJp/SIxgccocrS9bDs3rLr0+86+vSOgZU6wNfqdh
k1XinQEmDvZSveonGz6Dxxtbk5Kznyl8a8oZ2rOSmMiyQ/rVhjVYi0z5N/YrlG59cwuqzNlzKF3O
rkHkkGEC91uUfxdoE3NnNr5ZvoLWi74undekr4LyV1kWxNPA/hms1Ym7gxhjhvAMBeioYCsoT895
ZUqIYmN5IqsJ7aFpHwZzenVd9gyWc6Jdopx+fJAjS11dD6punB0MsQyEMsRSIOpsXQVCt2TNTSlM
60/juCcHdTEWELDW8LfPNLCGk+h+2Ib45qT6IVmvFKJ3L3HsHRvTuUEjRmHW+di1+3yhW8YUwR/n
h6EjyDTK9trwGE7iNnfs5nUes5jLu73Pe32x6QhdHBgvs906N7tVDROJiKXY01c+SdIog4lQ1umB
yvaJ0xqOKLdtdyrwAJinJawkFgjOytvAcNzQX4o3yZ3UDGjBonG+m5z62L/lBilyS4disZxsPrkY
i5pj/O5WpZ+uEA2z0kWHdKSZN0XRc8sREJ1q1z7QEcU7zpGlk8fIAmwSFLU+T4M+FLjoNv7amLP9
Kt7n35pM4AhNkifWiYi2Im0Ml8k2SnWzNlkZzbg7De0U7boc/1Lvyw3NW/VYKeJ7MVwdWruJDlBS
imNsYnalY0eugFhDZ1zjZEiym2MstEJJ6FpoAw2TIsYHAMFI5NKmkm4CipuBHI0+RgRAYVKAloyy
8ifmGkoOCT/XNYdui34DU/HYfJSe9QG8orB792LUK8Qz+1maSFiw3KAWkGI6aReKIgf2LiTwj1dX
JKEYb5U14WefTXbJTRbAL3TQzO7YH9f4UC3YDPyRYCD7f7N3HtuRI1m2/ZeeoxZgMIMBg564FiTd
qcmYYIUitNb4+rfBqtcVFZWd2T3vCVdEJhlOOgHDFefs8+INcjpY3Q8THC0CR/9oQ1JHWbfOyRa8
xjFvXquTem9lOl4FVfykWdgemqk7JL2Pv0v99Asfvgo0fEUvua6dtCU56aMu/PTNA/xfNtlREK3+
xduD50PRTgV5GAhOAtCpfnpl42zjptGrdkKunfnnKMQT7Myji7W0PNqNVWz5AYKd6TAgkwr4iAuW
mgVosm49zDFyBNLmS+eFi2AtZwZCgH8E/RHCAEL51LKZ973sEg1I+0T7YPZIdwyAilMSUeCR1rBM
nc3gq03BuqxTvjuf6aj8ZYg1fLJg2qety4Hrd4wazRpDWDBwg2dHD08SGyLL5+0cAiZNjzVS2SMS
rIkMNdncdXF/DYj6LRPQoJ71g/G9urqdzmilbtvZwu0blMYeJgHU9Yahe5peLBpslTnOpgmCPQdU
fHCBKBMEgOgCpm1q/vBr+MOBPYJq9zw0SWZR7kF6QE8HZI0+GPh0TGjerQvb1Pd0v9XzdB7JWF5J
Ddywrpv1KFFt2RLZmJDFpqh9oDEuabyt0u1B2Ppnfztvx4j5Xw3OfTVJaa0LJ2ZZPm/GrckCDaKz
/CLqJ1vb9bEb0ChEI5x+9lcof1B/bM3GwWHEkKuwkbkk+T3iChfUe1qzUEbCgIs0kQaPo4SIIJJu
PTVDNygATLcdS8d2wo5hYlhOcnnGlke3hkIHtnes0+DsmMWbHp1N5kBd4BTUMDMp2SE7J6xxmVlw
aBiSZVOTZN+8oUbVvHxjqvRgJk7Tjch9eYga+NFRKH64zIMr82yoMQcKmDwtnt3zhDDbrsjs0z1Y
pMqgSOYxp5HMIAcD/gkOJY7xduRB9UCXx0PaxAuGiWdryWmDdnwifAgdEIDYLUa1VZjhy41mQE8M
Ckib6Bc86OPc1j1kbFKfS6CfF8e1M4amrI2YO0Ly6o5mHe5w0cHFxqTmTGZywAmL/xLzbuwPbA/x
3qbSbnZjwnsXWMODUQfeGgrNvkzUicVoCtS4BFVvWHsgkEc1mviGBTyvQIuJ5EvrO6tfe+2UGk1x
DPBzFuPVjKHYEJ+79DyKNCM0JhFO3flLFX0iBivMl/H45hS3gdfU7G9wrw6k97iDNnddxH0OlOMd
8Q9o+RYqTJx6ZxbBxj6ts63Ll+xSd3yoc4gWRTQiQ1r+lcEx5a4CqF5JVE4E0GlGQcfYNsp7J8uv
cdoSGiaUswEc9FGYIWaF3Lm1XS9f0UI0FI4NsKuQB29SgEoAmp7g8fb9VpIdKR6ztL8BEAlMUfYV
Vli5Lqty2JhGwaKZvcUmmHn+MkjByJBtAyN4r8U9psj5ucz2M1eUHCitByGsXRQX5brRPItUZjLr
1ajZR9O7QTdmb9iJj9tsFqs+d97ydOrWRLsgdBkfwZvS3CtsRiO8Uqxvy9XQaLbwqVgrH6XdQDAI
brKnzrFeXdZHmWyZryATda0i5J57TtEh7pBo0KZzfSAis5t7O3TDM2uq2wHh4aoi4WjnCevsOv5r
6GHdgN+yi4MRSJckfDBT4WGZ4rcNgWFZF9jrmPp/NurNbLExygCvcj6ECalF/ZWs+IuvsbxaFpeN
K2sfcV9l7KosOmX1EN7V5fQe342dRDrO7TqV+XPZVmx5e+9LJD2xCyHbZCGhdeFsLWPI7JzOtBY5
Fr/VogbrUc3jBgtgL5XVGWA9q0eeyx6rMOr56MVXTkzhgZQ9DZhzmqoFr77ciSM1NGcf8PRoqdAr
DJjtuXSeXU2IqrlU7nqprj8//P2vZFCvHPheGxWVUAqmKmHIgW8PW+QCw2T29PnB+q8//U//Wxaz
d25pPGePpLTQZXDrF31+6mMT2ORInzk5nbVza/fRpCVMCn9CbdTu/ZoMwTgmzOXzT+F//enzr3/0
3z4/5Z9f8UefIuVIsxApbGfEV3DSVGIVL3gCYtddMgXnkYj6FmXe5M8bo2E8E87xNg/rZznIH0EX
1JcojoYtMW56JSv3TEgE0xHHzHcSOfLa4bNkj8y0xRJHrYSGqDy5omcgiE/C71qmhUMf33Dl7Tli
xW6cqEk6LwTTDoiuDTO5ydVkrlCUsqlkzKFY1a5kF52xV63gOHc7dCzrbj4wbPO/fLESy7uV6Qdn
5rguTI65rpnU1qla0jq8AS/C1yAmfxu3V7AB6aIMK+aUxBI90BMyfLdAVIt3l6Pj6DubfLS/lMK/
ToGv95oWflliEzD/TZSOdfZJB7dalqCOZi40DaTVAnbwYpuZoY34sUdRJByXGAQqSsc3Xrrsw2y8
7HGw3ltr+slwNdzMAFGh4jgM1ae93bRLVhxUOkLSiHiqhVzX7j4pO7nzBzr7YSx+zFNMqg9WBA/X
E3po5tIzR8HkpneUC1uXjoiYM51A1+8eMh8kjvGAigiDrlDPQ+3s6dIjPgOPhxDR94YBxQp/EXY8
D5cw7P+n3AjtxaAybayO7D365Ys9Z6CYh8dxScAwVUTFk3kpmh6CdGQQnN0Qu1k0z+pk25U69Z2r
TpL8FQLQOmpeOroxWwJQEixteiRqY4R3m3adcao8DfG2cwYWwz8qxY3bYjo/F41tnLDmMsi6D5jA
Vrqtz8V4EeyqMVhtu3qb8qDZRBmpIFPhQaMYs/t56h5DDyq8mYp+U5OmhymGQOhP/487QaVsFFCQ
mHULTMFrNXjpPuEU5Ltjlr7YueF3cKB44uiGXkqwdbFtk2w4yKXHwymWsD9o/TUoByIhC94LK8jE
Wer5lUZxNbce5mBvCA+lX5/KMkHzPVqHz5/fqi+2Q2Y8jCmY3PlJzESdzip71UlyVaN9jQd0b+GL
9FEBuWZpIktgsMxQ+qGLqXcE46fPf8hTBAjzMxnDwu1wjF3LzKAPa+JeccOu0plZrKex5tWT659a
Q+yz0RsOVdj3B1yUe1uZE0sr8lrITQDyxXF2F+fxqcg6Xrdnpj+tdKCBGSofn7nBhUM9jMaV7j/x
dhR5xP/SC0rYCZk74DIuKd9SuAVxdOsq67Ulymxte/7XprRu7NjZEz/zPufp21j3aBrH4qAH/932
Q1LFrLh77Bdwx2yGpy7M6GpYmUlbInkmTqzp/Der6sydJkZiXUXTe1KWExt/5lF9bCRbP/aLlQun
+bFQ1U8z03uiieOHDiHDyqycdTyke1hH0UMestnq5vRFu9q7NVLqddqHrWYjxWrajS9ZQr604YfQ
vmV4G7eOdxyhXu29jKnLIG+KkeDwLqrZOGL+8TE6oPEOL1Zn0c58dUSa3OTz1xx90VTph5FRTsDG
sUTUsWum8D5duigsgDC+ZnQLLpsH9o7xhoXak5sy50i7WK+bZetQlN63GPcBaq6OvHAXgJ9YLr8W
UjOO1wVZAbqInMzuHIqS+j5humVSka596oy9nzd3YeCwtyrj17gs7ZU3xPkGNwVQAd3yFMsmkFP5
IDj/LCdbxwE64M5h6zCN2xTzyhqui0dLowKOf56yYT+890t0qr1EHX9+8EqiWQfB3KCM6lvyyfq9
xSbCtREFpRWutjkGaixM1gjlfW8p0F8sND4/dCUCFWWS2tC7/suYjDAnXLiPWkXd1u7HH5lZ6LXr
IXWuuvlMyVQkyxMkaTdSBE95RqGIc2IAKMiqxelMxk7Lh7noGRG2bBa7BedjiehlXuDvWdPzVHNE
dyZmk6an/iGiJGe4ytegAKCxWs40qIQfnuvCqI/kC5bJVcSlcfAqm51nX9+66Jvey5INXonQLPfH
13rZYBdukmzMIfmBXCo89m5pXvoG9bvuJMPAyHhBr5jNfnRFZAzw3pAD3UUid0PjNDw1iSKJzLhY
ly5wEMZx4Xk2Pibm9XQS8gxqyLl4LSvtfLbqn265JaxBwQaXA5R7Yb8NHYticBhAdAY3uiSyumF+
nu5RZOTUZd1txndfe3nxQFrsNzB0j4EM53dg9GdPD+PPzI5uveug5vC9zthpz4aK2OCUqJPduNmw
tXsRIcTgWQ2kMzPBn7AMzCFLVE+U0ZvovHec4vWPqXnVIdip3LwuhDy6pQEaUW5/+BoxalwEBsZ+
N976vaA3zBFsAfA2NlYYhMy8/Z/JLNFRw1ENJ2SAAez220kjEa2tGQ/0IgH3itr9ApCrLZtrC6jD
qRbDbR0kx8Z1d25WPTOjYnGVLm6BbN6hjPuq4qsco5CkF4sxeqQ2EUt97gxONl3FX0VaB2flo6Zs
W7vbUWWXRxUgKkmKgiA2H+OD2aAvbkza2ephQDYqPbsHLeaCx2Pf+1SGGBOpbFcqf3CmrgWcP28r
QrxOcURiXB8i7JqqMsABY2GK4vfohLo8Bi4zWDH99Oz0Jg/ifQEy9wP36NGtkXzTvDs7wiatNWxD
delICTtyFHZ7snDjRzxf9Ll4mn4Sn23NRnmYqXA3Opi7cxAqHDOdda0VUu0FQjRqMIaiAxNcDNVt
H8Ju6pwu3CciZATMuO3Wdcx7CGgC+TJpHkGVsF2NGab2telypnfWeyPmaBclQp/0sqb4/JDRE56S
1yFsy9s8AQaa1ZGzdUumq3//K4P8fdPKaW1Tq5AyNVzdNnwjRELRpbHh6UrxELu+IjepX+CWEXks
RrXYRDxjnYSAlgylOe9GcEMjdM7Ed9pjqxvYS3NyE6jlPS+Z3MjEkjdVYjyrThAXN6GJbMMPKNzL
I3J6YR3U06OC2ewlamnFOrjzWTdRsparpkwQuaYkT4fKv+vRA9jpcIrCKbm6j4OTICFSOUBBYiCO
whuJaswxeg/IMTFvUBILySypxDRTcBgfwEa5WxzO6foXn+MfMKAVsPHfDYMKP6PANig05sHfCNBd
6KfRQnc6OMQCrd25Ebd9a54i0Xr3vF27jtnUCeRdji95rLeOnBqe4mz+5xxTCqUUYvZ0ilIULfFL
37gUuFkqQLlEOGMHlQHPd4jMGkr7H1Yom7y7dVEDsA3K5uCMUQzHKqJ2TlLnqSX7Cu9HZ53tBB1+
YRHsG1gkyjBPgpxd+u9pbg+3jVfFR9HZl9InKvyfH9wsbw5p0D0FVsVeS1In9SjgzEk70Ay7ptyW
pvXQgbL9i7dRqn9/G13bYt8ltWvzVsp/9V0OIYaIWbTBAULxD7CX1ntXk1sOxtddYbpxmHD00dv8
Vk4Nmh8NzoYxvv2A2lEhByEes5Op/cD+tbloCecHAcHOAfKMK8wMH7lxMeN0+skkG+uYePUKfUlw
HZPY2fDeN9vCcb6nVt2cEAeH9wIbIpKL8Etap2iKoNi8WMDqNrKQDE5lqMnTaPw7bXVHd5yASI7o
1AQ+PdlUR7Jn0QIwi3lxJfvzP7/cbGy3v19unu1SAsImcqTWv+HSsTn7cFlkcOjAJow5rCfHbwBH
EQTjYG6nlFTxYu1vz72JlDUEbME1sB/sLjoyHr7zc88kNavd6imtD58Gtli11UEF5Dlm7BvXP1SZ
BRd3W43z9JyNEQjPbNz4CVpGw8/eDcB/j8Ygz2h4/vxn43X/8IeDw+86yIUtufz/X8y3OemIXd7P
yN6dND0iL2V8uhsKO/oSlvAYZVBU3Er8ItheyR3pM+OqNCLjm0uSExBfiuA6LQ8yVuk2d1m2sj8l
CRLm43PtqWGj64xRN5cVmUIF4hU2tpfA1ukvf0pUeKeF3d5NHRlGhkja7z1HpEOix6vT+oAv94h/
xhOuXOtuLhryIANTv/tldswk27h8NF/MNn6PSEp/prohPAMHzEHqTjykCMGhxvQIMYfJQaJuvDL1
cR6xSiRADyO5rek5QGBD26rYmxym1Dk69sbClnYW4bV2STypAst95KF3QlreAUtIw5vSc0JSK5ju
Bz5eyjoe/XNT5a994/Q/e5Zdvmy/FN0ETcVBCirUQ9ujY0i0quCUwVktmeXvy2yEn0JDTZwRRtKs
Qs6nu955q8biYtWz+snRemD66Z8dB3qdE/n+qu3c4IkM9hR2gHLusNnhuDCyA6bLiOcEM8hwx3O7
3s0GFpVh18xl847tDeF4c+Texb87eO2NiHG5yJ7H0VCXb7l2vBUsrGe0WPIUhyo7tHY97VWLFLOP
xQKJbe1tSpkR+oX1/udXof3vJ5HS2lLa9oRpaiIj/vUiZMETGTae3MNnkN0C0rEZbQIBe017cY00
9G4Z1M6WYaI4p1ayROgmwQEJPR2/O7Tbetk5Rqb4linmvGT0ACA22ZObk2LTO02b2cPeIRqcAt2i
qp/BoWgSZsC7MYNsamI3YR6sYdq/I2xDtMF0lPS2+dZsF+iNO6hDxq7yL37s5TnF1igo8uOP//wP
hisWagpcb44ttW2Zv+cwGKoy5k7o8DDr4gJITFzEFAUE7hjRXaC6c5ZD58+D/KkQHjL53uye6Ggu
xgArbaqb7tpIPJZQwdj+qODW8FNnGVbayGTwLJc96u8g61EOLkLIefxq4f5b2QYOwCCOn7mJyo3H
TiypmzvHDk+iUAfG0SSajvCya10pgmMytavUvmH/tZlZZ/3FW8AP/AfvgSPJ7cTvwfTRgjPw6/mj
e7PEEVyFh16U/WVKA/e2IzzGysSbo9v2fg6c8FQF0Xct0W7IqHwdIp/0umDcOdpkIAf88J1kTEB2
j+mUoGLOhP2U6UBCxk2Z+0bjWcGffvXAfyBTuPZD/60aTfMgKjIZY0OaL3asNyhSuNOaGL/KVFwW
HDMms5MKi/QlZ/F2maP61QhasjX9JD41Rt09evrk+3n51DER2lTZWB66rrim5OVcalbIN2MwfXHN
pkdmmu2aEgxxpJyXZorVpRVSXjgv31IZmRtHWFymbdQ+oB+CcR43d6LqFK1hhj1kMG47XEXkTkq1
jYa5vDSsajZEfN5+aks4s49NSsvfm8QGKOi+D/BxHtyuLM5dVT/YduvejAiiHjKawdKbURyjl9yz
az0bRYnnpM2jvdsp3BSzu+9m79yaFauCgShOxlL3yuqSveGQPhC2AUG8BoJUbIpBKVGg69K9Eaox
EC0hfxmRlu2Yf/zQAH22uKmTFRYw6J5d6l/TzLowcSD3F87ztgQ0tG9ywioj2vetCUp1M7oa8Z1l
JLtIJPnVjLoDklPkexF9uT8z7FZWAHgyHOIzmu6GoAqG5ip0/a1VWWIvCfGo0xeKK+q/lImeEWJ8
br4pq2TyNU9Iueb+3dR2s59DRCg4I6n9OgyOZQ5JoY/pG+o5/IDtekW3eWsh2boMGcNRicPURZiz
qmi7rnVKlLqjlb2FQMtQcQI2BRMWLaBGbTFF5hM+8+I+DSEaDQ5fGfoOtfrsvqAUW9mavg+FqXOT
dRMLntI3nv/8ZCFC4N9vK6I4pGO50pKOJ38rkUPLYDDUa2PPNnVcLybCS6p9f42imzzDWf7oaaIf
8hIC2WQ1xJVomZ+G0PrS5zqAnsDgzgBteVt43nhtDBEeCciCihh6T8pzo0MNsmDXazDWtu28trlJ
xtiU3apCNZd2MpDuVX2zssO0vfN8Y+0pt6DBu45hEl6Xdd89BSneCktowJmofn2W864p4r3btwsO
vefryBZYjTpPeQrZCXBSxA+9GrrNgFX6VsmMtXlhWWyGi6+szZlUu8VtF4ZEhlpcj5Gy9J1I22pt
O1GzC8ELriYL63Y2ta/ZIPR1SKKtjdts8entsvCUgQX7rqfmSP7KGqHlVYhvjC/6g1GwLS+IxKSI
uNNUuDxJBoD4cCi2sxNvBg7k7dDzKoFwFHspgltsJ7i2eYzkhhaM1dx0hHuhNp8+eKWBkTPWS/1y
PmRMbFapM3gv2Ghv4W9Cp5D3+YzmisLbPoXKww7Y6uqAfR5SceDZW4kNezVXuX1JckpzhEk36DDX
FszKReYK+xNlzIA16ezkgblDxr6I2hYlBOJq9C7qKcZ5w+TLzUiJQ4sZJ8V88NykuovQg8xgK7Yy
wIyHSjIO4uy7lyAM8GJBmKcvzkLjVfy8Yv8P8/MXmJ+lq6Da+e8xPy8/6wz3yK98n398zf/n+1h/
o3qwkTtSQCxBWrQvw8+m/c//YK71N6bC2mSrzrOVapBX+gffR6q/mRb/2ZWk03Kb8Vj+R/yWFH/T
wrMwtSlilkwl9f8G77M8vn8pcYSnlEXGOd+gtLUk0eVfH++u1XdzVADpCxzvO9KNlR3dz9bAXByY
yeqXN+b693/116gve/nHfnkxCEeWzU8qPddeqPvmb4ce6uVK2EXgH6baAhrndijb+tFeW5UdbSsi
icwfTQNnLtlW5nTr5e5bZSDcz0x2oH32JdPZqSDtljVyM2yGdtgk4xRsZBJA38qj54icB9JxmXE7
9jlKlQd2vxo2HYIQ4JnuehxRPMUquikC9zA0JoD+fiq2vVFf//wH1foPflDlmK6JfRWpjvPbuxrS
qo02jEWQMPIwtoi76dkTpFGqWcl5nVhpulaR+C7N9CONENiONQ/TPKPAzcstsxPEgtkhNLOPTGY3
adrDOgAdippfbROKzvXkRNVWoJkX+LkQsVivSRcWJ7FPupTRj2sfe0c2S0kitjQGt6Rx3qYxY3XT
3n5icQ1hFjtPxy+fQmpW1qwo0bSChgxtE591uEmZZKLDZWGmJN82rGbcj9pk05QYOc18+8ZRSBR7
UB3AJT3nyKSZ8YfMZjzgHW4DsxMODV8SfVjxdMjL4RMdjnyJwGcOqmn+WaXVNTExUCWCPVQSPZbd
tEFF3a/5sdzNJJP3oioCVD791x65PumL6bD5i9/V70X+clFqye9JeZS37Db/9Q4w0XnaWTt7B8DD
7sqq/KfYRs2F/qync2U4iMirzrtuHdBEb/oKWV5RD5vZUYcG+gChIu3eSsNDgMNorZMQoIN2tj46
CiJChxNps85WVe7b2CBVYWQGK7yfiEzGJwr8b1+jpqBFb7GHTffWa2+mMJiD6EPFHskL6LfYIrJr
iguu+6o3tvVAoPcsvW9pKFlu1NVbGuY3kpCoFTaPeOPCOggVUFNRvnRDfs0Y97O9JEt66m8iK/nC
MvGKI6XZqVPRD8dJOBthsU3zjQut141C9zdmJ5u6GCwdeC4+gY00v0WZm2oVut69aSEH8SlLVmEc
Xwh82WjCLEbSzF1MxfyiHrKFfP4Xv6c/uKVculziBl0k3Z9zkl/mIA3D0A4dineIbEQttTnTOwRq
wgVLnKh4BJT89ucvaP3RTey6pq0kkDWKpt8uDNVbiPGJ4TvYo43wYgmhIbZTLjcD5uRX8jPubINF
buR2b/SGeBIWMZIuBNIS0N91FHygjQqq4NB3f9GQ/9E165mEITLxWhzyPDd+bcoEg+88M1LvoMWN
BwBgr0O+NZ5kbDcVVKKuAKScs43787fkD16Wsb+0FfNIV9i/z6K8WggXL517AFj2MSr3iY2vuQJX
9NFUHaioMdknjfv05y9qmb+PwLhDCX9g8ABf0/73Z1QcUF4P3LgHs0WBGQWXYAnDC4f0xl9yDXWJ
7kX2CViKZ5aJZHsjx61G0a+x+XxYlnfGPY4KjccSt11268TFuSJfBs90Mu3RTd6klrefPI3jLoa8
wDeC0zl1cHU72VU2ERjTKXrNa+Me9/4p73mrJw22LXGIHuZ1t+mIgoSUvl1cDkAgzauDHWqjHezw
SYqO0uEBENjnHLXaqvgSTGSJEb+cwQkesReiDahwIa4ct/7ems84iIeN3w0Xz6+wDPljSiWpv7Ts
1RPFdzYkRKkkVQMcFiEnfCb5MXbqbC0RlnHU9mumVls3SbtVucJ+TrzYcvCk43wjySQoTNJmxolf
W1ntDAeqbTRSEhNz82T3xXNnLZ/Lo3XlTdODbnnmVNC+YGh6TzLgxvM93lxV2W+LGzKh8Ua8T583
VFW+Ed7OdMPkQMYNmndm+CPTyRWKuL8aSgj5+8iX+xJxOheiIGLS89Ry7/5yGviC7VI41yPzENGv
BntH6sGlm+Z5b/hNse49Rkv4ZkOrBIaGeAmR3u2Mv2OVVsGRBHlwLVsMZDZNSU4+ES5Sy4VUlmZx
tyPf/rGkVlmrYaAxZtFgmF1wUwjruYsbfB1ZQizgruNA37SMRAnnASKXV8S8GZjxyTZZE3AFxxzI
nHKHYJOlrUkAntr6oLRAP7g8QTBFIRz4aHPnpAUjBiYw3wrzWIcDIv2h2kW9RQhf0xIFL+vbgoYw
MbCZ+/70NNKPrjiz4PY5qBs2gEcebTO8SVnpuRWRpowiCbYuoKeUlnjzuhSpKYMocv006zEv2eJI
Rg87Q0jpKLECKzsi1oWGZE24u/JuF/bGq+MAX0EzsXcz+5nZ8LtfdAq/r3qtgXdB440e4xg9UxXA
W/cNwsL0jZsm5RrS9101d8cx86NN3+p7Xhdv5RJk2tXHNnNha4TDox2XBwbCW3dJlXCSAfdS3G0W
2JhOeavkSzsQNTRWEAIr9TFVUbEnM2OXl3RjwKbijaP5vv04vA8prKH5ISR0EmtH316u0xk758ga
eAQ1u9EzwN8CxyBLeZAzpJUBDuy2vg39A7I+kpfjOGZcyXztWjhsYSPBhsWDnAaef6lOoUVbNOI4
1wnVYFLr4iTHJtFfwDVEu55wuXUS15sqtgsWmOg88opLAhVeyOUvAVQjY1zZ9kLBZPWI+EGc6xxN
fbk8nG32/W4atltXlgh8rextUiTJjVX4QqwDGWrVOYrLYwz/Y82yE5AIWXRZVx3SyobdVe4Grfb4
QpwVsSQbE5siRe5I7gP7M9OjemIduBaTR3a0U5Kb0D8GTeWtS6t+zrhdV71l34eDNo59k5wtdqdf
sT5BfmFDr5WzJ4HmRVXqzjGrZNtYyE8TZe9B/iM1XrwHiQA6YSLnddW0Aa35nCfjObb6Zj0UJlrl
tHweRaWZ8LJT8saCprVja5qJ+kA0CDUEnE18TnpkBLAyAuzibj5xokxhuO5nfSlgs8yhvSRebkvD
+JoV4z1FK9yjBDmMvcD0xoypPRKfXuSwovj9ZzWBRqoe4UWaR9FToSqqlYItzi7vjEfb52Sec45Y
GeSHhqBWcurvYzfnfnKHh4aQGSzARDJJUtfmmvhKx+KubtHdsbmc19VqfMduma3GhJhHn4QwY4Ca
E0OxSTLa9+K9tnEQNaRZQUCccIT6+EnG1P7qtSc/7H5UnDZ4ZbiPiTreN+xy06p6zF11vN8NXggG
xRaAfvJbYNXssFpiV8KXJOt/VrqKmCP6B062u2Y8d0713lbdk9eIL4k8JdV8qiayN+BLM8Ka8DS0
dY7YTg+vqVIMn32KbnSFDBLmEfECfMB6FfcQtyecFGWYPddpT0pQ6n1NXKSACtF/6mHozzQSapsc
Ol30/S7lqM8NV1zamhCRqQ9Jm0+WeIPR2htCJrgZGkKeUhBf/tNgZGs0gPOyr4YLLdL3OOfdCeUL
k1i4UDXmFsMpMSUPw6u3pNsYsZnclwbmM10g4PSs6l4GiMYKuoMkDg/G2GYIO3AZINGMIX2uQuEs
OvGWf98cnt2haeg++ocqREXDfprTUHjIrttngKr3RlteEruNNzkkpnhAYt+67PYaG2P1rIFAG6Qm
51C1y5Hwx3mGeJ4B2dw3LrvNNkxxQ+Hn98L4qx891Y2H/mbi0AxBEQY4aWYW2Y69bxEZ760QR0nF
SRrXzonZHgELsCkPZeFNaPTMbUvs5oZdut72nU2SpouLYRieS4+9SLMQAryZMDrrGA0Fj9uJcSH6
LsKBpm9GBH5wRJATk2hAPtJL13j3o8WzOvCS5wbulxwhqrcmGK97s86Co9Nk6AYjvbXDqdiE5WIQ
67udmZk3CCeGNXUkVtIOSNpsv5WefF9Q3mUGhqfguRn13Vk5+am0g++22PRp8D2TWB9YijGeGvvn
tswicNxlvAEjgU+veTUN77ufRQfC92gj0JImDiZ+bRXsP9bAywpSiTpTvpEd+ZRxvKxgZF5iPeak
5rJq6glBGGgjk/TUefojjtnbKxcQU9MXr4PHQFI7eDjz8A6swZsfvDXsnoDOsDDBJBfb3t4qR4KJ
AA1+fu3A7mYT8XhrZm87AZlaoffLyEhQpG7hia2AL+hgeA2dAbC2AQUPtR6jA5QOh7qbn40uReSC
GjD30pRROGhJPLNTm3yonsAdzUzvYE3WawF2iW2s2oqKQB5TNqeZM45ZhFnzC3bPY+19jMuLzW7B
rRYAMSlbHKogoqYqeA4F7Zod414e3lsDoqev30RgqTejvo8j8yEDrbE1NC5dYUA6HiRHfF5n2XtS
GHuLZ+4wxfHewR2/VSVRNoZn/Qxjsz5109e8da7DsATvMkU4GuX41urgpsVJSQrkzkNDuy4UOMvJ
ksfRbLfTgM92pODB9DHLDY+BdNNpSYzWGfTyUdYGbl461wapL6u0PTy3ZmkA679/UDOECFmQc9I6
6p5ydd4VNrAi4MQZ+meDuc6CXTaFhyCZG/E0ElN9+vzTPz8Ei9M7i3GWoYAfGDiz9umxVk956u4d
hbkNZX55cjBV7NoZfvIS4hNWJKPEWRSvvXS2lvcSt3gr9L7DDIhg9yBd7xy4GbtDJuCh5WEcqPKX
2s2iXV63LXBYwZNjQCoTakRQgDEAF4nbUpm3JnB6hIgICVpxG4uQKzR75hLnsSvJ7W1ZiK1wfK8c
1ZMIahB3Z4r2PBOwVDUWpGoj+dnV0XWYMwLb3PynstJbANplRO8xT0SB+uMtZdK49nR4HYrmOW+S
RyI/zllX/KyH8RwJ+f/YO4/tupFsTb/KXT1HLngz6MnxhqITSUmcYFEUBe89nr6/iKNKMJmqyq75
nQQj4A4IBICIvX+z0Vz9xe3sZ/Pkiukn2QIMuYo39N1vdRJBGtxcpj8OWqlQPBllfOo7m+86ktRd
+sYY6txXYphiIrqiznz6CIaB3xXwW/h1U8LLlBTYBu1Mawup6Jl533ThjA4C39k7OAoWtpbh5Q0T
udXBJ/cKVNiy3I/TjEmRZONjhbG1uuLJFnyEFoEBLvJRSxrrHGQ8ouiWQFETgF9Z5EOqnHBXvmbc
7e98hS47d7zGQPzsJRm3VhNywBFCq6uqLvDDbF8bQdOWd1fWZF+JZgvSOeh/F20okGO+luUnKcQg
ayBQkGet4E6HcBWa2nuwwY9vrGz+rhcZRFQ7PEa1+i2Iif4Mff7ko9ZysXKLk59x7z8wYTogWAE7
O7euwOc8eiBJ9pNNSq5TLQEWxj5RzVoMqIKTOxHfCVogx1HfAhr3kmMMlpVgAZCxiqHb2kTfSVFz
lID0+Yc5DZDgiGG2sYvHeIFFQaMA6NKYsEWYnNTdV2ZtDI/Aom7t+ZNNXjFmBSnScTvYTE98Lk/d
xj97k4CcZSlvYx/DvKkZarU6acByREBmRnPFZIh5wsiWTLLPg4h8+bbCXkF81kXoT04SfZD6pY0S
oYkjmFsgtyqn3HPPsbWInAPGJah+Ze5mFD+HpDIIBQSoXHJ7IoQnw1xK5j1Uavpczcg4YZhQrtQ0
fm385Kc5zlucs4/2yP8HGzdUSfoNAfwYXYWPG7Xqfawj6OUPbATTVOmhOHsFX1c71BBW5H24xYJV
IfOyLsdghk0PrLzVZojuSKjZZAnbnhTfxBAujsoXt/U/Wyh6Qmx11rWRHJy0e8nsCXevXj/CM3Ou
9OgKkQJ3kwEM7KFirkNbHw4O8dT2pSmYQYkeM86hvalEHNOe9S3aur1G9KDGB3JrYXls1vDlAtW1
CCNwK12fux/nKja3Fs94J8KKyHx6/FvjHYLKP5BPRFdtmM4YvzNe7wlU2HHzxXfLvTMR4bDU4knr
gE+blU8MIxnONQYvaAzy1R5qTHUMBk3E3PNNVqPRniiclK20t2N/LJpzp/Fwy9uDLNinKIQdYfvx
MxSBctvP+ZOOfc8qJjI4WMVN7IHxSVShOuIP97M5irwuooZWYmDT6N4B2aYnV4ymXc+9V0TGC6OR
FNFP78GJiWLAzvoWddGd4hNsl70uGcNtpqn9yod9ChtERbxb/TnPjB9C+MsiEJLUdJ7ZCFBxIOJI
/gG5Lx8iRmw2dAvWMWur6FBHF68qcQOMUEypRSTGyay7ujZf05LYkIfbDoGkt0hRr3PzM4R4coqh
t5OXNIqrYYtthwhUggFhnJNHmjxakbwwtkV8fO6Rvs5EHFeYjtiNChK7b7dDm3zOxvE6LojO9wVz
uSwy3VUHYQMi6twiOaYhEg5zgmADXD2oyDMdfjW23FcZ3EbcMyOyDRh4wBskEQJIUP62RdLpB4T/
GS8M8VYfCQzDTokOWgvLGLQEYaPMOnbtUJ2KKX4OTKIwmnLVawQl6rg4pRmyGm6FsISb8jkOnXM1
aCF+YUW9jnt352UR4tpm3h48/3PYNCha+jMPbUSwpj7kXQH4PC4AlAzMFGZvPCJ2cqwVzKRJPTAr
KLdVDh0jSL4j8dQfkw7Pp9Sdf2bqYys6sBUSWFO85DkafFC4UGnnnB9JiJtptXo3lM4+M4jOIfiT
rmcrwmKhE5zVckv8wlrjRClzMqkS/yS8wm0e3Ae4gtfwQe4an27LAKpBFXnrgBfHDRkQoehjs5kP
G4QKd5qPxUrU19Bxu+quaUxmAkXyU51503b1J4NXJXqsGTYIqDSuOrwfEDNQNgTs1azawyTCLg2L
0UxtiKsp5XFKegARIbfOK5pX3/c/iSiun1y11XQf9sEXNeOhHtGTRbSgXHs9JP2yYhQc9C5KWhZS
dDzP/IfNW1Um9XqKwjPYBrQ6yPEdYpMAKbJyB4V3yjqEMEj8gVRbFpCKr73S3w7RfWKPL3XVn/jE
bnyTrPQUAAgrYBzyoADEZ5Q4Ms1pTBw49Fa5CTzUcqNjUR1qFX1QjOESc9gHZVkcyRR8icz2Tm2G
Q0FEStPJMhPEbsm6oeis5Uhg8XFuwdMi3aRuBvtbraUkOtLp0Z6dA5z4l95VXnGkwxYA4NlaZwSH
OIoNXAM1qIhQFI5CNfObEguvMkXXJJrGZ8dCb63pk2MPWjzJNOY1kC3QLeghwNjNNXZVB6vVHypY
6phmX6tVeo3n811XqNE2zSKUFOE8+2AxITYF56qwv2td+hW0zVWGIvnW69V4G6f0R4gwGx8fZ75F
1lcN3C4kheoaLfBqT8g2PmdzjESFyreuxWePjlqcYev1J7u9i0zimSsALNOMYqJuGW/+rFfuWvWr
eUucGW65UcwnWQRq1aFS+Ge79ghrVnBPlKbAUa3S6r2hBPc1Z3DS8DNfO1i5rHusjM7NbMEXT6oN
+DICojPaLUVogCqZ7Fo9ybYX+jeagUoGXlgZ0UUjv/JJyM4DKrNa54C8AbwfRnqwxbdybw8pmkCK
oZ3aJDHoEaJaQgJARIqaLJIEmEHEt3ubgkI6ycLvUvT4G8QU2jAxLsvkijmMroj5j3CtiRPWhQuX
FtIFosVX5SaohgrGvZIUaOUTFjlgdQAgBN9o2PPHjs+RdVY9fqjgq73yhXrJUlheiRSK2Y1bUEX5
WYGdK1MD/wtK+AdQgm7QH95lUTYv7cv/vOUA0Kbrl+zt//6f67fhfz69jdFr8R6X8Gu3X7gETTX+
UFV07w3PULF6URffIU31/lAtsqKe6pqmI82F/uU75IidVBANnuGQExPY/l/ABEP7wyCNCodf8xxV
B4L73wATXO8DREr1kEvRyLyBc2C0Zn3MNlWkceYBK6Ar4UoSEGRGEaTsZqTJUJ12bXQkUKWrTyGz
R4TFcUJhqqatFQWrtRBi7rYKrVcTvaKtYV0VgwgGMrO/FEjWjSdfd82tkk3PmaZXJwOaysnLqwaq
tKjmrtdrW1nt/Ly+rJfNxPErRLFRNGnElKYQwg2lUd1WWYd+sCBHy0JDRi9hgke7RMgDG/EfriBN
e2I6IgsC2O+bXWYE20kj7OhHfgbNUnjFDxqYB+nvLqvtbJYY0TgTJmHonZHxoBDMsaUpa0h+rZG5
mg+R0IYKRLGQvWXN6ghPdaZ1TgS7fGxwHZWFJJsPBMl3c9RcyUWlb43rKUCoqeqnNCUvHlLaCj4V
zFCK+1RD78DvESQiDWdiPyurwLuHYzLeW2Vdck2FHF9llr8K2YyF8JIWKT8JtnTDOcCheTU3UA4n
S4mx5nSLTcowkByYv5nL/gfStrdKhz2HPedIX3jZpzbsbuoY9ZSp6feg2yHkIaixqmEA79Oxf/DD
mJBILbI72UMXMlgtQ+QuURbcT061Vcs4uIXxXUHTxUQKHKOodcgQ7ntNe/GTZOvgW0fO3URYireq
UKfPeNfNgDaILOJueAzgxl9uE9q0j+ncVv78KdfNJ3n/ghkmUtKYbt3emsVgMy9p8VccuhhRFRN5
nUK131oUhKEsoBJAfyb0LmpYD/2qLctIfJN8W9pym6W57CeXqR4OQqgl9Nt66nBZ/fOA/3CYj6vl
YQMdd/uVrF7WJ+d6jut352rJk/twDrL53y+rS6yek5zE6HIAQvq/LsiHZX2Ku5CCNwtC3x9+6nIJ
PlymD80xj+E3dqg3yZ3DQSv3deOfEJLOT5F4vmRBsOlXLWlC4O5LW64myJ7Ma7mPXHPZaNmThNOe
oWG4RlGuQtv/74f9sGz5efjR/N6H1bK5bLOcTd5WiLLqY0sEhB+RK3633XI8Jei8XZ1gcf/nWS27
LsuW/21ZljSECmx7ooeLa4LJ3SOu58EuLG30JwqKsilqpugar8ia8ftMjvGvVd1FfU+Zgpu407Sd
bleNyoAHKUsbJC7+UhxjOdqHpjwW2XAoMXKNx8MGikn8OKk68yCy13Kb3+0nl112ltvIE7kcYWkv
e39YVmSjfkxqVQyyCVmW/jO46wxNjtbG8Try0lG9tKPUxlxXrnpXxc6AyVsqXqMfV5XdAYor6iW8
1CNHvCymfPDWUYQ2dCPe+b1YU8tPwruNArmpXKeKD8eyqWx2QA13U2Jdx0KAUaowAnpB10IUjRbx
htaAzKO119zJZXI7WbOwDkMTWewn23LnpSmXyUJqVMpaqEKI93JUWWdxdWBm9KDVqckCoWHsDtxZ
yB//uaJt4LoKUVRMoVBA+Wvxu2Vtwnu3xt1TXJMl5qiL51QuS2bx3Mg1gTYeSrPX9mObeIyMRUR5
Ame00/Lo+uPGl/3kUkV263ZmSKyD8Iozxg+y6Hqfsy8DIFKCoS61ZmVBxo+XovjWyRVaokBdL4sv
ak0sRkbHZaE7KhpXObGtreUFX0dxqYxmDtelUJBgujFgVEeI1dQwrHUGXk6WYH4vwoWyJpeFhfVd
zUe8hIQD/SU6LkLkOfilfd43xyYo21PSIKAqa3HrQ0IvmOsKuYtBFNrYTnsbHVgAhwP5hl5H79Cc
72sfXekpLhA8EXf/okEqhEgxC6LDyIWd7DsYZeNecZ6hj7O/ocN+zck1++1APkteCXlhfDIpqFY5
e39WEXfsPPMka6FV/6pB4CrwMC0iMm75NKPIwOtBn02hVl7xXJMPpR0WxJGECpg7Vc1BH6F9jxB2
P3OhipNlKCBESwdrYKs28EJCs2wbZWAWwea1CLyT6GzmCJ1BlKq2ERpz61FYhOk4Ebgjxri1GNWZ
cvSWiNGbbMvo9WWhbMs1sshnj3EeaU19bRSjD+9dtJf17za6hMDFMdNUsXe63n66HJJMUI8bRgwK
UjEwBkcYc1RajDRUh9eJlAiWhdB+RqnUYGp+sLXAOupivSwMMfKStcaIAeDIttxp2aZVVNZ82HzZ
piaHgtKD6qMrScBeFnMX8U6VVXpZSGcWw93frsfrkphc4ZIA/Os2cuv/j2Vyk8uvyF38aPgReBBQ
lp+TteVf7ccBMf4pw9hWXAh5tZZ/90NT/qOJsrfmu1Z8hZZCEx+hpRmIL4gvPj0aqtBGPdp0WPFp
KeTXbNlQ1kZiyPN62WdZfTlslBr54cNC0icc7sPPym3+7TKbMTwwLWNnq4CqdGIyJ1m0Qc2hPlZl
O1e0Xxt9XN1YFrfy369/d9CPm75rX6rvjj3qI0+d0tmXQ/9tvdwUuHmB1/SPd7/x++rvf2k56WTS
HiZiDwQtuBjvjrFs8u4QcqOPbbnw3e6X9e8OhTCF2TAFQ7ZFf1ekfzYzcBZmpUwHucWyfNnBMVV0
Geb0eVkE+VQ/6VaaGYKH+uvAJB20y08UE/NCzEigaNUnWYxIN5wQOCFLGZudSBNSlQvl6rQtmQ0v
W8pamCJWO6HgCorpz9V2JybLcv27w6Eq2pz0oQSDIaty/eWXZDuu54cZRuyuQaNG2y67y9q7Yy6n
JI8uV3O77xUN/w0tQyeGWO2TfFaWJ0I2wXfgCnt5Luw+Rklo2UrNSmeDBCqK1OJjP/Q1tLVQjoAG
MdZZCjdvQ7JynbpGFtXkU+Rp7Qk7ql+F0s8E5GU7mxNLRayTVd5b3Vkw6Twxn0X7iZe/GJ6NYji3
NLNxF8cnPJnxj4OHdGrc8JnBDhGEyVC2btO9TZ35w+dDnhbVHrXCYGNpKOIhMFh0/VcHZtA5aiZt
12rms9AM2cq5dcJhCu/stUa2JZv+ayIv5/DLlB5uYwjfh8+K0uXxGSXZTY1+zkFG8sCalke7ddZJ
FdcCqrgfTPtR+HuQijo3Zrsjldaf6DAawMytawN9UjBDr5ObZe4qQxEywpCN1kAeENy5N/Ta/wbs
LmG3fwzY2UK94d+ziC5m4ZuXpGg/WoWLHX+F7DxMv21MvR2Ca4ZlwRv8k0qkqeYfBPNcT9Ut1+EP
0bx/UYkI5qkqZsWmreqqBWz8z5AdLCPkmlUieSqcEKEv8N+E7DTH+CtmHtAEkW0HGyPOkL4vo5Tv
cblArBG8HUGlG2DIQGXIAisPA+62MUN2dPS9LsZ0ivjG9lI2fmnLha1KnqNXchRixUBsqhHiXwtE
SWZqRxTQeQrSWjAlh8lYWUSX5y3mEcyTZB+uEyEKF8JlENMkWQwDGFNoA71HMoVPKBOEoEYM4BIb
uwTDdP9sALjcdwFAqQrhEDTZ7/MeVcY5zJ5SjJHCybhXg1Q95P31WGozotcRgqWoRPn9DYixcZPH
6GvaVfnYBPNDpg7d1TBkR2XQtx625SgzJuUuhiqD8g0C+oHp3g2kKEzwgCtnxhw5gQ9ceVOLwXjR
wW7m+da0bBNMFf5FOBrBz6leDaiOYqJ9WxrIELjJfVMFd5PaAu8DY6lb8JCNNN7iuBqQGsWsSoki
HSiKf1XlDTZUkffTHkkTMw5EFaNgAYKhedl+8jqG09nwyWwtZavM1pcqm27QXr7TkJqwSjvdpEN2
l/MmzgFf4w57b6MsunOxwfMsOLOmTkouGFYY3GC6wAHbsPkCqxl5daawY446bZY1q2QQdkaBN+Fm
XuJQY2GGVRW9uRry+wKl0jXqBTXKD6ATjKuwzZ9LoVqKFiZJYjv1V4Y2n8Oo/la67gMem5+1qr51
G+fRC7WnxnUqnIfig5fZuMX7XHcYkU51pyu8GBFgTcC+z2N5HuCabiAu/ahacneFkf8A6jYSukCI
zt9iPUeadngdBowHDKARmbCYSPYh0Up0709+YwH+jRihlztDjUYG7v4qcexjrSKvA0IWSG1u+dvC
rH7qMAJRoQOXHnZTuAruPEe/SVvtzUq5W2n5kPVMBNt8wpUitH4i1LlG9fwctwHCb06LxNdQwiTl
n8bSaOMhrbCanI6OV4fkXEl+Ok4x7Wq9NXZQkTAVd9Zk/b6XFgi1eqhv8vzroJIlIhNTrzX6wwrL
3c+wxXQuFUFoj7mgvVN7/8oYvZ3oT6VaHArVvQs0QLiosYZrfU5vo/SYD8oNolcoj+G34Ng3eo+J
sDFbCB9EaDyjPkXec/oxa+N1ale4m7QxSlCqum8TTFk6RMVIW9/V44Rrn5o8kSz7YuTedduhot6p
Exr4zNuGrBuBc+g/zFYl1ntyWmAeeNFiKejGB8vQEwgPYUGHQG60LB+twf7RFQ0eihkg3N4nUVan
n10VuRsL2r03jzeGiypUMRTVRjcinMiGdVXZuHI35m3ugBeoUv/aSqtDholR5eUDfseH2mhQp5uQ
OdCjT7XbPgzJkKBHm23NnJ5s6+28ym2I7G2Acgm0NNRl0wKv+7aMD/XnoXe5yQ7yovjnDBNkaLjA
my6xcfqwgrsWPtGcqucQeScuqpoj4OUmAMrScoJllX8DXXCrAGFbJXX0HQeuo9pnKCvWn307/k49
Qi3FPrgK9lVjzPkey6hPdoYfX0VVgADIpmcQ0IMYRWISuKQVcKN0koiGCepQN9G3tyx8myccjJM8
vmk0cLBB9TNuFfgU15hdPrS1eu8FKEe2Gs90Hxu3XfgpRWAJDe/mzjaiJxESVxo0fau2Ow7KAK2t
GG71HNYIAi98Jehe8XNvgC3BruRn47boAuCJDv5tPNup+tkDcoLwCqLKTju8qRZp4QkPRvemSaM3
XwOlVOK8jMpJyEm2D1phdEz1ILl4ODFvQ3TV3ZlPStj5n/uwf22M4l4t++ex5CSNOb82dQwFWpyr
+M83LqDF0MuPQ4zcltNlL8pYP2qDsel187EguNGYs8sIalVpuIP1qXrv8xFwcL7FgPdhGKo9LhE/
xyA/x+O8U/Sy3XZ4+KxbpOPWYJKcyAPv3AH5QkQ1xrBUL65h+GOpYgnzvfxR5fC668Rb1QcPkRjY
lmX2tva7PVhY79WOeVd04W3sWq/zZI7bMUQ6T4/QugN5t7UESGaec3dFAuga9/JzkObCS+6LH6lv
jq9jVGsiJzObHdbRzpWvg+Ych7MzQevos/k28jtUxuutaSINrVslHHgMH/T0JRwYHgb3qiCZZ+2V
YRzBtN+amY9xnYOsd1da27rzsAol+99qeA7kd2mfvgWxgaAreR+vH19cY1Q37ljc9pUGOIina5yr
naEYwqQrfJsttLYGCzcE9FtWsVcDUcWzQHm2G5SsksZD5wvh3GDoN0mSd2vGK9du7r/2OTHCRitd
YirfWz14GsfoPnCRA+pj9Ii7yjhEMG1XgPy/5n6LHRWwIHQZp+NYGcXacXBTreqrUUluJ/BazeCv
EcHA7VPxN6QC96o132tIPODk1x8Kknq1PXLcxATiiaFp3GJQFduHctB2leV8QaosXIvejpCgtm9c
1GmDeMJ/T/8WDMjC4Or6PTPqu37A/y6KEeH8msMGdabxzRtbMo0O3nvGY6lZn4nXBTg3dN9iBHr3
s0tacjagHGBFWijNfRVMoXg1HFvvoDHRgLlc3BmFfm/O4dlFGGIF98DQwf14tX2LER6WH2zk5g8e
jjKIxL2Ygw4PKIqfShCxiordAnqn54bZwcaxSt53eFWhmlDti7xIVtmMSkdu0W96gfQAMwc6dw5h
pVRfrQFyBZ7a0bpU6bm5P/lXDCkEuYOvGz3EMOt9kKegvM0TAuen3uaE0Yl/9MbsTOas5I5/i7Q+
Osaz/SNMsH53oI3Eg/LdQ/hsXVo3Vhx6xyExPrUpRLqmSmG7gSYuSuQmGmPfJwO4DBWf5AHjqb1J
ZPkcWfqm6wBNQMN8sNEq2dhZ9WKY8UM+8cqp6+rNmJDKcatHI1G9Lcw84K4wEsqW8ZCPbeeoGo9F
z+Malu6TAwq/dB+jHtl7w/G/JKBAt1ZYfwP4ejPZBUiIIr63M/8tz0loYPvCJyjGEHr6QkLv5Eem
v45U8O/YIK6MbPxulCVs30C9Lo3vc6GtzCF90LzSWDnfsmuU/RgLoD8K8Zc3YmY2D+ThUX/I1C+K
QEUbPT3BJ6/ZN+yiFu6XsYTfY2jOSsXUecUb82SaaBN33dADxEUnyeg/a275anm3cO+B8rk/mhBj
mqYZruBk6ivPRNUwBIRWFI84I0HpDdXbxinBXQJ1c42wXumtTSpsMDF1GXU8rIIbtB3RkDt2asT4
KAm+pUbyHZOHlyqZr0Mjvkfg7Rrfnk9QMLw1xotno8FvtskQaUF8rdEhINjh+DTlwJOzufo8u8Zz
rtjnwiJBAAn+c5faV4XG/9iMfrGOFMh3A5jn4ItVjNiJJ8CnKoP3LqBEXn8bJTcf0DpR4YugDOah
95lH41crhsqWteWtz8CafwW/OtA17Ub4W3hhcFNYqNOM2V7AjlJkTzVc5JGjCjKHj5Y7vcZ48KkB
IeAaMRNo2DOUSevMiFwxAYjjK4fZ67SrBv8BJZx27bYApX2cNCFXIVkYAoFy+rvCQNA2bnjBTWF6
L7QgVx5QcB4d4sp4ibygkfdguzPDlNw3YE3ib2w2xZdEE0Lb1WvemPfw6XQA6eHL6A5EDPofCHS+
6bMtNPy/Rx7eW6XKtQp9xIIRIiQCTwrE6/c9xJcD4vZ49mb7yRquUAE527rlk7Wvn7EOcBl31Dso
dMQQyyaGnx9BKoizs19VP8OWT+ykpc+DDs5Tcw9oIYMT05M7rSu9tVu7r2GrRADQhk+amtx4Ggwh
J7S/tynWI7nTbedEfPDGNd/xohOmc0MtHNqyo2uj5DypFZ//7jPS2t+N2A+FDeKeF+6YzWibAzxM
VJPxP0YBeJ+Mr7xw7o3QWnk++EHArJiR5C06rAWS/UUUQ2ZPqjvEgbEeQ+oHIlTCkPlxNPOHKQj4
/K992MlrL4O0lAzIxoEppr/E5pkBwY5IDzR6a0RhCf3WAvvpOXRuBl+90fFR2pBOOLbVyCSosdeR
m+16vbsC6PVZxwsA35ni0M36BtmHVzOY7hsjtWCGVLfToD2ppYvkXXylxDbvF+TJVi7yXtikrdLG
pvOCxx8U/dhHPFNtYqM/q92Btd7XAPIxtoyuwpw3VOU96Rp2zWCnY7CqsIlUx7ypQa0mrfaUOOHW
di2MfPtx1Q/ZIXay8+g/xIOJB3kqRrUmJtN2zAcwQndJiT51KOPvMIjuRHLiYEy8ozyvdVf+N3/Q
2iNYB9TAQ4TIHxQVl/scSa+VROPb2ZUxoITrZ86jYYZPLi7CxeBcl1zXoOzW2Fe8dagoalV/letf
TL1/i0L/RzAPX3FB/d6F9lNgMt723BPz71uzdH5WSXnnuy5i6hE0AWSV1ogFr7BwQATXesVv9ahp
41Ud3SBj2W5xM967pApXqb/XjO5Q6QwWoGnmOK6i2hHZqNAFRfnQVMTuYzjMSc6k1lOhNaGF+ZLh
Pc/DOSrM+MJvYX1jwjsgTM9n3lPCqzZK7vXZgJE4hW+xa+664MHiu6fb29dOgG6QmnVAu5loHJDb
kkUiwwyyShYNzzFbi7aymYEmDUv6OrKYE5JwJV6uAn0js4gyKesFN2FUgf/NIT55ZflD7peOARJd
dRVskH0ihCEXFuLnc8yht5ZNgnNZNpZ6t48VwWvtu/JyTq7AEPW9hsgzyEa8a/T6RdIcZDHwpHV1
3vSbHNY7XK3BBnFZgdee0EvcKgJnFHiRCKeqwXM/EHb1ZM7TFkaKbdJ87gUowE7cGySUsGW+BGOG
KDlaQ7KS+SwkHFtyfPgKLDnnXPxfloVfgcw+yzy1rJUyaiurXobMhBXquNvTaT0JjUKSjxinrIqi
UIJ8Q8amQi2Lj/cAxEL+W2mjmDNsav71S1Xu7Uw4bfPUkl67VNEj29q5HR3k741Ng+xjI4Z1XzDw
Ockrd7lKkQLX2hIeHuJey6uStHzzG3Cg766/3EPeHbndpTvItiyMFDY8ZqmHCnp5O3T38sZfcvjy
0iy94ZLDHwdmn/CTELXnUsiT1GVsuw2AW+ot4Y7Jqr63sPzcBkUWeRAzd/oZ8x9jl3k+vN+SEEje
HgMj3OVzMW9avKdlElyaiGax7exniBFBUJENx50jP2DeR4aG0E7xtx9+dw6yiqZsvtJ0KGnyFC93
L4Izv8p7SIAyuY7YCB5/NZaxdoMC7X2aIu4rL9VIuI9M6PLUuLrjw7X78EBdLl4FjQ+VO2VudkaY
I0odExlXukwFbsXzIAseEVKcIgIvwv7ylApMXJCz7nHhoKP2eA6m9qzuStXq53WT8aAPugIOngss
DyH3lLV/u8zryhkYeZhsZE9AF5RYAmYf8rz10XYOWNYiXEjvk91HbGBXMxuYDIvLYEKPjM47dtaA
SzoYCJx0c4ewlO+KJ+3f/q5dpEc/NIGV5waGnOLZlD8pz3aOP2GkRwrEKGwMqSQQRP7HMswpmsuy
wjG34o0En8jZ+k417EInvXUChTeM7HmyWJ7Wd130UpXrZ8KgB0/EQcTFvuzShtZeeWqbfHe5q3kV
NHs9gNYvTkNuKP89WZPLZDMQvVCFN9yA2tiHTrST60zZ2eUWy/5y18tjIKuykHdN1i77yPal+mH9
7/a5dNuysm2eAPHPFBmjKAuhJNSiEX3QDxoqVmu1t+3L9UE1q1sFerPSJ2yooKC6FgQieccHnMi3
tnOTz+2dEyeEK5FXRGtjxsKrHZK73DUOA/Q6S6TjiTXeYQhUNCOaBZ7eEiNK1PpgKOqmrJTuoExY
uMqi8IoWUE9tY8QnFjqpS6aqVANkRAoHWKSORaKb9yFR0Io1cvvfV3NXSAK4+uckLWcEZR8mMw7P
gyhIqPMVkG1ftxGHl9VOr+sDjLf9YIy41XqWHZzliiDgQ2G73c7OeENn4jGUhSe65tJclo3GyCWW
qy9VucqV3X7Z/j+sX44cjU5xMGs9Hq+ssZ53y+7vDnepOuJ03i29/PS7BcsJLkf53bLl1+VaaH7P
uV9DNTUabC//8z+ti9fBh8PPAgtXRu3j5XDLxfmw3btTXQ7TEgLDrIK5lNxa/jxg4oOWqt/CHAdD
6ALErd5VRwHN0bPJO3S+BcXuX+kXTWBmZCGXyZrMy8hmMya7Dv/mvSqRHhhk4jUl8BuymORCpK0I
OY5BsCVozmdEOkBJZPO7Nqwee02gikGofO/LbKIsYAPy3pPJRg+5KzjA2p3MzFjZwPde5jlh4DDh
bpjUyCxoP8fENNADIk7Lm8Udqvg0XnI6aCdwtDbpIfEm7pb5MhmhvAlDdbuAnVXEWIootw/SHivF
t4zrJYDOi12WbJJHf87IHWw1CaQRD62sMZLYDwjMEKmM4GqqoHgDpjZwJXMV60zE2De5cCV1VTxR
yz9rH5bVteowCx0yYhpksFpt+FUMAWnhy7JYHfdJhqnrbK7kBr3pmfuwYiwp7ic44+oka5ogWy/L
okGnD1iwe6cpzo9N3TD6RTEQL2OUS0CEiPsv2zYpd78o/K1Mr8lsGwKaXBB5h5fs21TWyZrZtSDY
k3irRCFr8k5/WIYnW0NgsHqN5ef9koG71OWN7nNiaq3rrZek9pKRs+Wn6NKW48uZoRfI1YNMxkXS
9ExWJ2ld1gtYVxJVb31Ulrg9kpyHi0KCe7mjciGyEsRmGat2Euc0h3Wzt3nLKzFyLe+Q6bIdwJLH
5i19tARaL+3bYjiXRdweJ/ubr5Itl+SCpfjdMiIwByVqtH2oGc1JwgJk0eaEARrHSLbLMqj9oBAC
ost4s5qbWqDy5ui7EXjlkRiktR2a/qulCZiRvE+oOAhcq3gcQbM/+tj97S6UguVOyBuz3J2w1pik
OrisyluwFI54OS3Ny0PZol6VTHDRxQMmn8Hf3SrJMBgKvTwEhLvkTSltb2eWmb2XtILLLZJPnhv3
cPqmgZSIQEUiVrxGgmQ6JH6egrUQ0EgxOj+C7oeZLSyko6R89ckkbAcBqQgEDT+VzA7ZvlS9wOnX
6MsguiUuoSqKy/X+s6mZWA9ryIjIpyUSsMomcZFE5AUpnxhvGmGOy+rlWSrs6GgXxM9Kl9S0Ldj2
Bncf+Augj1DR9LWKHC+zIj05jDloTEl5kGtn8abwc7As9lw+yb4keQ2FIDcsTVmTyywFPZGBAYTs
aaG4DIo4xv9yoSSj6R+hFZqNOth/gFbAhfpW1MkHJpTYaVFodVF+BDZhag5ibA5iq/9SaPX+cAha
q8jsmXgvEDNbYBVCodVyLaAVjoY7gxDF/5dEq/qH6XmG5WlonFoQpaz/ClbxN7EzQB8mYtWGBW7a
te0PFhBab1c9SZriOAFAuEEhsr33iXzHxDkHjIM2aHchN+aZsDj9n5aN8P6cDu4/6GRqwE7+Kt7K
Wbiepgp0ialpH+UQoboqc+XisJrj0LArLdJuMHBQAtCuEYzJdlNWf6ptB1c38AaBpmwDq/05jWW4
Dy2Eok1Gmf8gR6j/FW0idBmhrZk6aGkh4Gm4Hy5MrQBEKV01P+oThNQkVVo0QpD7SFPnR9bG6m06
EjcSKmqGEXxHabcgD431MOIZpDuUe4KXDlqNQ4e/nEUOH/m3lePNCX7J4LgcVRn2pUFKyylavMah
QW0Kpz4oQ3MYiNKhfDL+ky74Bzle8R8B0KG3uXQoV1Do/qJrhx8vaPumzo+qNxNNd8B1k+5GjB0h
IgNNnoPu19gUEZ8/aKXJwAE6NcJMRVteuWP+EBXAC3Ld/YJ6ibd999T8Rr1Xo6t/7AAWHd0wgSDx
kHw0gWibNq4H10EsLhjufbhMg4GkQaHa0z5QPfI2Hn5ak1F9s7yuPaWWDnF0qJiBhLxc/WS+yWAr
q9M/ntffOibykCrgJk7MQ63TEtf0nRZgrCoExhAFYDh4rNrcWRtqR/pMmWCpavlViwYNppuIpmp5
zGR1eCqzAVPovMJYzZq1Txlc3/98qay/CWU6lmrYro7uEvcSHuFfT4nYrjoHyB0cjFj7f+yd13Lj
WpqlX2Wi7zEBs+Emom/ovRwlpfIGoTQH3m1s2KfvD8hTlV2neqqj53puECQlUSQIbvP/a32r36GO
184OwcCIsLSrn8XyJQuuqWmFT3Wf0bEynO1oD9F6EkTb5pLirh5UAwQD+EBlp7WbbsjEabTCIysc
/V3SYHS7QF4nK5vw42uIblNxd8bBuDidfhIkbxZGIq/G8EBD2T4OGvDYqTKnTcy0RZHd2nbB+A2w
frf2NH/YNWV5ETjvVrJqjrZVfkQKDP1AgXuVJSDkteZGDAkArlKONzLWSXL/A5yCudUjp90MLvR+
+PSwltph2Dq+jKG9gXrqC1q6o+nd//XpNWFG//VadG3D4HG+9zraNfGXE1zkvgf2nKR2swe2Zebl
zQqDc134/tlMLHmkSUVfofa6xyEYbkMhpvOUFsVjEhXISojKdpSWbgpDC89+J39KHJW7seYEje2P
Pip572MdnNNgCs5R4H6vagKF43j0Ob/mhlGJdqOrVR+BSvHxs8rNBrPZk8LqnnoTPJJn3qkrd8eI
1vRNkxyWW6kfhjiE2sfOd8DeR6OzbTQjelgOWeTTS/NwFJVIl4g2PLtN8czH2N4yNQyHRtnGvRPF
+IRffFi57WOhcmOvp5Nxp6K3Tqn0PwA/rEHn6dqWi2ciYx0GSommSOXkZes2GiCjCtc2VLVdNMeg
VEVyFGJKr8qv0qtpfxtbs9gMtKevOF703TS12ZEJbqM7bbLjyw29wpTpIRobcXFgWyYXGljqQs8X
KU+dxVcjRg9jhuFTnryPWtNS3QVOEhlktBeyM27gy0xtHG+Egzx6BKxsugr6DioL/9JHtTwKu3RP
mT64K6OsEPzJlCgNPQfyKcbybHi06x3svReIpOtETeNJg4N8IYBoh5/DOqRNQJ5l9+qBVjwtn5GT
RXJdRxa6O/whO8vSP+yIzFxayTRx0Q5fElUerVy7sSRHHKJl7oVZ9ejXbvyEq+qcqxwpmpHGT4HW
xU96Ajip1OubJRH6akTAvbQIiRiZUfU5g9jBmA4vNra9GzDO8UZkWL8xxUjHNSOZ3U1c2IWifvJp
zx9Li7pLW6mvsQqLSzMYxWb022YNZGvtp/ZwGl2vJ5GOWT7RQoJyO2qMzpAlFzEfmlG3DgEx1enk
BjvEzhgMS4Nh1hueUboUJ40N4sOgR+EuYW9LKVKPES7J7NjNwXolWaGPAeS8GJjDsR7bz0HW42Ob
a8Njp/I3P03PU6usA6Iu61notfYQ0x5e7kEHvhMUy0k2Sv9hHJEbVI1/srPp2Ia++7AcbMwJRxQs
MxCLxyaQ7r9+kNq8D9X13nZ5LCLdzmWEGva5WU6X5ZdpY8dQSguxhWLi7XIXEE4VNuGTnA9ZPnlH
viTUC+a7Y81gKuHpXoV09stDQi+icN0bp8YCk6P7XgTwIw1f0iJy92GKOpwBRqNlykFP7FOUjdON
9X5IlJTeHjJYQTjBr25jOY/LAcpVcRrF+H25l0tvuvH2AB8ZjM1NV626OMpelsPQBeQxu8VuZNBe
Na3CFwTU0KBxT986y3F3D3X16EPaXdmDr17Cwt0ywU4XrcI+3lo+4Wq6S82tgZSKN4gm8VuF7xuQ
JRuq1k4UXf+m3aq2gp/mg1xtm7QlK9Yk3Dyoqw+vBtPj/KBTE7+qkYtYB8gpMvvNsBt6umXuHg0R
xau2Fu6GQsD3rGx94rRWmWt+9VATPKLrC9rxrXXUWTgthOlIHhy2pEURdodRodIMfGTkLYnDWUDH
ke/FVmsE+Js+O9rIUbcEDxKIk9uXVqITi10p96nIQGK7U78eiX9f+XU/7rMcqkjY67Q0k9Q46lX8
h8nQtvNxFDNytR7KU8YJaXrO2thPJbzByJpRR0PwFGX5V0XDfycYfA85MoFCtt6t1FQ0A4xWDWq5
PTZvQVnVfE0UxCqGrvqR5M2nWO/vwaA52z70CQewoeD5RllsssyPtoEXXrMobn+dzUxM2nECewGo
2jpWEFbAn7zbbasedeVsEHyFv8anKfOs+8i1LJsvnq7N5V//lltTf/bp368Nb3hxidDeA2zGdGbv
p4xHWbojBbOG6tT3w1eBFG0n4ubWmn24bnsGCccj6G3yoZVVbINFMkHc9+qDga6y4wk+wmx6ccJQ
XJbcn6KwaPQTEKMPoOJ1Pyavuia1uJFrKl35mc/v0Qvj/qxC99GtpoEGfOBu6zEFNBa5aCRK5LKG
t25ZCu+LAK+98AIA15417qbcAzITY0HSomKgumN807VCsl6FzprAtO+hCp2TjpTgIVbRZbCMs4q8
Hvj01jKK6Wa03bkoE+19mg6jT1Y6jL3x4MVZerDi6ja1XrFjQ5bt3bqId0KLTlM/7qK0e49LBH0e
7W7dStdhqtsvaThuBDoWIIyG9ka0u7eJhnLvt50LQyCcHr36aQ4WRbIbhzu3Gir+PYFxuvKYWLvp
7A0yPUawIJkIjOwBuo9zoiF3jZOEBm4Ev6DO7VPl5azAQ2bWEXDnJZrXAbm2GxQ1PYfQp9PUdO5a
D4uk/K575RyuiwzUaqsrOUXlTfd/Rj3xwUFgfWFRYx9TW/6MZ1tlrTvWUVM+gcyWe7JHwI6FA3Ev
zIAEta41PDtiMs6FK5iOPYzjiDJopKiBhKMWdGVXOOITqUD1EcOHRSZlnyyy0mBCVvGmzXJt7Rgo
+gSZ96c2OElHVgiqAF966EWPeu3c6g60EhXOoilHJNK0rlMEZUle7jXSMyogQjWpc/A4S2/jznxb
zw3kcXnxmgqbp6r1r2VYwe2rIb7ZI7hKRfn36ucpbcfc2JFH1HU1GVI5AjBLDcz+HhGaoKA+6mjU
rvSYgfNwZjWpHuhRQM0VMaKGCAGen7TBrmSNWreddfAtenuyk4eh2WHOrI5lV3WHbvgp7aK89iUS
sCmQf1QTVO8+ZAJPkDkiOoIsWWs7j4rrIYM+eWJSK7ZU7uy1b2CxdUIcUlHqkjDWMBS2pCSbXWUR
68tbSOM8pwFdakcz4Wqan0MRKbYm6bAmO7o7Wq2FUmVCX0fMs9paQYEAPbW3Q6iYe0Lf3/UonPA5
b4Og0i6UGbPNJG2iQBrAPn1lbpRax4nzk5yx6REGtBm77pGcVIQhiYBoO3oEz5KTEsVeso+pVUBQ
gv7kd9m97Tf0/EhYQ0CApJ1GUWTdZWuQiyCR4bflezD11Q7J/91sA9ijU7Bpe8wEvBxrxbhBcqPj
Ja/tqP8hbaRKAbzgZ9mC1m1G67PrNPjARl7tDE0R6IdyGidZV52zmP+T2Xx1VZsyNank5jQua1Mr
T0BbQZ5e7rYIBi7MLJzizjtHijmqm3HCbZ4fU83fdogRrl4RUXaFlEneqxOAvUygn5pp/sWIgkeg
yt1P0HaAqfWrJ6tZu0zyk8wL52x6vn328aNt9c6k5G3wBeGRuO+dM60zNJ0T5deEHFp0bfNPquWv
2uosO1+AM4TFkBVxf5FtWG1aHXB5kav+7LgzmxHZyJbmE3e14IdvmNmuRxuxi+38q2RDdu7COLws
t5YDUq1o0+sueu6wxGtQ60I7+2hUa7MTp+VXmjg9DbXSUIj4f7jKBI2ujzfNTqyToznmr0NBePGq
7upgE3futHLZfo1NsYLvq5fZA6isD71GiQbczmBL9yTqxyFznEcNuVYPYvoZHp19qKngIIUfK+Kf
eaylfbYOZeftkRKCPtM1YzuNkXwu0wgpm6ofl3uBYRonx+vQzMw/DA90ctSOy5hgUSfHcODZ1ZZL
xnpKHdN6GtO4JNtAxutoQtAvqbYcawvV6uCg/9d7dWn1sH4J+R9MG8+u4YUQ7OqcqGhejpRGffHA
FBtB714M5R090bsboVfhTg8j41mlhv4cOcZaNLzAQPliV8K+QncabilN9Stz5mL1ALLMyj2w3Sgv
5AcXa9u3ofhp2oPR+PppnHT91COKyFfLfbcS+sqlTLvxEFMmbJDOGhgAkFt0f5sZ3iWgeFmtJ/eT
NXjnKhp6tDWA4/phOi0Hmh2QwH7fj0ZcHV6IB8nkPDNljs7P2GjGrWMckLkisK/tp6xqu5PLlwji
7AAij8yQPK98TOsyObtRKPcD1DJzxpeZcMy0GWiWzWgz1g3HAeXOtojBnuFNIhg7+yLhocG0Cc8a
hDTdB5WWw0zrZnga+NgnvU9uPlQ1CV3NUeadFd4hMdrbEPNSAfvy3DOSrYfNppgFPHTGq2QcvtYz
vg2R1btGh8uYdGudQHhziNNdSetosUbrAkes6cUgEc797/YkPl0ocb3XvWoFXoZu+sh1Z0LzBpYx
vKPvAlWuknJPrZwdoAfasm/GtQGNLoFKx+LkPZpnmEz0hH3vGh18XVUfTCM5htnRlNEjEIFgr4KZ
EEwT3pgBeMGMwiPCkwy28djDyGtASOiN/lm2z6zzgy1EQEwuA6saQ7rEkFsBKQzdcOiESPdZpxmH
zOE7VRvxmUaTXOte+1NoLk1uO/0EHQyc1PXezZLwbnBCA+RRPl9CZym1rUdYgQk1pZM7D5fLIScy
TkbOwUj8n83E+0zaZl9bztFAJorc3n5y4gHAOK01E6Er4s+KRGyBlLnDlpJamrapEgDVjvasWVGz
K+vO3QLc+Db4LYv4ubyTezhgvDcoydo2cLx4VTeDvyF/A/4ibST6nKnELhWt447tEAjbPwJOddUH
xWbSmLc1g4WASuvP9IPQhfyx0jGAhPWQ7+YKclFN6gcDxwPDEHgkCF8Pnhba4EhJtAOK+UcPW2Ed
JLa5Mwbffgsd6+bX9rGMlU8F1DFgzESIRPzIenX86gvspewUV2yBhR/k68jvk4tZN2dkeu5T6s6r
r0J+jYuyeucjuWpZ8AbuEGK9rD+dFrIh5qFp3/R2vAbxhao6Smfst/XMpj09C5euuJdZFMxIRboR
gbNBzy1vKs3cXaO0t47hp4jZtSdj522riukLPYQk4siSoHEDxJcZnhDsa/50aysksWigq6eYDADy
ArB6pc5KOC6g6MoxoUCN0DuC/NJlFVT99lU3FLT03qo2XMJQfouak2j+CY6qpMg2dibrtaHp3dG3
1deCwtGq95qZEhbtGPcYv2z9wcoM9xEo9yNi6EcvOc6s3s9K72vg8a44JxlWmEQvvtaspfZpB3Z1
cq5TYCIDtQ177xmRscrw3e3SHjxpdkct79KJTLoNVer6oazjF1egX5oC78KnBn3Wpp5EC9MlGYaS
cgL4k4xA5yxSvv1Hd0jrHapetVnmjVAzXwHQW0cWCpcSAe4mbXj1mUiePKcPXsuk2JXV+Ob6sLiK
EHG1PqJx8iJZrieYXhsDIYyhIWBEBwhEYaJNXaHMM3v0cQ3WTTiHM5u5fujK5pZqxGJECT9PR9a0
sR4EbItqAtpqE3nxDLyNjxBY8YWVYGnDarBOS4SZk7vlLnCn14U5M5euJzIo/s6zaQK4k6r66hFt
uhr0e1n4NId7AfF9TpSv5kR5pP/OunLFJqu/eVP2LaFAAcQ5AEHf4bM9LfcLEmaGKI6OC3xigVTI
fwRciKVt+3/9cTA3cZefLofe9Zvd2EcvnlnsDaSided8IGpu143I0J86mtjlY5Eeujr3D3L+haVZ
DFmD2QTMqi+zzQJVWQ5dgql8/IEo/Ehy28Bi7UI4TnzMNHxizgMS7nrXxt0T5MYLASfeqcgtMn6q
/HPMB3RmFurwvG2102Q+NLk/R6lq3tZNpbYyHOxBIY3f56DOyXwLpnxn9OGTu4eQlb/EbvcqdQ+D
xt/VX0OIJU1K8zzCYLb2ld+7L62kreJ33rs+5OXdD8byPrlQ7MIBdGt/BMSUnnrLG2/RGNeEIWjN
Ji3xieF25NTgtwTIeggVGs2+aalkjKQzkKhNRVvNpr+BPE28zYQihOIFW0tBnsvJL6cffNguQ7Zm
HwlY9laeSY5GXI1fzF75N8Qd1j7znYqN4jqJJ2Zj2ZTsAEd8ivDS11FGZaXNwhJ3SnP1yrI4122x
97mSN9C6CRAqYwpEQ2Ss9WZrelP6xclzeQZ/yXAZk4Le0C+7pBkpYUapvVXkYO9c1ghHst66J1/z
p7n9oL4PKfFdk9p3kxIvrhuVuKSD4hBEUfFWFsG5KBLtsw2o3pF5jvc4jzIcPYCR2QRsKxbjn2FF
jaeN4b0P4qMLoydIZu7PPOo3nZK0tDXnIQssZNphUq+kPiJQbZxveWF5bL3At7s6hXTylJ79gYZO
11LkZUPtbsqwSY9YfKyNmwvEzIE/7aeCoWOEQ8LcolBPU5gsqz7Z6/Wwp8QBF6EgmQoun3Mj+Syj
HlgasI5b7eJKLdyMjS+IqMv+sAD3sKEkzL3GJRa6xUNqdMadYhv4I1g9We6PZ5sd3GiV0YtUQbud
77k17biWtNWbMi0DOfikHaRo1VaMxT1ij7BOWnbBoSSLIvG6ci/0mXY9JpuWlfnTEF5Jd3avicQc
qWvOd+k14xGZ16DUrY1XxjDMwbS6ea4sqL2uTw5CnwzaTlade+1lfvWSAlzqrPR19eFMd7I8MmZe
OyNpn8zc+UwFS2KR5ZuSiu9jogNvNyMmKYPo59ppn9uGybiBDU6AxPSjqfMONakgpYHiKhi6qNg5
Og1ciWo/kWGESSxurpYHMHqOMHA0COp9OspD244fUaRYovfSuC1lKZ9YHtpGzrOhf9aWICupLJnC
lPfFqdKKwI8I7CtwfKoY1a41Ta6xQdL1DKe3eMQOb479C5/WeHQKnz1Q2k27wmzFyvXGfuWDc9yn
oT7tsAs8MUSgDEz89ZRSHW5Kfj+y5LuvEAx2tJHqUSdhIFMXypz2ZTA+3DZ/KMhxf4omfC9kOaur
hhs8F0xpsm+GvT1+jH5/8wtfv4REqtmc3tMYE8CNO+6MMvOMfsS5oS55D8FbP4Kevbh4P1dW7xDq
NNCySUfnwa8ybZ2aDo6KsHmYKG2jHjE3om/j3VTW0VnF7fPkpFTS7R810NvCNskHDjUW24kYt41V
zDt1RWVS81gf59u2t9y949jhZujVd51YojP4DHILuqE84GKRpNUTSdReo7oz11lIJU2brn2NTcOC
XbDRqyraLpWDJs+dTaDqaOWTOiTdvjh2adeiWK8NcoU4HUJg7sw990O+jgzKdqAeRqSwp7FLX7AZ
xjcSn81zqoyNA91kC23FBmpVlddAWxs+u0gfv/lBI3AqGtl4RhT0+rYlgLhh+0+puHpntGcVrhOV
bCXFVzUdxzg+teBQb45Gr5lFEmYVXeKHiUNWQi6dp8eoYTi0pNIuidR4UjN87O05iUNOV08ExqFt
2nRHFkS8DelKrJHF4IHTsHlFpdee29J/7Qe/3tezT9GQhfXqinHDwMMfVcreREGLy6PUExMvS/IT
aLSzI7hEOxXtczx47RfCBr60CmGUiyF0D8Reo5ItjH1FFPiRhAck5fTngeYQoJmQDVCirln3ut7d
SEJbVRULv0SJyxRW7pEAqjdhJNHFbkxy2grT32YVfqwxb0IuQi198niKTezBJTBxK5FsReJ6CMzZ
PcTs/8+NIg7E9kdMbKwZA1zem7QzIYp7YX21MVieyNDeF3ZpgNp33nSkswfGqjdaFRrF87JudsO8
tDAkDV/TQ9+Zmlx9plfla3/s8dmBiMdgyPBK0ySlcBIY+46pF5ACgLdKpB1e5PFisJa4WPMhNhmR
Zdieg54VYaXjpW1pS51ih2YzyQj3ngC6fZBo8Uarz1RS83NoFca66bU/Mgxg9CeC6m4Jr3vQ0nRv
ex+6Pdr3RpPOHQ3dAVnzR6x36upmhrzYbXAgVpz4BySaJ84I9gX2iWqs7FtdT/TzcHpD68nzc56J
/ByFmbcuJOa4GqPCedBMNoj5cNUSlnyRLqxNZjvtsCHz9CcuaHL1Ins2kmbe0VdvoFjpHBiIQR03
bfKVw8ROuRVZLNZJPHwIyKotSHsaug0DBi9wOKEFzSAeNMZu6EKKfi5pD2tTC7tjQl1I9nUgD1Xb
1Jugs6E/zF5HG3/0Fo01rhWhqv4Wkby8gzBOS6JQr3AD+kPRB8lIR5sWU1ZY/TWMV5PPkJw27oOs
Janq82EZdjK+wehQSJcYHmhaslavlVfc3LlNTShTc7WHBzO0owOp3/ihC0Q9JO6kD9F8y421nymR
OatC4fHvM4PeqN9tOpnxWFAQs941F5Fke0KuvDOOZQJapjQ7RgnpTl0U0WV12YH61mshM6ZJoWNX
Rf/KzB06114NyaHP9WuKyNxvEKf7fRodCSvoDox709YC8EwxNm/2WTl9Rq4VskPO/Rc4f9dCEYsS
4K3fRL1TbPXJeGwbNv553hL7x4nEz1UXeyFL7VSR99HjHCHCyT9XhV3MXXP3zYcRzHr/5OpWeJfK
oGA3jOfQhmgUJS42IMv7PkY4iiEw9VstMoF9uPJj0EMCd0nPkixJb0YVBlcxALOvbXLQKaCcOpZ6
hlsa31KyE0mtoXvAIrTwqP5B+ZP0Nk0qO3tMKzYuqMa/4x/c+ySw9KxdL0NGPaHLzZNhyPqh1ssH
SvTbFCTDJ5EVP+2w/W5jlD4EfjPeK8rTlBbucWXFh15RXFquh+XKCPRqL1hybCuVlRuT1LBjRhwQ
RuCYK75JX4UEv+VRztg3hZDgVORmxAK10q2RNBhKZfShvnaRIrKIeWNFM15ewsS40wDXNxkg0G3H
3m1HZYttH+3OdRs3z12aiyMuRUVoIF7eTpbDG4E1P7WGaIoky3SQd8p8nVpWrcVkTvtlELZKukqx
x5rOHtT3HlnKNZeNvh/JBtiMBZ1NmZjavtVc+wqV+S0qS3UvdF9cI8t8w4Pp0P9/cVI7vvvSoEJN
mgYeGR+ZwMwtEwtODPHGnwgzAvH+vLWgwZa7YLCQWcWxz1ynmBLixD9awndJyJ6lm8uhKPp3Q6YE
biHBEDM6qHUrOveLeP3XzZS29rEfrxSb/5St2zO/cJGyL7d+SdtLRQGcrzxhJ7NHDPA44nMaoQja
f90uYmK8QmklNhIFvDiz4v+vKnanPhuq1o+N1f5IVV5vkwUz2s8y5kVEu9wy0tJhDHfeE3cG7XWz
gPnXzQX6tTC2ceHRjGxsLNmz6HSRnS/a0uXu74NNtu+2TunVLiLb5QmWJ/z1VLP7arklcZ1Nblge
cjZgsIjTjPCloX9bfpgujy1PkC7y6uUl/OUJ0wpxFmLGt196Vqfng/gtaF20rGGkTdSaJdqZzmrW
pI5gMZ+F4vTu/lSL/74bRBoL1RBj4N+l5MuvLaf/L4/9vvv77y3aPCmB9H975izE2Et/sGVpzwe4
uBB+fXLLfU2r+CjjJjxx8es0LmOgogKyaNZHjrVWdo4gw4fp0HvQBtyX5Rc08c03m4rUzqFqzhBx
/nxedyq4OpZ/ESx+xPknyy3yP5utnqjvyy8vDy2HBe6+3Gp8r4EvXh5/P93y+K/nLAcKf6JCP5eD
aQZhixA8mfGsy63lsPygjdmBZ2kr1nH14tP8PKoqooLbOSRgQPM+ZTXUPtZFRMhZRAvN11i0XG6/
P9Ys3XXzl+q3EnqRP3ezs0A4Y0qXJI62cwjJqa6K4WRSnqeox93fh+WxPJrYGWpUzVMSR1cqy0vi
+3gjv1XloytDUiDlgFzEK179pEPqhF6AWFqoFhbqz1nXhC/aSuXOdapqNcaU+3zQP17u7sGeodjy
7qDg5Yp28z7JYWoFnbPL6/pHHkevRlE8Wykl2H7YjrTy8aCH2moKDWQH454Fmnn2bLb4RmqsR3Z4
K1qHr1lsPuQ4h3fmmP7wfPY7NMJfnZJ/mGP3rVu8JFpRvnujdezw4K+R7of7xrKugsuNQD6EemGN
+sge3szafoB4EF5CAeN6movNcXAJQEWcXF7gCmDM2HyjFkevnMboCgFYWgV8MjwhmoxV0yhSH7EG
5GMtqG6qLQDoHFFL6hwDx7oGQsiV1V6HuTfcKlwjTvKgu/5ZkLi7plrXqZoeaUvMatO+i0w+UjHb
t8GroYfGJhq975X9rhziVEvlw/1NvzNab2gC8n7CGOewh16rHr9P04I24OOmMeuNpE2Flf1q9u6n
RoRfkyfrwVXfPUWfhVRsyLgG/YKgwX07m5tFZLJZYBqPgdFHNhmVcZuKlRbA+dZt+xoG8dcaEhVb
j8zAPDocS8QWCZ2bLmdvGQSPsUc/MRxZyhciWLmVi+URa4EgpZbbG1oy5q6ngCqUNsx6lImtm6GQ
OngvWeaA2OHMNezESHDoSNDB501fIdpVUUb/3Dc+SgfGHNssK2eJX8lg13TBU6xuRTla2zIHIYXF
c+Wxrtkoa92xp82w2+NACWkEkiwrLGMfILZZDXXd0rGiKklU0NWX1suoTH8dOMQLoY14pkR15b03
q2oEKoKYKtm5RA4S8GgQwQvqoXKKN76dfxhqoybqpElDg5sF/lGEXFyGYR6CSdDDsKL91MX11mn1
b2wgGr6ypiE3XNvJhvVhuaEuvxp2gareR4Ultyrjb3HVjys00RsUksF2sgF6WbnxPLo2eWLBhgzO
CizdWirOcUs20DbAG0YTJQ9gDoiDQOSFySFIdroGSEZFanjFyGiCNdNGEg8wIBVRoW8kdLZDEg4k
jUdK3IcRXkmvF+eJ/NOVl+f2fSqM5omu+m6atw3LQ2FK4hw2+me9GDVmIdvfNvX0YYLHvOaTco9Y
J/N1IigXTKHpHkN7cO9aG9V00AN9R18RQadN0h7q4qPPJnFFgAxfUCt2KR7YxDGXglAn3kEjquJJ
OMX0EkXVpiQUC6VPwIpH57Lx0fiha0GvZNFGozLRdPdhGJNbVyWvTBQdQA8OajgNQ6O/JOUlDnim
pLZ+1MSpsccK+rsrJNV+HRh9Mv3MYrIZzLiPH2NLg6qR76wqMBmrMv/gQvHja6LBKIrcUySsS0lj
1uvs7lxPNj0ChSktd58tZbnPgxHvxmzqHoF5vtSF/B7puc+PoKgNo1U8OEJJNupGf/SM1GLUkIht
SmPYGKRgb3Nf7kvRWDeDnV1XFuqM8PuTMnO6SygjUvcbYpaLor+4yVteJR6r/16CEBu4Cvo7Qg+1
Mru+B0Hss3SqWBZm+rV2PHG1zVGQX4FcEctMsnO00eGbnBA9DgOQsr+7jsPIuAhDPNUdhAvNCYct
5SrilbV3a+icq6W8y4Du6jBNdbzJ82jY4JSoNjJWs1o9j7bow3+OGQ5VjdrebHOPApW/Ov15nBr/
xYYBhKn8PTfG/gIUrLommvG8qG5qSVUyLvUTUMBD5/Dv/7Wy2JgdA3h7Z6nrj3//NxwFHqor17Jx
cxjQMv9qtZg6MwGHYFWH1PDSQ9/R9FY5Mc1oBl89RIsvQw5sTk7jzp7FHYOj4v/mJZj/5PbgNTCg
6oZtkL6jW3+Rs/tBpFq4tNUh15A7BSBK3JARQOujeMNE9pGZc2SwXlY7qAfRjfjXtW+SW6lVJaix
2sIwSuHwPItN9c7IHzovvCuay0e2qzrooWq9VKP+9YmboaR/PXGeq+u4J9DhC1Tv/6h4x82QWUk5
cOIIOd5mYGSOYRfcDGtC9l5mYm93xLkMnUGQ4hjt2TalHxNuVpF+i/vxEjTC/xy2OLWjb46pv5UU
cyj+2D8RqNiC8YslMNWYx6a0QcPH8fTLPfV9+D/hz/Lx1yf8v4o2f8T0qZp//7fZx/NPr983F4Kq
w9tYBOf/yUQwNgmeGcMpGeoKlu5CKzexangTcHNSBNVHVBnFGslTt5sy9wuBvwwP4pooX21LsxRb
tP2X3vsGdVAeJsf74s8VkDqpPvjmPSZDBfGkKrFW5ljoVSJuQpG0tnwI/z8O6z5WhFp9ssorNnGj
ZPxd/YObC+UnJNx/ZQH7Jj+b9PO/+KO/kXXt/20ZlFfZ89mO/s9k3Tnp3sKQ41pL4tXfyLpzgpZl
esj0uOI9Yf0nsq7+P7J8me5f0688gdsLzC9RWpZj89L+8QuVWZhYxyCia9MJNaCsoWx1XXajf9mX
/j8+tizcfzmzf+9x/6unliLC+IH7WZI6jMRrt/xSWc80heUvoZkRle3GYqzyowyypyDryzOp8e3a
Nft97QFeJQjiHvVvpVeax2LqiTu3+HPGwY8cKBLPBSXOztoTdLX3/CRcd4eRgezoTxqTxGSSRmuD
CrKctqMgi2/H6vBn+9U98KIvVZuQhpkDY9Qs+mDROm/q9hGcm7UizQ4ZnixZKhbdNUu6Nw+tapZJ
5+onElSZj/C76lHcWbhbooAeY1XqW/BZNGNGIhHDnC638wkAEoVfMCCggxVWjQ5qTb3X6TRoH7nD
RjFXvnEkmmo1ttYPg71JDpet4P+sCANNd2JgJYaD7+prHrqpUqhV4Lntg14GHQI9mjoO4R8CIzd5
zSShNDs38djmpgIuYsUaMgkPjWO3R3zP/8Heme3GjUTZ9lfuD7DAIcgggcZ9SJI5a5Yl2S+EJVuc
55lf34t0V7mqgHvR/d4PlciUJZUyOcSJc/Ze+3MUkfDCsXhK1WSAAMfIFnpjvsfnFGECQ8ORvYQc
KF/a5xRUiVcao32ciiH1NEQCu8pUzH0xFrcF4uGdg2MHiFp2KOYfKF6d/WCTbigIX6OeC6/StF+c
kIAFRMg19PbnwrJA9zuqS2Oxu5ljdQIFmN030UpP7tAH45ZtDOd1SLSnxSrNvRAVGov8YQGQNdD+
JkeQnUQR1mtOFx1Wp5HkzhNUMqUK4zWkRjXVI/FzH1TEsz+imqMDLL4llJhegLLWzWirj0aJNJSd
llAbGuVyjEl/I/UdirEiyZEttFs0UvhCVpCjoEmXVjiA59pNaRtOVeHXqvN9QKzmF1Wk7xlK433q
Ak9TP8phKLzE/K5I9DiZmldevEJ8mxTN2sBkT3BB7rQUkGTP/rqLy+quyh3LK+xE4ZSmiI0tcbdQ
cZ5zs79Ig5TsvDNOfQzvB8tD6YdW+VKUsjr2esVwfhhGBh7KycoNymQYs3WNE3kxH6dZY2+Gqw4v
jtgZ5swlMDXnqm5y+uFjy9lWIhFf0ZW5RSamqke3eUjAKyOSo2YlaLIEQnitlu9Zk79Hdc9Yks3s
IORj0mU/VRVsVETAbFEhOzBnsNzieyEXJi1tbPqDPhM9ap7aefmRDGR5G92DoIVKJcxSnmb2g5Yi
xQuzbylsNlWb3iEufY2mujmaKXtM7DTf7WpO0IyxPzSML6uFEkU7x0phL+0n3UVx3ietelrvrzsb
KD4HTUDTK25wBkxH2MBUQMgvlFHQ0JmC6tIF8SfjO1R6ir84YXIoGez6MQlJimXRzo0wxo6+6I1n
vaiem7QISD6DDbY2jH49SCVk7vga53PvJbF+nzTWQwon1gNNBxi3XSAewS0+I//BtxffSwYuIyY/
1BDqhdyY3mWYcZ5KrgmZIHZtChvRQX+TGOlzl/cfCVeXUBYEXhwx7VEpe/b0ABphul9qwgiX+JV2
LDLArl12RBLD4mqxUORZ48XUtXoPxnSE35FQFiXs3XkvP5ZwEDdgJRHxBZwaen1E1eeGDOdqInd2
Mmzlkdzi2JXpl1mhtRLKiiGWw25c2u+yVtG5msfJTpOjGsDZSyz7sURTuA8zXJpjLYlpX9BvG3fw
rBHcDNZCK8eefcUMuMSWdn5AqlHcBbXpqp1XqTXaQj35KpzhDEsHuR+Wrp3KCDPp0FMAMQIEbrPx
tqGIasvPKjeP1tDTiJgkmk0hvlUBe7f+ppn9pGZKylir8qqZwK4oN+8FUita7G4MJNrF4Tfs2pTu
ndHEjxrxBfVMn5w2kUkhrrz3AkncUmHZ1wV67iyIqZOHPvYq27kvAlpISnhmmMEElL0H+k+UgWxq
6EQRiTv00ILxuelL1HlGLxgEJsF+vbSmpR+vjKZmP01+6Ll6ChhLNQucVc1Ckt6Xys96HN64IfHV
BNxur13LqPxBkXfHYnBtQpuoiYibLnKABwfTto9K1UnmEjD3Z6wD8Sny5mdkRSBng5GlErd0MPfn
No2ek66tjggxvFKD3dVZ3WcydZOr0LHvbInPw6zeClPzUxkTva3EvWdhkuXeBgFOCexPlDEGexZ4
2mBSTm3HDj5n8AGRGA4RFXSfmTSWFItNtglXYYrKm0ho7+OkPzbzfMXg25+iYS6uQ7DvwrDdOXr2
onUCsV9qDIeucLjVxvO9HRRfarVQdkHicO0gLzEXS9+j41qwgxFyO6LphgWORWFNQfcMLG1+2U1g
qfKfTlyg9EH2MLAZW/knFyflWi7s6SsjR/UQNMb3oA5cQWaJG8r+s3LoyegivpadtVyXNn6Y8xdb
D7UzC5AUS40mIwuBWlifAG7l3kYhUg364AVAwen/ykd+5aHu4TZHzMDvYxxiNKjCK0MjQrX76KJW
DtLQPFq9xGijkE/wzaio6nq+2N3jWFFlMMfwBhI9Xfb8GVjaoN3VvRnt4nK47Wen9SpN+1kPju8I
nTG0Vb3lNWLGISk+SRRl6qrWh46Szl3MVQrQhcehbWevhQR/YRrvqg2dHIHRgeoCRbGmMCFutcyz
63ZwLW5sYY50FTXLHt0nyJfY1/mDXTqj99SRpJqjVfOcIqI5tALwWmaXnT19h72McrJs5X4wxp/h
mZwTeWyL1PHKRfmqo/VFhSz7C7WCRX9XEHTeOHhANKPz6kmUDBTqdw3Z2Ake+jFQrPQKZQW2lX1H
U2x0QQA4iGxUX1qK5vU50wjBbGkO847uC1jSDiVOy8HaDThVd7aoPHVOYJ4bMJv5/BKa+vXPvueG
YTCaghEpTY97GWnlsxbd1sR67YYaz7YwlOTQybwkYYC0d+LEdr2lcgJNCfHSRv5TzkZ6pc/Nveio
jvEPRIj0ufWZ+iofT3KOe0wZAGmxEs3XUTbG3jaR0ZqKzmWk6P5cz+YB2XhIZ1b6SZLCZOX/64wQ
QwvMY3sVYjs06QIVHmrC0pzUB6U1qp2oo27fWKRBD0n0yGwvvZqw7IF5UjDgobvhHKAGyU71oqZ+
HQacnsXwQ7bpjyVR39tGPgURAooKjfwu7ftvdbTY/pbT1iSARGfWd1RQ8xelipPjNkVvAuMZpzWd
r3LW3EojK3X4ISaceB2sX27qLTBzHhr23KxhI1Fa5aUw+g+9C807R8a0kozuYFXKc57b1YOZuHFg
nlCkMKMommKPNe6mpuXiJRoLORKKwTPsQuVwh/21ldPeStTarVsJAL+OlQsmSqRzY35nFup4MCVm
FaSOudss1PThogzPymTelU1zm2ZRiIVNlEc1Ew5heK6uBuU+ImaBG2KH2KVEbr6UK4lBiTAnKDkc
mErj4i3RSqYRlY1hRcjUCyi1mxxCTcJhP6T1T9VJ60ubGDXh1Dzr9fEOuIaGmI189FKOBvTmcaZa
gN0bluOrMudEGKTzVZi9eRtJLmwz7o5zMsO2Z9lkYpgVh0QdsIXQPpzy1DhJey3bpaPs2DlWR72M
YLcxmJ411AzJUJn7kYkGoqLgyEJxbUAHY5Sc42MbLA9zMgTHKQ0kPT55pt1u7NKpXs7dIB+zoSo8
J4ZmECS1+pLbxn2iCZSdc+cjvol8PZH+rNU7dDHGpa+m5IYc7pucG0mvldcWRMA9WSauoc3RtTes
r11MH1IVQXBMp/K5bhdElFX9RDy3t6iFPOr5Y6vay/0C5sqvl7ze23SJfccpi0OsW5ab4A/cj/aS
nAlreFLzMXYDdhb7At22nqnaa6cDFGjErhny8Rb0eHlXjNcwGFt3sSlOYS1QJ6wPy/hnCuS/vman
2UccUnEEqiRP0x5YFsM+QPGvNOmIBpSvqoSPkHU/Hqt1VmWhzT+rWZHmSHz+fD3QGzpZ+rp/0KF1
MXGAvViEn4m6sF1bVsrQ9lDm4bxitvVLWBvfYyykrlWsyVpKzZjacfL16UqB+vW6qxFZkiW4JTv+
CnVEgjGRIBN5zco62v5he4gJNFCGsAecPUXDhRu5eTQBBcopH5nKrgyyfMORbU+HPLT9XmtfN4rm
huz8/YBdHdLVmlczK8pDLWhF9W2ggnkpQlRWa4To+uu2B5UbOxsQefj9pV//g6YGwj9EircBMrff
FmzItO3p7y86Ij6Wusog7S8xL7UWuE5mOitlOlxOoXbNf8M8nd/E2g2DWa/JOzPJO9067WXjoSx+
15KdRxoPAbEMOB08i3xcTJArY9DwX68Ap6JQ2W9sCucyMInC6aPei1YS1PagrO/Quqa1Gek+g/4b
tGnOntwgjtJ6qLZnEw5bzY8VRotTSNAsMoAtOHJ7Vm0oUDHJt547uG+sXDRrlYmXVb+UxxnVeBg4
6pF1AZyeAW4t3fB622sdJtaZ+mSBgYE2AwPguVtRbtsz0aT90ZS9169gt3Z92J5lzFz8Tp++Duu3
BqrXdXl0jjUYYdvJtz2LQcxxgk4FjpgkA7y2nm0htY7mb2+cg7SeiIhAEomTbcvP3PTevWPSZkXT
hdhCA8KVAjfbHjbkZLVSqEbyi0f8UDRdVwrlAt3eYRtKjsYXcwOnbVGI9noGMVT9r4DJQlSNPyFr
MG2125ND9EA6TkgNuyoMkk008Ovp+nrGse+lTq4hNYM96mxAt40our3eHraXi4L00GwKp1ihCsj7
142YuvRXNnHBfjtxFLYMfhTkb1EEAnXXrO9ge0Pbe5ke+1JLz3R/gdrNvzBcKz2LG0J1hhldbMml
KM9aLFayPTeE7zZHWyTcSvRHU+Dr3fUzmbJb1ltWdoShcqF4TZkQfLSe69vDliy3PZsB+kOtXd/W
739Wty86Qzr6zswe+a+fQ62rLv72uuv1vHnbnv7+6YWBx6lVf07VmqJbi5XPtz0VkH+5i/fUJusX
kyEKdnkTc5///Z1DuwLM1oft2faNA/Mrl+4NkDeVi0BP8F2bVn7cXm1ym+2ZYzRvdd9Jf3vVpLTa
fDUE3DsulelVShF7STno4GS5iLbvAQpCyv0/X5LJd3As7iqjzSYV0ADn5PbNhtEqXiqq9Ndnu32s
js3Hv33U28O4fui/X/7rW6JyMY/DGidlrtcibSZOQwQCiNXCBmwjDU+22SK/KyNunpNWg3AIQ7Q0
mzxEmj1n5vYUZddNLBOLvJP7cjaH0y8dxnZz2vQX9vaUNm7tLejcdl35oGxHcwPf/e3pst7o7Iad
dBwNByQWiE9YwnkkRkccUwIaNh2FwdzJrxT1laXvvxCL25+/vYxX4dL2bHuIqvrrMvaG/xuz+O/Q
s4DpwsHulcOvt/OXVKbg/jkN+kqvZhSsmyrDs7/+ESn1tKvoQaFdntnhgeCO1vsLFxCKze3ppJCB
Qk+7cwHQd+dNU7LpTLaXU9iwA83jpD93awqMNmBCInJ+ezBY9bk3ra9HTbnVI1BA/zwJ15dW2Nfn
7Zw06b9hDBH3fzu/t6ddTCs0HS0cbOtJXhkRHjxNu/zt+7YzW+1WDbti7P928m/f8/v/UWukUxZ5
Fbnb1+Io5HoqJirYmESoX3/g9iOtVVmw/iwsJrY6wk3ZgObJKtCK14s6Wp/96+X2D0Zayv+dyPw3
8w41DVjb/28iM/6f88+m/Tn/YyZjbD/2J5bP+MNhBCsdIUDfbRS9v7B85h8khAhh60LXmNj+hvJp
fxiWJuWK3tKlZBT5F5TPsP9w+G0M99Y5n6Yy4vu///GPAWH7r9d/HxhqulwnMH+fFTuqqXJha7Da
+EfN/hd9DvEMTqrebI7txGx+hRnQ0sP/7yDsTpqGWV9IbAqW6c6npfCMnDqAKA77hem716dB/Rw6
3WMf1qqXdEl6LdqxcuOxW2O/MhpQNqCWhFSxfUve4M7urW9EgQVAnNVbFJ7mXpsX4xyYWE1VfDo1
XqaD8QZstsEXD82hpMzkgUaYho9hT2WRe4Y+o7iKjfmpJiUgeW/sMnlohZ76opW3Rb6MV7R9L3oJ
JWBUnPqSIZ0BjOBULoJ8JiTAjA59Vt3bBYYZuuHPdrXccNdt0ZSELb5dDFmq+uKYOmlUqRO70QQp
rKBjQp+6ZrHTq4naVRHnTrSkbfVBewgnhtSxEzz3hfjA8/+tJtjjQAbdcF8T98EcqDx12WDDJNkt
LChnmRaE4ugobW6aHJmXbiQ4epC3t2rTejYbIDZTq0q2DJVTQzBIsmhyXwtcH6YBtkbUaNZD9NJN
OH6Zsach7j7QnioO+shvRucw7miygGKKIY6UyA1oIb6FFeULmLnnxtJRu8rnEi8+c574mkfUW+jo
cUHHbKWbfd4L6dax5rhVuXQ+e71nU4OCpYwkgxU9hjMNuLjSIOKN2LYPlHkYUYbWawbsQ1lYDF7d
6t9ETMSFahRuPyeo8AVPahRzbYf8yM5al8A5yBz4eJFQkdUXpBeMsV87B5uaYRDW0ZWPmML53PLB
cNsG1dQQpqAP1JnmHD8xwsfy6XHTek+wJjsJX8vBD+LNaO+7bj6qOh9H47C9bieFFpZAhd28wNvj
oESnmSwLb+vVTIAJl355KaKKhtRCyCw1625BEfjU0W0c4+BGW6R1tdOOTEyt3JPjNmK8I0PD0AbH
Tdnh6SmtS7rD6I/5eIf8iy6nR6dprD2mF5yc6Xm2SV1i49D5y8ilUXHSUUlf2a/EyIaOKXRKrzfP
ZbS86BOnGm7cA+fwtNczPXDRWHeLfYYwQSMWKogB5ziZ4GyEeNj29A7ngkoRfzHdY5pa2GMb1xoN
5W6O07diuSuFLS+0OCZXdhl902ViVsD2HT0/1kM2WfUYc84P47tlvVWJNjz1yis8XyrNQWDe6BUO
qqUckiZBHtPxIaVL9Na3+FyMcVno0ITWSRjESYPAorTXy5dapnta++yg4rE4TiWHwKoLrNda88Ta
211t9Ob04+29FiTNg87WMG+04WDl3UPZ4NcK9ADrqsCQJ/NuuSGZwd5FFpquRqloryrI7SdXizF9
lEFpHJwaqU/FycMIahhoN+vacmzy6rrW8CAubDcz0IEB+ox9RjMeMJwjPUYPEOI3rTPhb3Ejiclf
nMclvPKnSDe8p7PSu5VdtE82KCw5N/Rq5JD5sKVID+WQeirZyVYZMICxoZONJt9GQxFvs2I5hwBx
4DKNz1kIRCyeBjwQWdS6WA25LbYGmtKhOLBReKChQywkCnl3yLP3eIgs1IrJjzJME1eE9TNguGwX
mFnnLiqHF5SlSpheRh4aswWw3pj8aAbBB+iP4jO0y3gfjBxn2wFTNGnnRTIuNtlbXOcO4mYlI7LF
5IAgkSS3zMA5MTSrl6W0XxRr5BS1teUB0Mw4YudQ0y9M5aDcKRBj8oFarW1VMiEOYV3+tMviWAWF
edGh9tlR/K6QPA3jLiMmqNJPVqsR916m702rMOcKmSvFuMqkMnBCa4NrVlxAjZ7elR2+TREFXKf4
bOn92Xt25BdCG3PfWr+JbMWcT2gNAGE6YNeZc8BN7tmFhaB0TISf0IneFd90Q2/dMOppkqFT3WVh
/mz3BQMtg3GgwalQlL5yIqAGxwK1145+dX+Tas6tndeYy/DJeKKsgj1UvBg4wcjAtmxbj4i8n4nC
zLNfb6rxjzAabsIKTBkE9wFIQem3Nh2uQslnb7Ro37aTOHQDsYZp2HPbIjbLLcrwNlUNhguFae6t
2P6MpaJfrVIfULhZX9tKta611urAAGnpTkagMjKrD4bIoZXnhL3NVqZdg5hpe28M2T7X4Yvoc+y2
BSPTsKlAFIjqTg5KfC2y8BC1uaHu9LbznEU+TD2q1JF/vGL2OufYEh6atmKcxqoCJIiQyFAJHoZu
vnWMpL6YMk73oDt+UIqfMdXTG+yiiQGE/rnoiXklqIpBvJ4lOz2u25u6LQh5T7k14XU+FLooOOFi
w68x0bXl9FVdU3PThXheWmB51GH2TtgzDgWC1nXdWslZRKLdYjwlbTDg++aae508K0rEdV9at8A6
IW9Pqkp82TurPVyA9ddN+fA0Nd8HtQEphYMJzeKkkmiBLLRvphV/G0NL6NJz2N/0JIodKM14w3H0
pa3xqcJH7NmMKqO7XYwLUImh6ogoRyA9lav6zw59mGnLUQwTrdQJ4DaW0EwPHfDszq0MpnnvNC96
C8h0dFTG2qRdlg23Gnas9I5ikkPj6banU8RUO/iwsdjsiPmLXYYVASIU3GCakMT+Eu6Vy0Q9GkP8
2CnEbxn9k5zkQVgZuMEx7pD+mt8XiKQsQ4Qidatiwx6BZa3gUlusCNN0IIaSdA6vLohutlvtk4UZ
IPJ8m/QzTmCrv81hos4rHDXuwKSiyPxqGB0nBnfbFJd9q6XzXtgNYcOz9p4H6WtJ7/0aUBauSxnx
Nh0a0mmnVBRIJtNXb2I1l+TheVJFdmtYwVmLBINs6DvB7LCRIRkvTr62sUo7M5kIke+jZ0dAZZ3j
aD/SrHFJ9pzcdNUxQMibvawSr5UCzmdc2a/xRoG175qla25KzaRPp5/VKHJbbnLUJsp66yQEzNF7
P6tOGh490ShIytV1wIOV2iLWoUJfemVyygHtR7TDOLd9EsHHE4tis8sYEtw1LV6mDIPP42yjIF/E
k1UFw71mJvumTezHvHgqu5mOuR63l1SLx8tIg8vpzWvJ2pyzNj4Wi8FHlJJ82aiZcQBChKwag1As
4/tK1D2toYU7aghEBV2uvip0m1WrmyLaTVb1blpe51XN20/YKlD3bg/IRr7MdE5uQcYMz2JVA7Pg
4nlbFcIIQQEQLoGKoxT9cIyQ2FwVxd2qLVYQGZur2rhcdcfjqkCuVi0yJmHsAas+WSBUZknE27dq
l8MBAUi06pnVVdmcrhpne1U7kxgjT9BoTCaiy1d8e46vrerodtVJUysTDISYerNeBoip1U1VvX1p
VVoXq+Z6RnxtrirsdNVjt6syG229yiwKtTY94pnuJgruftVyE5mFv3bVd5ur0juaxIc5k2kUjRxc
vVN4Fx9tBcFRn/TiplCrABeAFd862OAaEwmAXAiOPMcLwcfWlMYYaqGWhSaUmRrhl3qyZUkOFcdt
d63tCKCeBvFXWFguwG+vhg+y1is8mLp4mGV6J3viV5UFZ+DY0MAKNRRNTNfdZeye8X64dHPbF2uK
pQuSDwc6mQAAByj4K0b4RfyShbjehT6itVLq6MgSF+9H7JHMXbXXUYWAE431IdPZAQR9+WalQeYr
BktJNOgYcA9odiM4WNMu6Uk9dS4FAUkTq9ZJc4ovIxiJQ2qtyXbR0eytQw4feKdRLhyLRu9v2XA8
FGG/zzXyH2sHL17PYseYlLGKPRAu2ss9hDaxTzBAE4smn/OJKMkxRsSwdGBizTzc05mcSVXR3kkW
GLxcdNouN9oS4I1gQhXsOibfu7BYMO67irD5RBjpz8uSvMV9QoFYEo3NjbUmKVtVdhNNlXnqO7gA
+HjUafiRfGutJX+gFpG7gZPZTnHrGs+W6bQXKU0wumuFMijVtdHlM2BKrI74qc3IfKc4B6GwoOqy
JiytzvjeppUBIbO+NDX+xVQfoYzbXUGoc9hc2U1NqGGoe3TjOCh6h/yIfaVMP4FOtPReuASsOn3C
0n3QzZmWHIQ/IGxsjg37J+LrZ5RHZH22E3PUuiLJ2t4r+fhAYFh+nHQuXWRsUObmnXgLTZQvYdwe
YACUXtc2Jy2cCV6livPMIkEtrr3ZFUckJ7MVi4nEExGKXTCEN+BpKReH7An31VVpgm+2xWA5ntqn
gVwfj6bZj5B1Fzmi7XZ5UWEQ0N/smg1qCr/IXyaGz20UpUdobN8gzLOLnfT+xHxj8U0R3ltK13tO
Bl0WyzN5kRa7CDWz1atOIcG7C1EG0J+9xgvx2qMiT629z8LQIN8XueOEP4SsDGrZMP6swnKvt8tw
qGPsVTXm0Sr6IeWIVjgrmb3b+gQjSgxHyV/saRZLd5BGiGy6Qt25U8Y2TURsb0uA9qMDJJRZy5c0
tMHxp81pwh3CDgonbkNeuNMzN9dZJJ5J6DgEqoG2wJHaMRhyb6yc6kLw99XS8u5uLMVXWzcIEsbz
I0oEA2kZ3s0ZWrW27W4CtUeRYM2Q21apQ+fI/G5crLsasSYnSvmd8uAD5FO6AxYbOXR1p3Ihkae6
qLJ9DtN4dCnhSIMW6C5xunVuaGpc8kJ5McHzH0YuLjw43C4IzWTFz3OWucaiaqk1H1QsN8k20z0F
TIlbVHF60IB0QV5j3JzITt4sun7TLjFT+Obdkn13EVF/Y9T2ma4nZYOOlRjAxehTHdYnBzwa++uV
KjwywKW1hCYnoKS2a4XBGFVe2t1YSn0TsR6dOCMDzlAN8oIEj6JZpx52N6pDVF+IFrhGe+cL6l56
zqbys0iq90WZ0hM3YMvVuWK9aKAKG2FXuX0y0Ih11Gez/rAbUCABRt0jpjfPWkzGnxV/nMqYo2wt
hAU9g0o2MgA4uJgW9ateaM55ckqwd6Oh79OIpTzsqRqhihiXQrT3od7D0Wmyr8TroVzFH9OU5d4K
QQ48zn1rHYUqSz9r7H4H8A4xVERTvwSeNCwtwY6COnvBYT0Bm6nFDJDwkqXcyqnCNBXhNg52HeXa
MCITEWzwsha6Fqm71Cnk1ZatdpPWmfZw287TgY3rCyvX54DQa+ekzgOgNAZMdLZpTJdeEMKeNEb6
VJNdrFQRfC941RmNiae8CUJX4sk7LGqkufr0Cp4cdHY3HTSNDlrTgdRQl58C3A1XYvyN2fmlUHB5
U458J92ndUkHr7yHpAy+mUOK/GPFyQGygU7VQkw0FvExsA/vk77xDatqyZx5FxoTLt2eFK9XKNHs
csp8owUl0lEasvXDTRYSEtvfMQV86pryYmX467VNLwG60M81836ZCGxGyRu6UZ28xLAydrAR9V1f
pMHZTHPGC/LbItXma3pXCLSKQdlEXmatYlrlI+poS7XhN4QS+Dyo8w/QTwBsVaHvQPCWBR4YbFG7
ZWD3aukWmwN4TXu7RhaT0M7yGzy9xWSKPTvK1tUWiiajVd0Rm9fKmX1f0PyuyouQYia5FFbnuPnK
lqW/RhutCp5nQH/uHOev2y4uqeExK8ZtwGIG4RUNJZbLTPA5b1sJuw34rVSMUf0FWsC0n0rpAFie
ztHyMOq0bdBDAsDJbO59ODlaZqBQiQqXaqI5CKYF1Vr3V8nCWQSBn+2Zie2NyxcBtrH20FQySHc5
rZpcFtWxVDMs2yz9CGdHbYf3cUDuJt4TZWB7P5KFELFHLvQyx6t2ktmToplviGHI25JsiYsaD7al
e/jVYB4N5LtDGiA+JbeenC5lwjUyIgsz+CwQ259nW4aXPsnvgxlNWxaRv1W2qzy4Cu4yNk43Q4mp
MQzCjxGaEtDh7En0c3ZBXPVAtPa1JxoFHUhIeC4bb58uycIEg6aLk0bzI/LN1x5xLj3y+TZrq0uL
FPNSWgja55IMx17rQQiTKh7lWoSBeHqKUQeNnCPYBYsrfspdY2vm5X89Jf+dWCEpHcwc/+8BBpqV
4udHF3/0/7Ci/PqxPwcY2h8S/5xmSd2wsIloJAT9mStk/CF1GEYqAzihYSHA/vGnqUT/A0mFZkiM
VP8aYQj1D8d2ECcgy5QEFjna/2SEsc1J/jHBsKWx6mB0gbHFVFX9XxMMrH6WY5XxcGwy9Qhohh59
WF8JPub6xf/uml331imfaWM82ip7ya2bXfRcoGli0SqyM7GLldZ2B7t4rUpxRy/y2R5IaQ2LKrgM
9efUZ9fBRpW4ik3jksa6CpluBXzJhOtvRiQDDQnRJXkmeH1LgQ2BuwfcT9pMyxfU1ujHNKjhkfJQ
OTRAK0N+J7Lwi3T0h0yjN0NE5o1Q6FzIe9U3wXV6OjB2JO/U0hp/ZJPn9Jz3gaF9TzRqvHnlc09f
AtRMrh6LB2d+xAbx3IwmuMTiGaTQZ9RYt5aZvPejc9daEdyvgI4t+nEV1ZpG6VV16Ft7VIc0oZu3
Jaqeo6B8JHz2a5uBLlEn7MmUhnkgX4QR3eMx/xyYT7gWsl32yZ9liN6LOyN6bUt/sCrz0pjaVWe1
hsbF3xzK5k2UhP5EezzMhyBofdIcbjunQWUvDrYpbgcnecuG4BBqIxnpS4tVpfhh1AlWTPsUq3xs
QVvS7OFHksDEd4BHOFxVwTJLWd7mGz3FXG1ZHFWRIpcQgKTAgqqg4XYI0JivJNlRFYUXYlueIouJ
t2qfxGR9C/CGBw0/Fw/AUhkLMWnIL3GRo/sOGGtY25miMN2xlm9UqtgvqIbTKFOZyoTw3iw6lKl4
WGS2cDj14/qLE0H1tB1tDLQ/RPUaznwOVbbOzib7FcYmpXiCl4Op70NL882sp8HFqR5b47pM0RWn
keKN+ElaQTsobkf6RQ6W6KXwe8g8nlFZHPgl/JK2zrQLJMsY+rbP1lggQCXFsYzD21hy6vDfobNb
E1NJq7ldKV+bzh4uThZ+BBkjqI4RUCKZvMfhTWigbc4YCUT9mjUANT7KWX1FZ9s7Tc73yqB96M0H
2SHKo97iLiFagPKsUj0j8pjYBa4ZnAVq0H0jZXx0JrLSWd6Mlr91NOVpCCQ67AKjARdL4Dh0XaLB
X2rkgIv6WUm2PdpsPOQD10yjOs/sXV6RFd2mMceXhS9XzYchbpDGayFyHoD6EAMyj24ozoOCt1nt
w0SwwMCNO+nZB7kVLmK6AUST/uh0WJDDR3WkMIccessiyk6HRa/PnJ8Bo6s4f6x0Y+1iHDKhflqB
hTOLsc0urNNTFiG7pSF3O83p5+SkBh56PpVGL1/JRY6ykjlcypWgvuK6PHOOsrnVAGGJ5ipo/7py
KMG35xyrsIDlsIzhm7bOZbqSDQCpmzS92+ZtTCxtp5xQ0UHszLjEFC46ADuHusqvMA8nIgGfpdNg
UKvSY6gBj0rf0zrcp3buMsGla8pfoWrhp2hQLY97scTP8TLtgUjc21jKKUy4aJqhojLOUeWW+anG
zcWL4IKPO/WziH/Hpfq+VSfcG3GF18FbwUD42HMIpZDPemMQrSB6n3/Bn8XwYhfXWEeIqoYZD4eE
dvuIdn6E7CHbNwnTDX8PFQ/3WlrQ89Xm7plaMmE8cw+wlwMLwnRf5yN4szR/V7iRuUlXn/KKG0sh
V7sW4G2d2NqK8fJOV5lqqpG1bzLtsbfBfyZh3R/zNqlALow0CRt68nBQuGb7NeYglrcTslqasM13
vXQ+9WlVqLWZ10Y1UI6a6TKl4aEEc263tE660LhPo+XcoJ/zjZo35EQvbcvtKJVEmc+jcWUOgCur
Z7pYk5GO7l3smyQuWAzSG4hvVOG5DTviosYQTRhRPymi86dOEQTWg2SAqOOpSfpplHkAi74o90Nk
kq3DERyE2dJQsnpgXVS9cDC+qL15LLFiuZq5q2/UvBl3JaZqHCp9ixSu5PaW47GRYe+HpJkfxqBD
eJUO/qDRThtSTHpYfu61/2TvvJYjR7It+yvzA2iDdACvEQhNBlWSSfIFxkwWobXG18+Cs7qCza5u
mzvP9yUMCIUQEO7n7L02MyrTuFEy/grFz6/00v+d6HS1NI1CWhm/d3n6YAz8W4n1PDBXWc02nOyi
rN1dNZW/ymRJSm+sH0z2iO0xQg691CFoQQ/WMhZpOZcEjX6HuSz2FjWAnYYPat29j934WFO0Xjlt
y8lCBNiQ3uVePrr0heDAxHW/asVuMIfF8IhJobSLm8iItk4G9D+BLgWQnYKSvGCRbRKhfuWDFgoo
kb7BfOe7xsIFjn4ZfXkzTu2b3eUfoZkxkO9eiordQNPSdyCZ0TozmBUEeraD10iiS28efIJV1o6r
WKtUDbE5IxUYG38H6WFXcbaf/A4wRzStiJk+U1+5HlDf+jEVRNWHkliFBFxhMGNwtEx31T+Q1z05
M04mQnjucBJMqzmvXqKOSha5G/z4WsKpfIQ6ZwuO5bknsVo14aA2jNvn3GF8EWdv6pD8rEsV4DDV
I5pHTsLBpsLvMnEXOP742vp6sCKCBgVC8Ibltl/35ZU1vIRtkdIUtZqVr4Hcrkd6K4PgZONCZqFc
EtPzbfOt1tA7yyImmxS5FIxXazugG93R3VwNtvKj6QFA1E4ABaLT73oayBWVrO28nCAFRTE4UFyJ
VVLz1ilMCDKBSCmbqVDxJQZEwNiFhmA3mfYq1c4GAQVZihIzw1m/kpdDDh4anow40mX0FUc0uBTY
gBEnRCVQfsxT+wzAnJyBAmhQTpZPbZl3qNhA4qghBiWulKFxbbXFMn5j2KBY5YMy8F1C99qAf8/Z
LVW9EEMPLQzcSkp4XoYuUamTgtQoK1vXzpDHnuWe4xrUpQDqECA3kUJNjI5NJgG+rdTdmrlIaG/T
JKqV5mbo/Z9RnO1T06pWwRklasKOhJqBInnrjQQ96MjCvTamXRiq/gotQohJCFRflP/hDBokQ0uU
20r139rOwpbYhxvInzS1oYLYT1nBUClRGGaJZGu5AGUKRBJ0PONtq5n3/OSgTfEGnlDk/nlTTUV7
qoces8xUM0WuN2Ls3aOhNTunLbU9I/CXsBJcJRZ4VZPJwfFwrOG6bDC7/iSezAuVZnk3sOT2W0B1
deuUJV46v56JFmu4+VxXmeF6eQ+kXy9n/xiS4xBTJPY6Q31wHOTo5YRsDyoLiHB725Jqt4k6bUk7
Q3xndeAk8Xogw5NavOWmW2787RQ04GDNX4OGylIKXwU6mbVgUgkTTg9PSebcmGKijd4s0munhsiC
XngNAfTk6jUF13YrnEHfz0joxsY8a1lImlwkLNJQ/JCSXhVrOJA7d5fBqcbCQr8rXz5Lzu94HDOS
k2s3RVazPFAtnKp2IVZJUffcasFx6jZR1S//ZxBwJEGgiBoXHVMN1DI/ow6lBa5TCBGThs9YtFcl
0u91DZKSQXsTXPlteqUgSd8ZoSGOTtqRzWMam1CY457SKz37/MGHEDHm/kMz08kDiPy7KOr+KiQr
7Gq+S0NxLiuavsQWW0e28ijC19IJxNEgID0K+hQWcwwhpmaHcRr4kW3vK9paLlK3ZIgj0g+5FpUp
ZZuOUA4UHQ9xJoZjrMGalEu0O6yc0oCN5vAUF/iLRt1+Qb9JD5GddT134tlWBXB/KPTHIUyMo1AN
F+vQX+v6GOgbkYfvWTvRmYtGe/EML4tmQvXFThg7+mxHqUv9qCm+gDoYuifywSKPYQ7YM3DCuyLT
r2gKKSeyY8pjYOVruaYjwKmZZmFdH52+9HonJcJkuWmWJ3+uDuWTEfn+lixRGy9wSet+yUOBb6Ft
9AFdD7Gl/RIjxtzQZhCQLOEpwg+pnOkQOgCQnrNZtUjoI2wFWrj4XALARnkYZ/5K3iefArsXafV8
xKFsbuQ9yCysk8hzDt6amJeOvBfNsK79JQAGZ/SpHJfyWE2igWOp4jz4FKh6Yp5OwxIiQ+cLpyyj
8NkcHqB2KOc2s050b8dVZQzpqbI77YfSQD/UCxHs5Ko1h2fsoMSJo/FZl4Oq/0ijWLtq5hGQV5+S
ZLpE36TkTMIlNIbXcg52tJKTu8TSyaBJxpess7OnEjn+Jl0CdZLcWpqi+G6WsJ3QFj++1Bdu/x1R
ov0bm4aasyB/VSBiFI5rUE34mnOauoo+m+h69m3WIFXzN8tcNUrQlRi586OrGdUYhIZEPT1gM+Lq
9f+zfROdoy4c1TbUb9UCdO/65LZlt8f29WjN1bm2GUwyETSi5J3Bvt4gNOqAofnavPvv2/73PFW+
ui00oZuaS1Tft00z+AdqDDl6n07ME5cJY9O5P8Z00ij+0UM01b0aNsH/qnf/39S7GmWrL3+Q99a+
/Z/PV57fMkgs1xCl3vJ/xal8vubPypemmv9QKXrZpgrEzFBNxMB/Vr40TVDfQuerGibJSZr6pfLl
glPBQ7DsYBYMliVi+p+J2ia6XtNibKBTHBPC/B9VvnTmXv8q3lUtoQoNqTDKYogusFv+9WAq5yLR
fX8Kb8TU3Pka0wg1QYiVVzMhIIp6gHMPgyQ1TlnnxJu0j16dxmmPxsh8c0lOwrt76tS832pzAFw+
/3CIC0jRBLzoGIWx0jBm7M2GovISnAIt3W7dfN8xXmms4o7Jx40bLoPR4uioP5Kp/TWjCCzseN5o
EdZdSm4vYTL+zrn0CpNWXJpM6l3oKh6MQswpCPlSv3NWlkASk5rjpm9NMn1KDYv1bTXPT4qV/TQm
JdoVH8FQbIap3tUOmGStM/NtWCfzriIcG+dTugt42UoLufDHUfCcpguS3J7eR0bNEAxIq6lNSuLo
bwkdwIJDEzvo30aKFndZW2w6tybhcq7jK1u3T0ofmvuOpJJVilLImwdULJEbvdM1OIEbKbaupXLq
hmkMaVZ1kPmOxBpS+NlkJl08njHumGWtKisRCFRgq4curARTM1ER8c3NseuuiFQpA0tsoRCCHC8z
ZJ9DQgBTEXqxPt2G6TZPMZlWOWjVMrFw6QbOOjLcByWK8tVcq7ctIBKcSzliwCQsGCw+NOwDG5oD
UL/N9FmrIaVVevqmdUwrDcwGW2AKwypcrAW+42yNuHlxY+ZnYjawrHfqUXeL4QpZ7FZzUNJpNsWP
tC62kag7JKbRO30KWo2j/aql/b2YTXOrx/S2cjOY0FvRQqfTH64LZ7qphrA+AWf4iBOFPn/mmB5Z
RyRYm/sJhsJmTuonu8wZIDDR98JUfwvwIO8NWMhYoPtDmoS5p6aFv08ZcPPHjmfFQGcHTMKDH8Fw
KFfRnY2ORqAc2BihwuRzf2lB3O1EYr8iVMmpHwAo7CcqQGQXM01ZD0b5lrUmeBVCcokpj88V+jdP
lLPYjsaVoQuYoWAfqLUMJPTQOE31D1cNy0OYdc9qlM6bekQf6FgGqjDcY0at014UwakV9Pp+J0qb
HeOcZrEI8Z2a0E6uVJVJEL3nO7dIgE7XfX4fhk9+6KYns1qKc5E18HlCT4np03WNxgUfgccY3Y+0
70QYbypULxUgQ6qxan1jKwOOZq10VgCWQ/KPUlvzrGUSuhTLwhrL7eQUP92FE1ES0pdFlr+u3Zwk
HdN+owX53nICA1WgKciH9O3i4KOvGa3MyfrDzsdrrr+8d7yIVKquW6HbZVfvk5wZtwY3iNHzVgPT
07tluVcWzDIeloCkzppxYajFz5XljAfQHfNtPTC76/IW9XAVbMzM2SAf0dDtEQY/5xmew3TPv4b3
dbSDnUqFc+U46msUtWTU54jajC1n4LUPDZJfnDyNVtdOyYCsuzjUGsSSvrX7rRKo6J7Nw8g+Wwd7
wxdgLNWCjIFoeEshORRNNyKIiZhziwbojErBs4tAaKZ9MRxiHfqSG57Vgi5+iBx23RfsckDZVQod
nYG2FKV9QYExjYsNwlni3dDY7QA5rJXOH7akoMANTJ+DQmMPy8eFzuAD4F6FSrzparI5Ro3Ru2mu
NbVvt7qpvDlGdo91/M3Koxv8F9aNYtf4tHwkmlUw3aHRuw4fUYTTnZ08LSZecVSRQwTtrhqaYqui
ONjpINnbCZB9zeBhKEdP6Q4dwU03yK4TqLUtdvSuxwKcYwCAYDvj7IwKvJyUb5vjYNXpzg3U0+Uu
+QyqB0SYHT9f8/nY8sIv63oYwvsm5hg/udIfYeQwjViWtMG4nRXxbiT+Lg7Bj0rzmDbWf/rL5Kq8
SWqBzCMwP9p+ZqpX2WRnTI17o5mLtS0pVGSzFseCMwQ3zdzghU7g/ZAMQNGFCARO1J4IbX2NpUU5
EyBCP5VKTgRjmThMEMefbjm5KG8aKAaEOlEelPY4eSOpX81igbzcp7Wj5hHmWK6VEaWsxmV0QLuO
k5czYTzX90ZUHMsM3FWgzz8KKibYrZwzCTj7sInS/WRCw1IM7ShvSivQj2YQHromE7u8XgyghDsm
JPuElrgl6/Zn62d3DfmEXkAW4qoIruHVQg+31QELaRlk+zrRN+3iyY0srdrWbfAwCohRa3lfszhz
03oaSJZ6zFJcww5zi6SZlgLPXuh5sB1H520JnWgXjEA6WB/FhE9VcUS8wyhxYy3u2U+29mJRVrHP
UJk9QKcAFC/p3bb+2+0FaQkI3QMRzF7VQmQJFmuzvJEQ5y5r+MByEa44poWgoOVhTMR51cxMW1RW
NvKOzZCgbCpNmldCem2leVECx40kSY7mnW2NDyaY+GMGBlpQhI9o+O98bYlToSnOwfmqamqBWlcc
oqHKtmqq7bOcahyTSA05GobK3l/CwaRf0lC7cd2azPa0xYAut3S5+XafHnTIqQa9ww7TZioShMXl
Tr9mPZcFPNzFx15HJDVkUfXHhWwul/4Oec6VEUS0pd73S7FD3szt1ODHoegZL/rWtYl3nBooBA26
BWO5y9zhE7Mu4dfyxvApMdJGfc6TMZW7AxXQBo+1UUL/0j90slXWE5ABNfcXg2sU/grT8Lcyhs4E
0YLde7QWR+iCgb+sZkmfI1JbHoEZXs8b+VAmcXjUJcFJ2xNdgs9nyMdq8rzMvqGK2Ezm/vJOfY7g
ijDNEbgd72Ysh59c+nybz03I7Sw3XzYjH+my7tEZ6GR8e558m8+Pc9nU5TnyPoz2cCzAQe+y2H79
9uB/XJUPfHvPz4/6uTn5+Ocd8jf78jW+LMpn+U5HuNA4JuNVWivFlx/ry5vIxb/9Jl/e7svjXxbl
Sy833z60TSYLqUbd1kwZmFdGE55G8hNPIFTGgDoj9Ocavqx8wJ+0Unw+JwuiBLfZ8nT5kJXRZxg5
5EPrwcYQi4SYwpiDVo+L+t8uNiVDPKWK9XWu+TDkyH/3jHGpn9kFRTpFJ/VzLV8q1+WNFub0533N
G7Veq/clufRe2YwdtBlKHMuXMGnDlo2uegAGtcW5Q9szFRn2CMD5Uz5imja5EHlBhLEhg3EQs0MX
g8auvexychXlJXvuZV3eqSx7vlz69pJiSNt9T8yLsqDx5U29WJPlkp7Eo2fGjAPcbMyO8k2KrHCn
tVzs/RCohNx8Ju+Vi1/uHRwDthUDEonTmFxUYE5RvQiZscckH4UW4QwtCOcZZJCLfSHRH/H7vAW6
YB60HLfypl2WICuEMHGIItSn9FdOQc2NDc5983jCva5TMuz2Er2hjTrVP5RHTtl6YRFsJJrAaN+z
QckO8g0lCEMu+VjkHNM+iGh4nwf3tsqoSsjvAQz+wa8GbB/yhCDvkz8D516brol3+Xz6csWkVgOL
/a9fsZRpFJJTlzlEi/oW7EBJsWCk9AwzwyDsxcWRLp9iLn9wbaTP5ahZGxXTKHSh5VyLQ6/aoVY6
TL5xP9bxjiHBSBkLS9RCLZHQD72rgBFFGknuKYV9T35KN2nPtZEYtEfBNMjP5ZNfemj1m9nIW0Zv
xt3nE//6a+Vq3sG9w4uAqKHAY1PEEB7lVrrFcd0vjmtF2rDleiIjM7RsXxbJRHMDJNZGy6hOTlab
D9edapvE0eEwdyxM48PC5WBf+CjDLPv8f+U/IfES3/4Y6BJ/pD2y4cmtPWsR1ZuVDSFI0iscBBpe
yLUUQOaz/Gfkbh2ouCPJp0HCYX7usvIxeTMtZ97Lqvyunzv0cvj83ap8snyKfPTy2m9vhXdyZOxx
LQ85ua/JDyNXv0BWLkfk552oWeHsBXb6+X8FSif2KpFu8sVys8w1OZLl4igPtc9FeXzLT8PI758H
IP0eUBeXjxyUubMeGScqbveDTiXHzwL7CBUfFoE8TCibFPBSJvO1qPNy58K32xdopIm6XZ7+uegv
vxqIIAlpkDQYuafKpcvN5b5pzsztpOngn5Hb/nVOkt9J3rQoAyYyQjkdfaHOfH76ch5JaLweizbd
9ixjfZ63YsTUSZ5OUxzokTjyg5jAMhwdjt+yAdDZxHksS5ff/nKfXXTMzAMLrt1fT5Zbv6xeXiuX
Ln/j5YHL+317bZQ/donSLEJyjt/lprPDOt/LdXnk8YsndJeWhz4/PHxDCinKQHtu+RXkf3rZt9z5
LVCU/CD3sUhX7YlDif8g7DqGMnJH/PtF+Rafp6qxmJq9U6aexAbFywhOnkvkqlyS911W5X2SQvQ/
ep588uD/HgghOsjty8/Xyx30csz4zrIbf+7M8l5Xz7t5c3mBXPp8llz8vv7lXb886/sGvr9K0Yg0
b8UP8q/jT/KRvIzIE458rVz6dt9lVT6qy1GgXLzcyP/jsiqX5Ov+47vCQucXuLxEPvHbpv7uvm/v
+m1L+G7weqmbesEsyWO2pZJg9GQuX+g+cml2cJKsJYPq2yOX++YsY9og1/8NFiTf/PLUz/e4YIR8
M+hXCCw4JS97tPjM21kW5RH0Zf1z8fu9cl2+VB5nfx5iYBlHkJhdMmuU9BgcV79JZ4Uob96mcyKY
PLVbC17crq0ovrnDYzLmxhoHsvrI6QQt4ljad9SFi5U9d9VjmTQHs0JlOGtiesnNfI/pTXnUNd+9
7aEkeBisH5K4jLaLXXGDQCU8RBEVB2Hd52OMN9DA9Vc0aXk1E2bp2UEbHzIzu6LpSrmROsk6nOhb
OD1upAHuo9aPgs6szmn5+xf+PJ3M+bTqlknVnI0eUg/Y0/LyKi+slxv3crX9csmVi3/39G/3yUu3
vO9zC3/3us8tDIl7JZqdqhJqs1wS5Y0jj93LuruMI0dK55TF5HVzWR+WE9TnnX/7+LeXiyUgbGmw
rjDdcFKTLycqM49v5DOh/jVbfazu5ANIuTl2/n4xCtB/EEv7W4tqsUarj2RwGtbp0HZcNlHZx0P4
2wZXpZT80cUTzmiiH/PnhDjDbdTUewp2NngtVFTMo47EHZpPTRndajWAg9E9G3n/FjkxwdMK2J8m
s16szrr3R/V3qYM/Xk7PG9AQ6X7QkBk1M/RrQA8Dipe5gSQWqhhaiEBGJdWsKytLPYgF1DUX/0Sr
dKf6VQShtdUDRoZklLZs4jZI1WCP9BU12lTUq2huW3xvxbyN0mbvotVBB5Wc4IWAiSr5JkKfvaiA
r6ko/pPoupcgHJV1kGa6Zxm6h2VPocrXUwWjEL6qnKUC70+0kG3BgTGOaK786dyHAVUKQX89VzOS
uBOAmT5Fi6lkycI+bgbDvAuWrqCJ+X6Tm8W7ork3pmIKJDySOvmBN3HaZAjYNmXIJ0+tJ+xwE5Re
puBlYd/2YfxGmGmAbchYUzDYNIX/sxPVnZPFnhNHFTRwftU+jdb6L8PNWxis7Yx3Tt1asbW1a580
iix/n5zyYCl9ucKQPG6ZJHebKclvq0J1b5j3/bbdUDmqhe3sbXQts079WhtS85D2iKZs8uaaHAkK
vuNmFvFWJx5oDeAXMK6Sbpi2UTlvwlVV5GKfkjimxEtuFU3r7VAkDD9pIrgOiHaULaU3kGHTOwpp
upQtNLP2jJaKp5IbD0NROSdrqkzPznOvrppHd/axF9mBuzEd9wEI8LRO1Ca6i60OXFq8S7JR+VG4
wEcADvxQCkTbtu6aWBfd+IQlCQ8cEM+ODEKYe8N6wrxEQKQFsazHXNgNiKTciiBwC8PZnOheOWK5
mkTWXNlaM+yEkr90Dqm7zQSDvEV0lBBKQk3vESjrG7NPZpVmqm3zpt+PPklLQzFSdEadR+pisc60
/pcYyP90TYiAqYI33xi20DJxrHP2D43lrEe9yRvzdUoucDul+VXdYbs3NXx2A8YZcPAqCACIpy/m
GIzbhAJr1dX77MZsg4F5Lr0KV6tfZqN5z1yr2aSa+GGispyb/N0utfDXZKi/4nLMH+o+iY8Es7ae
WDKp9Ug7txO1cvot2MqGkztHzgOO0it7oElC4Pa2GIKrsc6bPVrc9VjQYev0AoVW90dgR/ltMhAp
pg17eu3lhsAxmnOtOE+4SHQxPOid+mtGR3vNmSKhgoBCmMvQSzJOHVogTv91VaHkssxNBAIfV1bE
5DA+WNjrgL+Gb3MrYLIYKWPVFFm3bz5jESxQayWieRUDrYR4eg4GG61cCwJh0F+JTnM3UEIS0tY3
anM/lb9zuIl3MQJIycjcBpB3RytU1j15bFe2U7eAU4cX3RbsJNSI4Q8H7NL2b81HLdorWXIjLGzu
wqg3dqGVa0O1f0yBmXkwFkiA86HVKpO+dhvOGDrigzpWAfwuvURIwYRvle57RqktG4dd6U/zVRrm
d3aVnCjHjhsbe7RgrqmlP92Iq2GPJwvV2qTUyoMTsA23xnlH3RPYw840kjvdIf6rjs5c/oSV1CtR
ER3F/wjo4KFQa/034P+yL34Oeeh7UMFUQL8+ZiN+SEVLT6hJADWxOS+YnnSr/4lRUtmm07QZdU7+
DDBvMxJ+h5ETqaEAsDfLjJDWxZUEfw7MsGkYfGjrqbdgAlX+z3mmfZTaGyNrnkzGOyvdtQcEjQTR
1cjuzNgHyhJtihoXttO1MDDwPtbpUiRHlnciz+na6aI9+viRYFjF9yKz4QoxcV3Kgmpe0wCYIBkj
r+rrD7Mwxb7qQ8LV0Tz6pbPrDWzlEVrw1pzzQ1vXGKqGLj9UJjNCpBQdDU2O8qDAVJnq07Br+VOn
ahiuMa9jyKXJvC1p2kRuWe+jDuFL3GXUV6KeI7BDFgyiodsCSuTsYgOTqkaz9Rz3pWzpmaJpxmmo
Bh9K0P4O5n5et8ZdPxh43Is+44AiScxMEoznGf9fGFwbs/5oqchK8ylJTh1IDGN6q5pSOaf6zO4S
pteDAivGzOL+QFMOsHIvQFyYu7TiZMmpAYoN+vQexisi/ObkILtbddT7f3J+PAk3C6BQsKPmE4FB
BicrXVNKNKbJPZV5r8UwvlP5xbzEcOOdkYSvsVacY6fQVkkzJLzlwo0K9Gtd6W/nNj65Nae3zhe/
mDHvmopirRtd0xTXAZ2LCVIGVyPFD651gfm1q5yzryJAN1DlrDooRVvKUXdWZIW7com2M7G+gt10
T0etpBdMBMV4UpXHVOPXhQStrlwf3DEeMLUZnE365vt09ZGQpdsxZowdQZSNpqdeFdiUgcGmSXTU
LXFHWNiOxlwSBgZKUVybjgxt4BCvHELXEBaDz+le6W5zgPq8UUHw295PtbWVaY/JFLZ3gU82ow7r
3AmHA5EWmZdzcqndMT5pauWifN7U5dUwNu59EAUDRC2oLtm80UVO9AAW6yErMG+6wz5Wp2NCRznN
9VUcWLeTiHpO40bicYU66hnEmCFlPN5bCdK/qFiMNCSSRTCX+jl6wOSB9jwTjKYrHEJT7pJkoTTB
RldwFjRV9ehrt6RTnLHlIa94NcjgW0+I/L1WJzkunMeNSuI3hR/LohcVA0uIyFOrpC416k5Wr+PY
SU6m8jwNCfQdY+CoT5V63UcNmEZ1hSFgJuJOuY2aip8hJ96CnUT3uHYBZCmJSnCslwmlxpiVp0HB
AJqOSrMyUEPuscA+OU241+y8OrQxeW1EVi+K24NvV5hknLA7uAtqxw0YMEcI50blNuyAXTNuKt3A
M7Ryvo8N7I5o+xSTZEv1bCv+ePbJNHYTmk+Ek5F0M71RafNXvRW+l/l8NRq2v1m81JMRadvwUNjB
zB/U38yZ6pXGAyoJZ0WcBwTglgtqKjB1JBhiqnI+clWiE9xVHIKLWDtrnnvUF15glS8OKE23s7XV
Qkty3fAjm5IXlCY4rqhLXNV5e69PhrsNLQDHoIV+hVnywwJ2skEQg/fSdtot1hiGSZr1ENo/M+Y/
tKMJAatT0ka0Em6adW0rr3YQVruoY+4wKSdlAEEHYedVnRSxbQrGLUHLUIyzaZEn4X3UwzIoZmwV
fkDXPmw30cRJudKr1Js0m67v0K+1bkUezq1uGPFhGLonZ3I+wBjAR8/IgXV7yNnhdN0jA0hqONlw
DaZdbUEDn5EvJF15iJRbUIIgwQTXYkevD7rdldTYOmUVjOKAjdW6YnLBnIFMbhw8I3/VPnUKc6s8
L7LDHRLr4qQvmZCZc+BqaD5EnB1s58AZ/TGbAdNQpjqp9W0yQjOGIPB77swPPwcgEyEBigChrDPz
uk3D2JtL0huU3t1WpK4IfMicGN3pgAbyrDY99tTqYC+9woh+5xyRsZHHVe2pIVg3QBEA3gmXLHGd
7YxmuEWPfoRii4FdTXczBASPH5L93h0YhJO5oIyEbRituh/jzLwj2x3RC43QcO8q4Us+1efGCupz
m09IScJauUkDbVuXOebisjy3TKCRD+bYj0Y8UMvUZKhg3jivWYZHvIHqsi6JEWLvdx5DUXkTIwBC
Xe5je9oVGNvMvk1RRo8lxdgmxh5DAkdOEgltSS8W+tNUae/2HKReacVMFmw/3ZaWka3TLN4xbXiu
CrwjoKq8FLXtWkkIBXcGLp/aXO3dvN6NHUoC194AXQY4N3ePA6KFYx7fdqqxjNARb0I+fyP688rG
5b+23CpZuxMqi04jxVEfC7EiTyPt2AsHvZ3PwB8exs75bTnW8Fw47k989jUZh+l7FCsCEImG2gY4
/Giwf6XmuUY8+gSR62eDsocGqbZpA5EeZ/IEwhzQn9I2w1Yd0SX5FXD8PH4qWzN7aFrciRlRseOM
2CmOlMc8nqItJsOVX0wE7DlU0XNt/inCutqoY7oNsUApeBjZc3DcBPU0b/yxC7eC8UA9FaXnIEwD
bYgqOgQJYpwHYxhQy6YljAAgazlqWqXHBaOn2i6w3WkvZsSdKVwOAEj460wGOvo4DiAbVGB5dawA
F7zTud5sFZuA3j7lkpug+cKBo1LeRKyireZZD7aF5XdczlqCLqvGWQVAbVddiJNqoNqZcvU/1sO0
H5Ky5dBHhjwtIPHUuUpU4jKirrV+ZkyXiOlT1wWqtLVVE+7hI2Gb+woRjNpmeyOy1FVNW2ysMZmL
uAG3EqAeYxx808aeGFMmH5zJUgA3lo1GPswIy06zyYcrMqSrOZzFSpjMknun2WUYLdIsm0A+xXeZ
AJYQuuOBg7rAWhnxUVr7JvehWTsjUmKBK9Qu6/4uBk1p+Yi3Qtukc1KjTlNdKCzMzjng2AO3WsTZ
PyDH5Ri6RkgGVfqkxganeS5aQyiUnWuHdEec0D/Wxf04NE9OdB+a7VPcFrAgg4QoMWfb57E48G/U
QSPIYVkrbsCfZzozsSHgrESHc6YFx2jglV87ofsUlk24oe99R/SJgCgBU8A2cZ9pwDYJeUMjOGva
jUaqiBf7S35PretghjeTHX6k/JbrSpncHbyNP6JBgI7pd8tHPMSie7Wocq18kT7W40A1bGr3Vhvs
3CzGfu9DAR26Z91vtr3tXgHwCyyjA7XVWqePqlIS3O0B38B27nWmICsjiMutGRAD4OOosWb+0tLq
t8wrVkHQYE0pUONbYx97FIbR4NUdl4HukQCl50wL9HPBr3fTzvVZHaOlI1DYVEHyZgPDGU5abTzE
ztKDFXYAIHWpQUw3XVXU2wZXsYc9r1zlhhZs7C5OT47WrqRg9n+zGkF+/NesRs1cbPD/2Vh/HWGs
b4r2m7pYvupPdbHj/sN0DMNGI+wamjBVIlL/VBe79j90zAKqcJCiWZol2NY/ffXuPwwiGi3btHRc
78wgLupi4x8mfWRSaA3V+SQNf0MB/zc0MJv5Ji52EUOruu1QajE0FY3zv4qLoVy7SCVzSi0qCbeE
lTDLqo1TYfb4VyZ0xP5J4NT8wx9D+KClY6cOxjGfs+APxAFZ8GFrRIC949gslEfTF5XzNJR123zQ
eEuLt9k2euW9Z/+tUcNAbZ8NhF1MKXqm/pXjCK1aFaOtxF4By7Z5qDnH6Z5qAdiKdGIAN3FTht1+
rNoq2YdBDZCV6lTv/7bCDvgRur9AP5Vhn94kCk0AQveUkNigAoXmykTyQKqI61bFqcqjiPGhE07l
TYCpwwDn51ggnzrKgyu+SRB5Kkfbq+o4XO9aGyUSoz8LBg2QA6pUVR6YkbpLlVb7g8ThpFljM5tG
WpBBxnirGltCm32TQig8yEZcTWmX9OFNl5v6qGyGNnWbhq3Fk9oc0Ksuktg4tSLtjXZaEhArWcQA
dJtUtSnyJIx6SKIZ6p0fmveohnK4jTMgD7hGpIsbk15C9yv85BfDFqqXiumm4XUbMN3EbGP7+mI5
NFNMkDMlRJTRwvVf8G2BgyEDiotNw1CE/LBIm47uMBqx17sZJy2MDZN7S66RPTwag1MZDzzRLd9F
OIaPgTukv1EjzM2uoYKdwCWt6Sa0lgnOZbKM9lWESUfynjv4Z+ZPRAHqRP7kmoUwltNZsKlie47W
sBELymwEeBH5CHEtFyn0LKZvBUUYjaEztDjffuzsEtVl3pfteOd2XNux0sZx7On6pGrHuuarcjFG
UdYtBR4yoMylCnU7jw0xU5GYdC7/TNmFNxnoB0AMxMW0DbuQkSTdyT6/dZmrOx8Wphr4xu7MVXxF
NQW+A1KPbFzR9bA5o/dRQFRQFgj4bJkugPmZZTk7xFCLHsBa5zZUW3qg284uRuNkAQJIFYtomCYL
zkHZTfo+jppM3wK8adRzWfbaA44nPSbDBwzANZXKILhWqBfaT4CkXH0/VVC8gWVbpmFy5RTdDKlW
LflXhlXH9P8shm7kwotjWeh9hDQzUJ5LM5seehga95TBA+b6kbVukv/L2pntNs6k2faJWGAwOAIH
50IDNcuSbOfgG8KZdpIMzvPw9L3ovwpdVTio0xd9Y6SdzrQsicFv2Httc7ixYA3PXAGKBtayniDT
Ixge2xSVNyxtSN+MTofciHYW1qtfVY/paNQMC/eUC7KmMcnWcTMsPCWgTkfjaZ4hk5UrwnjqbZS2
8oQZvbrEWLcxt+YYkJNZY/igjS8kihq7IXaLU+ZUznmM9GTnBUOGCtKxj0FlEs9lhcOzTboUTCRr
QvEh1D7spHGA8WN906cqiIBxxdYVz9ynmQ3Tewe14kqyqHkvgPTdh35eBEoiv0MCCHk+mojeqG/u
bhF2v/pUlIdOx6AdLZNoRpVOdHFRUG7ttLJ3zTiIHxkhGHtgFID8Ji4VYDiJTyBLsU9clcGYdkll
bOIw2WseAYA1EeLnsAggVVfogB8pJySkSpW/5ciytlXngVqza2fX1SrYOpYDEhKq6naeRtjrtdHs
zQ5Qoyc5XWKnrS+St+Ku1xpADHNi3Xoz0N7pb1H0d0X5rY/L9uaCefLrXJv8FLbC08yI5WAreiLm
nu3asmLzplstwQcWjuhr4gImiJTS/2S6YpCMaPMq6Iq8lY3uloxXPTMOZjNr3/Vybi7w/0AtDdNk
w+iNkvIWydS5e30AknwaAW/JzNmEkiFtRpDcVhWGOZOAKputROW8Mijv1h2C2sdsV51vgy6BRB1M
NNVTOYGsNFyG8QP0XqKhAJQiUxA41AFydA4AVWvOf3fCULxDdI5bvYue+wKiST1azbWoooLsPUba
RlxahyBL4D6UreabidL8MpLyCLd83CcIXlkvGuNFU0bK3Qqwkdtilw8yz9nkgeX8rsG2YfKt4rMu
1eQTS69tAeGUTPQLeyNjQvtc3NpXhsyUj1MZvQJEQpzN9m5rGLrysdrQKSuU3l6RyaPlgndTSO7X
tgmSKeVS2nWR6Vyoy10mKx0yJsLATyB0qwuUVn2HbXi8BxlUFp4DFK8yV2xEhqLYebpOvkkp7P0w
zcbWC1z4mDWzrMIAr6hn2A9yKl3074JxqVGgFLeD9upMZbeyUkIYI9JpMKNbg99ybm7HEMqbXvSC
aO8+uHSCnLFJIqNepr473LMBleoc7KoSHXVggjRop9r4SMOhvlqK/Vvp0EjnbpHtXJ3xbZkoc6Nl
M0gxdxgPWhLjGZk7BQxOMsnCr4iTd+oPkTZYe9T+uS+lFATuOfoh65T33XEy+zWpXeNJCwgg4oZJ
RguGFOS9rXkMNKJyubw5RNuJxqblblFa0cQCS7p4/PXwJGKgI+A464frEiurWx1IvaEh4rkX1SbM
ZrlJZsKTs8kmzDjziP6a0Y4r2oUnV0vLrdZl/VUsvJs5UCweHWAm8BbDnTIlu76YnM+MnB/f0iIS
dwsZk5YVQhyI81Ah0CubS+ml8SYT9ABRHKeb0WPVJYuZt0PXI+knj30+hYWdLjdcfVs53rgB71Vs
LaAyh05BF7ZnQavTpmrjeIrwIpBJjE3yyUc/3LBUgm7qxnXtt4pgZTuHZFoCm9tFQ7bcQAipBmtG
9R8CXRtLoLdDpsJNOgYSf/zsLSzyVm1VT8BdCYz2HE9d99A0iDdWNuf7WRT2oZ3i1teskZe9mgMA
oxwzjfS0veNB38COPm7j3O52iA/Yp5pT0rwXdVltlN7DOmJbBmB77BhUaFUZ3Xsb+m7q0k6RD93U
38uOJS54+PJqpmpI/QTQorNR4TAYfpM0TXAZYziiG52ldudHAl/dfhTjMJ9dnqR0TaSc3b6MKEQj
n/qybsGrlAM5FTYGV0lUMcQ6c4KBltE6xdBLPVExtKp72PwlHWWnTfq5A2H1iwk//XD+l6f0f7sL
2n0Wi/Gw+T/Lf/y7KKc6DqP2//7rp5Tof/+5i1/xXz7ZfhG/7t1nPT0+my7ln/4V/LF85//0L//u
gPz/9jfCox35T/3N7ygO3/N/yT0RX//oH+2N8Te6HYibJlUwijQp/ru90f9m6iSO0Phgy/orpv4f
7Y37N6zVugFKTH71PjyKf5gnxd9sfHXQNL5QYy55Kf94Av7uO/5P7Y1Y2GT/jA0zXIlt0gRQZrpU
vLrkJ/2zEZl5+tiirRMnLRBQD6viEsw9wQvSYmPqEehMRrXeMe9wUjz+BSDBp7qaIhas4vr1GTGF
0J5T7z6xLL9nUcbkbib9dPnMGmH6ajA8WZaHv81M/8yN5l5omnmOyFJZz6xPMJ8HrD8Ge9tNUXai
rbBYD2Dp0zIK94nNBtVHXj3Gsf+Jcd8+YV1/NNRwT0ady9dAwenQRr050sONiNCyJ57rW9Nq4yN3
WD/YdlCw2tfraMW9HtCPwgQVGc2TabDgBa2bGWF4F1bXb6aJvXVsQcrEAxS92221z0byvGUEm4ng
gPy5SsglxbZsbOMRq1UbBQFCCgkAS+8giAT2rQ8M7TkjcVxajX4f8TucGNfzoKvfdkExh1592M2K
rIJlplRUxvQW6iQ/eB39nqMs1BmZXfs0RQApIm2VkvC0nThhnoHg70MWQWd32e6l3NUOQa/Ne14+
jC202FfmgC1oAdaOplDR2TX7p9JkRpi300G0Wn+FOuyXZph/klXmnLuh8Z7d2V53BikVfZ84RDMr
/akwAnsz1BH7yD5JIBQ3/dlu7Wdbj4KdwVCPwa/In/IiXSfcusCpTRTCsXsemvGYRxItgtW7fsG3
X5XDRDKsb7HxJ8dpB0tImWCqAVes+e0OOgCHG6Dj4BRZ4d0FS33JnP4Bvtt5WEO7m2yjvWIPYXsG
92HDHdS6e0wxe0upS9Rqb0SUqm3bgqwJJnRWafUtxMh6EtA/15FePgam4WsLishqggR0GhPHgjfq
GIfeDZFIGlhksImtTVqmGyyxYc02yt05OaKBST51ohyO/3RA/L+c//LfLziT68zlSNDJNWJ68W8X
HLUPe2wsCadhSWzpA+ornFRn2Y4Fht740lDkHSwZP7dRKA45yywSJvFemVgxRUiU539+PIYwlp/4
T9lHOKZNnN2MUizTtZH9/Jt9WouJvNAIn4cVzNKQnSGYcavU1mk5PLokMw96Ty5nQ0dLULf9lgld
uwcL564XLBtk/Z2lss0tkwF4mrmkmHto0bMgfINndLbhQCCSG36SwyqYpqvwxfsNqnzamJo3nXoQ
nIzy3C8qFO4w5iBMNFgFtz3CBqjaTVFEFzu1NxWuA1D5/MMQHgyAJY/dF939QZYWBgpHwwZIRu6T
M6lL36FHnybnUPUgVfPyCVu1fYp6GcPcayFm1SFLev3QygDgVj9boIw0B4VMdKnNWb2EXXtmmO6c
HCaYEMhI20kSIQ+msC+JJsKLLfQE2hYR510ZtZeszp+NSXsbvHB6AH3bWrX+LTGUecZhcrQNzbzN
dbCLAihWlhpc3/N6GDml8YJmEDvs2lSjfhDh8BhpfKE3LmQ5hWLJjMaD0Jxs3w9/skDie1TdK+I0
Lu5YICmTBNE0mDanXOcydvTiFIbqbCvlbWX2E8ZySL5EjkGIjGS25uLdcxtMmvls78gk/u4sG9ap
TZKDArhXZl560FgIgs1jjxktXlygrlukZiezAcXrhkWN90r299zpto2RH3hIxT5Cp7Z1E9LfFT2k
VQ3jeZw7Yxs47JRLkqL2itWjIUhH9gaQ/KrQ1m2EIkKEJnnXCJx1zTlHlipOfZ3uXfhEpyhxNw2r
5QNxA9m6a+ufjiuWNQjOyDS07R3452rTtjP1G7uhDcWVtlbLNVJb2n7Wa/55MH3voxgr2QQ9iOwR
lAYTq7zKXKDEhBvgr0AW4dG1tY1NTHdkmidjnl74nZ5mJ3iGf09DZ8b9pRH2NV0iidJuFNfUjHlI
uH3Bjur7FmP7WpG4ipCsjnfC+NaTOb1uuTrW+kTWrlNDYodKswa+1p4AHUMzI+PACpx7ZKvEV+zU
MVkjjakCzz2HVvxUC48Rm/taWYtqzSPny5XBO5vCGPt5uK6RQu3EEBPHFzxrnRasUzAuFxNqQZd5
yQNWDJ1vsSHZ3dt5I5SYXNZijYC8341mtS3K5qVpxfhwHcBLGncAQI3TZYJXlBOncEDTh9+5tJ6h
dJlP1P2lmOWhkcZvrUIeMc78nkkcvIA9+1YskzpN5juccQQOq4LEhnpTUsuLphpvqQkUHXHetSTU
axMYurddAgAMgVK3twkA5FbMoExRaTvRnKDe7MHbQR0rWuFtoyZDx9nHWMgNagG3zNetGyR+xvp4
3XCXqsbaeg7Z0+0rrWEvn96pSZptDtOCGQtma3p0j7a6eA376ZdZIjYzZXhTtUcDXunxLqbKHJlA
7CozffM0KGJfJ081128RSIMtYbtIRKz6W597r023tOdEh+3GXDMRAPE8FLV10hUpWgtxQqWzsSNB
wul+1B6yBkvcWl1DdSFGZxV2uBxH2bKBB9DPCnTfDXp8LiJEWREjsd1Qmr/LmM2i/J3NRkHNkG06
YMGmJf4MccZ7Edyb1UQfcRPbW2+5GPMguEV2vWwXY+K0hnjXxdH664wjpIWLwaTIaBx5Lse+PU1t
vE9H9AugrKujOdRvxTCovYYXvGziXa23b2WGELp2IT3MFfZ31RuodWiSPOaXB7VcuYY5HSfDnrew
BsMVQWtkUjysQDp+R27xah6tK5hrx/+6IuEgI4qOiqvj1MeyoaCqG6fe93V3LeaivPc1bZY51+eS
aciqakl45saBqqFqPzPDba5Zh8ve6VC5GOU1qIV784jOudHn1iS6D82KTNhi1cvuDL264rGh2GL+
AJj0DZ9zwaZKJg8bMYJZLrBzIu2LIo4OrVdOaydj0ldpuGYpm18C8tb2eZn5Mp0dyEubqoqNjcNI
Y5OHKP+CSZkIRglfHiINJJeL+NudWQskxFtNnfNnGLj+ojaZUauhzOxz+Ym3We2T0a22phjNte2F
jm8NfAdVSbCGk5kT+Oxaa9mFH4mX5Hdyl+ECFMVPPTDZncruXjiYR2jixJVhu3ECo6eBkW/Fme7h
gITDOrS6tRJNCxmcFauvDfa1YGuvx4qoWpzZWXoErB9sB3MqTq0Jq8KW6TtiJGJtbAk5Y3YAEobe
ZSKJ4qCndnMGA7TkULTcjJ5yQv82UWO4m0mvuEw601phH5uJ75wQDYryOuhRdXFd1yQjcXjvWuJV
qpaLsG9JEsfdPsG/aM82Z5rv9gjRLJ6xtd6zM20CZHQZWpo9FDX2qNLhdyPNdmdqlXVwll2wpiq2
4cFI5oMa7loRLwMrPhvw3KxNp4x33GryTcst9jk1or01z/q+svp4l+dLZHgIibQOQBX2nOUiHA+K
dI57CEAe4Lx03eB7VnZM53tM1O2oP4GEQL2tDG87W+576pTptme9CnmdtqRvUCOz5nid6reSyKwt
yhBvFy9HbceCkxGGhQ+BS+kguumHZNRxNlxc8ibRKUNDEl6o2AowB+QWD1J0HUWPtnU/k5T7dmJo
AuigOHaA4c8pJS11S/0hoHq6riOupRQvPBy1z5P4cwz19tbb1gHlG6/gaGe7MKxeG4ZkO2YI/doc
g3Y3kA6/6ZeXPR6MGHTj+C0ZunLDUaTHwzbMLO/aVtqhmKonFJl/Yl2W+yiadjrvVZPI6vsYRde+
SbgZzOI34oaTlaD4kKR3a1xkXIQbHui4RWTg0aMo5q+59uDWBatOXHPYLDrH7t6cgY2ibQbGGKXO
wfKyn05a1acqtu9zVOUPsATcARF0bIm4RARelnRh3viIdaPZCsVhQRSOBykHooUb1r7hhfK1cZgF
1sMm9or2lo3I3npbxX5UVPnp6wNrlA92Rny7FtGA1eF0iiAMJH12UoC+uPsz8zPm/tC1VQ3pwCTH
IOI3YZcG+ZL0zx7zkFWc/2og69iZH8TAxLEFo7njvlzGM6r9GTAcSEbeYXlA2FUtzW0QZeM+moMY
MoQR7vsA4k8d5X5JHOgGvTSBHSXRHUzj2v2cpZ9BYIPS7/uBb0U3iyXAPDD7ZgkIVMWLu/Ln17sy
C8Pp1g8R4gmAQ2XFKLoiWwtEROkb1viLwbQLOBZOTVHrhj94VN6lOZXIQqvvBt3deogVqm8givjg
C6Iqc9t855Hx8Npy2ITU9Bu4i0BDe2TAALkiHxLfEU2FPLRuk5ODsSg+jeRQeAP+CN5K0Thgty9l
cSpyOaN0L1um7sXyTp+RGWW/CHhvrqgiO4Bg19o9THrCTDShNG96+yG1WG2ZQJ5Czfs9dgaI/zr+
NOPiFy2uCYW0cvaCzdaqd12CecgqwgCbboZkICI6ksnbAPg7neAahTgxuMlxKfN1e1e3E/oqJDvs
/RFZVRZi6tA4yL4X574zfomJKic0vWVTaAD9nPUVtg0I/rGHRD/GWwr7iLBNndrKIsePwCgb7Gxv
gHGI3HtgAsIwCbfYNWSqnq03l5PtOuTiIRlEaMLFtB2AnWCPd0itovhm4UxBSk+y0Vw78mkc34yW
9Il70drufso6cH+jcQXAiZFG2wvNrCGlZ5UPhBFB9hDI429HjPo17UNojl5ls13jbDc6OIw6xXVg
hz+rzK2fk9Z4bt1p13VVSozA4JwlTxYzeoSPhgpx4am8hpWrBBRI8w+vSnysSiRZWQHFOqwP5iwG
v+iIoAMBVxysKLt3RF0EcUHYSd8Sd2ovV4EHO8kUHABeVv0KkkaerQ5TSWM6J5Go6YqlPM/dSzqk
kBFRxOx16KFnYRmXoiPblAf2HoywRawAEm03IyDKSMW+6NTc2AIWko55aws8v5h0oq1VcXnLLDa/
UeU+M+LsHYR8SKuu1ADJGcEWoaLN0yRQ3mBtnW46gxzhVCnATcZMUQ79kvcm/X96sVhunAbLgwjk
jSerMq2LSKxFzk01lxsQp5lxX9LAwXRi0zmQsALaiNqdEbiMdw6AlrOeaOtBuQIVOh/meFubZvIU
RAIvnjLmbcfShxAMfW/nib1TxvCRGFxJQ8+PMKitFtn+YwCgfBrqBsnNMnaLy2XwNRMk/zW8WWwE
NBTioBVTj7qcDKnARSSkwZ49xaOKT19/qkS2CfoYYwHKdkI8S2jWblGdqdDcPekTTzHatwfzyfzJ
6jI6NA6Cdcimd2XwtY0zdu+Skf+NayW5jTpIG8lKYlsaS1qpUT5VxMOcA6MVxLgyi/ZNLUpPlPqo
waA3rmtXkUOiA0OtUxJy0dERINC66jfGGhOhfp49GICKvZhYSRBUFgILWMdV5oCVDX4GXZud0bFz
ZeW2tzE75R47izaiB0q5qM61lyHJv1Ppdju80nAiic8peEuuU68ItlUZT08im2tSSpakzLnKTgmz
h1COyUMriomI0wRDoEdQWO6JkxsZZBotQy9tlNd+BEfe5axz4y6MX8Ixt45YPkgPi/XohVN6PpM5
/HEeiFB41ivHeY4qDA2ayO1DNFn1unaWJLJoUvdiSrCCyf6kFymdyuIdm9QGSUv1VswSoZtlkTPA
umOnxZlx69zguadj9xGxqH0akaEyEQh7SBKg/MsvrWTiFwQprNk7XaRbi8vXe6UV4kA3fB+ohW9l
mc6AQhlCloadnGZGGRszMD4Cu49BULnpvgrYhQbbSc+HG90XGAsUckIR7xcDSKFedpCrYJFzMgid
UfVKKup8rpkGXFjiPgKHKq2CPmQWmu6LyjPPbOraTzVHBfxvjiV4gS3DPYMbb41ms6b02pBx6ZwQ
BdbryYPC5IWXHsMlU8IEohwImcRNgjU87HITYhWigudXEjFrZaBgxBq7zQtZ1OO+HpOWbfB8tZ2m
XUdpMEA164K1iZULTjSrtjSXA4QuVW6QNFebfB4y4iviZj33wYOcbCSGplnvUw507rY65PVZfBKT
RhLLQDQjSyo4VjjRdwFkq1x52SkdWxZ/Blg9gBjO6euDWRjtbh6GZ9TmzqnHJ0hJOXb7rwLE1RDr
hHW2aRoyZaVo+eGzOBSGFZJAqqcbJCucFzDUWdtv5nn4LL38MTrVacg1jFVx8R4SGUf1QP6PwR3K
91q3Wydk6TH0WJm9dA+axexHVyPRX3Mf+6a0qn2grh37om/IM17rUmeBOXiveYZ1IULALBTsVhb+
F0tDyzJqzp5bBkHeEydolTQubohUUe+6987xAHo5c3L2EAZabixPVV0+1ZFVnFBz/pCl4Pr2hosd
E3sYjKF5sJbwY6t4YdXsfzWSRObQN3bZj9ZloEOOGDParFhsNvkaSWO8ayYmqYVdvMfN/FlEbu17
zXeoUqsZMupByviCZLnySZicYeyRJqqUPe/mQrPXCISi/Vwc47DB/ODStsqxP5SaLs+F1t9bArov
Vpj/iLDSU3l679bS4mXwuJdSeszRxAYktJ+Yaixp7QF3+WN+aqyBmQIZEcqsDOZNAW9axCtrWl6G
eaxqllSFxk85xhHGtuHJjC2Aj5ZBwqBbGZChUzrAVNt2VMqvaLsxFSBstwupvyC1B59Y5g0TmoIt
5/L6U7pNG5ALHpvw8rvWt+zejZlWKIVpLeyaull+m0iAfZqy9NrDxj97jkt3HxrnOWW9ME3sk8u0
kZcpd33RYfPTvBwKUckgEw0yMxPRlGfN1NcJ98qnaIIvBXmP51EeqATHW5NzoWv1khJtt6xdpz8D
gvhLw8nUdG7hCyaduz7Uwk2kD9aRtEMMipnaM0tSGyhgnAqdw1Ep3VVXI/zUrNxlRoChpw8YVJak
MtgD7Qx263yjNJJIw86psFSSg4huhjYBNXKdMalLFN6kiQeHJ7vTvf7YBDnPQsgUk0onPm5R4IWH
oZc/3ESfr7VpP/IsqZnnhd8WIwgvrQfCUWO61xZtuMeK+pGofkM/zD0LRfCegOBg7VmQAzEulg2Y
xlRjAexw37UZL7lMhv84uajOIN+1547ljl0QqvU1TOmC6gdrj0e5hAfMfdqjc55XrJ8JPbBzdcy+
2RHTcEIGhpWsKa1Mu/iQdXycgE/5naS7yDXNOVpVi98tKvferNMNODnI8ZAg5awQN7RL0cbOXMr/
GDPUiNTPsRnb2CbzHebvsDOrCOtwSdqXZr8lQyOPTcG5MxhOfu8xj4SldaTyMn3iQHEG9uR4fD16
JUwSqokcXBXvUdsPb15rvaAcRHXEIkoFFzn1+Z3QlM0SGgGxrfJoMwXmEGMwGWXmwzZPF/NOj0I3
Nl7akjzN0Gzj09iRJREMs33kffpjZJwVMwX9mtwTuMJ9oKquso0fjU2j7c3ZrWhpc73CiNZRHHjf
es9FLD/TOwQlB2g9aCfo9+AIlta0k5zhjqLachWWDbQw9X5g/wUVDlkYMYNk16xcE52iO5fzSne8
eI/yMlicD2eiDmkqTTt6JoPUXclKhrQxYbmyJUoZCF2I3gcgMZYoy5OzfLBiNCh62O6+ipbIGO9O
0Wi+l4L8NnjrtMKdsS4GbQZbEi5mTcN7ggmwXWYCmAg9OzlYfIoOLTt7y4fc1r7ZyA7xnEXhWniD
jjDH87uIo7ptxZ1owwi7xB9Xa+U+xw0jw9plmmHSPVXOjPKROJy0CZ3T4mEOBhNwWFJW58ZAyUEk
33FW9puuhQSdFiV6d6IG7s0Qf+f+/6uoWu854eRiX0LysElFuQfVT4JGNKYvNhGWWqug/al8GR95
xq5kb4p5mAdaO738Hs3t76Sh+aYqEkdDESRo1tlIlipoUg9/QObCpc1a0XAfh1Vo1hNqh7HIXmYd
iplBDFurxWSnjh3734AVa1IW1isl0L53mnI79H2wnVM9uKiuZj5jIMbrBoko0J1fGuKeM+WxNvCc
fnHlurdWZW9oGhbHg/FSmR+Ni+rJCR39Nqvq7GH/8CsjzvykkMXaHJiCybl9ta088GVdMuwQgzwJ
o3jVXd7OZOqx0ezAOYXj/ANBG5os64csEjA7Ct+mQ2b3ViCzpBWnQPF65KAsA496U8INQKYDhguC
OutItrTn2TNvoc1TnZIY8J3wlz9BgnkM2Wt7JmPb1zlKf+Sl8QgVs5skJ/cA1DW4sdbTdnEZN2jX
cATF1pmrQ1wwfnSbIGgTPyK99oBduUNbZ6zDnPjdMfQIkuv10J8TYn3UOE0rpaIfWjsBLgciSvgQ
PuSykRpWbKdmGMcpCVy32OHjc/0xqMqfZZe6Jy8AFPv1t9wz2YuCCFVmfrY14IMFy8c1yNfoZHaY
4SSa+YwmTXXFrrKmGxLm/hBqkXHpU9ykpBHcuA6xHrHvYC2mr01wNq9B9I6FoCWUKCBJxGVoQk8E
QJQJ68W0JubUHrV8l0fEeiAx/W4VH1MUKnZtsBFVQDBnFINfDrsId5HKxtM40DFqlXunfWMIywpw
rkkfsLPZvJBo6Kdk0oPNwAvD0k8nbrvOztMkElY2EwfXrChIIKg+DVkmz7r4Y3j4/Ze1dqKo8L2k
ewnINnh2h++6bdxsAKiAw5wZHqH7u09bpt9E8a2iWrYwJivvxDDnpk3zB2bc9hHKLQN8b2OZ1bBq
Z+BwvVB/Rg6qTV3J99zQX+zQ9laW7iX+ZlwcD5OnYT4Lp3DdjvLJRGGME0zfxSp8wvj/bBr9QdF8
bPuFNO/xNrdt7SMIUW9FJKWwEqaVqNCuEfZyaelteS4bX2h7Xbed49hw+US6ONHfAPlHmG0XZuJj
fGp2zgBqrr87iWqRAODamPrsQxCPxO5hvaxSoLDhWyGoeCMy/a3VKM1ZvgONwuVFRnfP+kBLM2bi
+OVoSOK0fMO6b3DJULqYoBBKC9HkUJ31LAkuUWR7pPPwpzDUSJsevENrjx2BN6ns9+g7fgyh+zqE
TAksGbASq6KQ1T4fvv709UEj++zYG9o+H4kgCHMc22MbfVRSJsAa0iq6Ink+EHQwIVBZvgZYLLoO
DfwJaMaY6WSDm9y2l2QPp9RXkgrs+vUBwHnod+hx/vpaQJi7X7dsSBxzVFc9dNWV0n8+hGGGjy9X
1//++tefoG3a1AS1vXIdX4+JsuAe7aoj+vez6bl0aEX1yY2cI7ZypqWGTNatlmuI7Ebd5/8naAgI
7V4yEN6gru+ZsST60fPMN0D8XD2E4qx1PSWBOVGUX3mxMeaq3gqP4lePsXxpmJu3uhEMzwmjyTPK
143QvYdNoOt6MmO1NzgRAlSlPrP4W8Yzu9Y4BBs3vcYg+NbwgN/QRYMXLOLXQi//5EP8TQ7Rns7/
yDwZ5K430TxXjHJajMi1hL2j1eZJADnYkBq0Ivn56EDDJMb0I89/2nb/Llj+dZgO9kO1M0S9BsL8
PRUWa7Wo8evQPnsTw2J6O6o2uyNJIQ8fDXvUhIxVgFAV6BsmZytEb43jkVRro9PQPAxdiByLRH/P
R5jC0VsnfmEULeikTAhuo7PNYX6uRR9mW08lV2mAOjN78Kp5l2KNVhaQYGWI1djvTbMYn5BgL9r9
n7NIj5PjEu0kMiQVrnNP7ZQVb4myc+592lbcDqtaZ7ZmBhnraE87ENOJB3yZREdWd8flga+wDQBn
pN1V24/pGH2XVumgW6E+UBSNWmsyxyPvxIn4D9Ew/MzdkFt53nDsVqhs0zWjY4uQEv5PPV26wmaf
aBOE4uJX2qMtVZYsMFEDjCYchPjjLY/DwlKcILqfbqP3KwGJtgqLaCmksTF6Aj8s9CDGNj5bK+rh
DKic0eGaZ59HkyMhGwav1HkQ0Xvr2SsdnGvxx0jIqrNcF7UerVUcwb4und9zXGEKT5N0F7nDIy2T
KzFdd3bH1dpoDSzDyVj5dk2eK6JZFh80Z6YLpGxRAFSV9eKyJvKIbPaJayV2ObI+veQDZTlb0yZc
BnoQrJkdxxursPdZiG1ABoDxS4ySE1Tnrd61MNSy5wELIGTp6mSoyQPZ0mA5S83naLHiCqwC21Jh
bwXDwTit/m4UCWTEISYUq/q0HH1P2e4bCYB6UDoHTniG8ZEPdIZXIBfoWefqYdRW5Wez5bsBiySp
oet2BjYKoUOuCjjlsA/LLX3mhxjlrauZPgIjIaADp7JutQiv4k/HFLyQcbdhWen6zkh8gNeEmzbQ
sX06NYnp+VPDgEeSGcWWPnP9NtHfWEr+5HmF4SkXy3lk86YqCCbc6i0L+k7bsrXmHlMwRimxOiI9
pqrXeH2CxW3fQUQZDWhWUdvs6TlztmwWS5iSoX2CiXjOh32hFUTWT+rW2EtPSkTtuqw8b7OIQ/uD
UcBIkE39bBuUzU3v54qAtj4u2BuaDbEEXbGZM4RJKbfDIUQqrGwSQ0duFaFTncM6TrYVHtIEe8UK
JyK0VrFBU7eNkTdtlVsuJu974SoTcCDJkLPmbR2YwaupIwMu7HN2ZTnzLTxcV9ahOS3sXK0GG4fo
4Om/WvJ54q/wrgQvdAbTd62VH5Mq5DorGdrPtifWWfBaYAZJM2YptahJJerVcycIQ6t9YqR+AzNj
uzK9o2x6TzjRVo4FkjlCUJM2te0Pgf5WTYx8mGBAFZDfuoEkXucl66A9zLkfkBS9d5z2UmSsamGp
X6Q5ZVgpio211JsmeuIDaV0rY6aI190h2fXlW43kZT20kcvT0zxPAwQWmaOkJFr6aMW8qLZu+/9F
3Zn1uK1kW/q/3OdmgVNweLgvmkUNqRycdvqF8Mh5Cg5B8tf3R7nQdSp9+xgF9EvDgJCZPsdSSmTE
jr3X+pbdZkcOdh/TNPtqxApnKYtxiXnCT1S81z3/ZRpPjRW+maxEm45xFG5U+0mnXR97NJdtj5Nv
kn2q5iYmMsH8VlfRa89dl+KUg+ozUqhX8+fCL364iLP3dXUKB+8Y1fKtcHqCHKyBUcN8riSADZpD
NCMkIVZFJ6DEDDejXcyiGGQuxHt8LcJ0yYRmbl6n1Zl+6XfUAZ+jalBHp/N+DjPxkYINt8m1nZKe
/sta+Uux+z/J5X4Xp7muxR/Dd3H1Yex5p0/FTeCleR0GPTL4ZPI+1rjt1mhGyU5WkbU3rbikLWHa
rP2gE/JRMSe8ZBz0Nz1mqq0NYQexpBPvI6qjv9fOvQ8eMT0bQoxA10uGCQ4mH4PiX8WzNo5aN2aW
EKStZx3l0v5yfDTkbmwT35DQz8/9i2/1ydLRyteDh/UOg1fhMJjV4Nmv1RxyRCmMcwe5em9OT394
gaiL30n7XJfEYoe+lclSqL+T9g1x5fStH5FLyjEP5b6kmijjXTYn2r7hha/jVoGsxkTH5F+hb3LW
lmlV179/Gb9pjHmbXF0nBhmxsefb7z5DA9OfFiE9DFDTMKQA9FElzqYqxOfKoejMlw+zjhGTVHn+
B3nj8k//u7bRI2KIT8azdBiL4p3asol8t0YdTErYMpJuGRemCXYjofx8jSmBDFoHr3zrVn9KWDKX
z/7dMy+WVYMrVyftxnvnGzW8Kq3KvBCMoJLmAdlX0CmMX2FrHLoo2U+qYNlqx5dy9n7ifpYbz75N
92qPlBo6hgmgpTzbTP5A/400BWbw/SlP5XARovpSOBTxaB3+JE+13tlduaR5pzzdw91jc8m8l6dO
BS0fn8o4sHpJf0WbA7W0aSqGDsB27OGGgYlJgcT+tbFnq1mH5pyfEeBKFKDDtEOVmCqzAlTPzF3r
SHbrAfFnpnysu7o79XpNFgT6PdfS9syNEZHPYJm9fq/alIEDo4lVgeDiXBN7F+su0KCmTVFPpCZ5
JsWFwtt4+U+vTk84HMg83XVNhozvPqiqtBsoC0TU9PSNVy038ErHuNMM/afWohJMJA1gw00/SifT
d3//3L+vbjy3awifM4kwkQT/+wKSh6ZC/d46gaE72xJr5g6RZr+t3XDjLm3Tv3+2dzlJy2crXJ9A
EOysPsvWu2dzOgidqCWdIDG1H6qqP6DxXt27+5lR/Bzr8MffP5+5LC/v7gGsv5ZukWLtYVl499Zm
TdHQ+ahEkIUYrxKNSOVQ7o3WLolwXZody4ggqWj7R9pTXYPNDU2L3ZYIksN95NVI1z5aUf10F40W
tZ+uQWvQgA/BlQt7l7FgzV0kHqK2Caih/T8sH+bvC6gH/IFFlJOYxVfv3rIywf2swJGATtfw9VS0
79NW3ozei4IRF9PBMLRPFoMwx2eai6AK9EhBflq9yBGVh0KkJm8x7JNVbk8+4wzn4mn1K4a96GUu
P4QCVuvfv+m/L7aev1jVsb8vzvj377mPS1Wfa2EGtBpo8AumHcJrygMKwKMRAssjEXpC3QWUTT/9
/VMv5v/3nzdXsutYNKBd23m/H7o0b3nuwgzGxT0AkxzbsodyBwvYybCY5pM1Pl0MoqpXdtox61o0
tXLUQc24sGr+8GqWq+vd1ec7XPPYNkkZE+8z9gY9Ka3Yd4wgdxrWq0U9NC+anxvXX7yf6w+cyrnh
qA81V6v+cGe7v9/aPi4dgaDOZWDz+7LCrAt8TqwHta6/0RMkpyK2pk/C2xdW/jQnjKAtEEurIlxG
OHoKAimPGJLEzmc3MaF6acZXabiHua/Ew2AFdO5xicsaqglqhshJB5yzqf8w2sZtjikx6tAOIr8n
GWhohkCQftWbGCs7UTpg5hi51Whqr1C/Fh4enCte/K5oSFNuJ8ffJlXub1K7eBqs7tA3fnliKLEM
/gRe+lXICnawa1SzxhRBWYpNpF8tZbovDfYyo/yc6tGTOXvtLvUZFCojPETd2uNCwcYbjecoNck3
Hpt6FdXa2bCG6fOorIOWokqCTPgkNQo3itpzO6iZuZjPsLPlRJX2+ryyvcE7l27+3EXZrW9jUPtx
afzhcvkfNmwf5D2YB7Y9DhD3xezblyc8jO1//5fxv8qE0+OkQYGNlO2dMBvvURp8TePWexw6HUId
MoxsQjOQGhxkWqKfyrR86cdQHPVZMlymBbsEdHdmT6SQAYgSp3HCsKSWx74RpCyW2gqHgvmHFy5+
v+N93WWVpTz2PQsf7r9vIlE+IFuhBgzuMlGBxmTWpp99FImvRSE/L5m+eS7cSzbPIdannJk0dEQi
yFI+DLZTJDQF9RdrVqKfQ+CrdJ8t1INQzxh2Wscsqugrpq8R06rtwJRvb4OGXXU1swbIToXhf7JS
hbze0Ar7BCDTIpLZjwJjrG/3ygoHv38ubogVWBj90dxCKKOHzGz5ZBfW44hrfpPLbzJE9LwZ84RJ
IUvmoaGDBz7I32mfIVdgSikSa4MOi9+P6t7iHX4oQoiEEjfYoerQeWHRf/vDIvK7XccHI4I7jgWV
m9h8t4XpTRsDJmILy72DT7Pn2rpds0XOhr/IX8KcuwLD8aIazcguDvLGNUBeIIrI/Dray+wPq7vx
25bqWLz7toGFiLXNfv96mqRlcAkCKuDjVUcXgqjn4mmGmHlNbDoJ3WPWldVCLYKgrNe7eEapXroM
3pK4as99AiPqD2/Rb6s+L8nDOqg7Dlit31Y6bzbRZNM8DMw4sZCZOit69AwMmTdksUF7xkRe5zr6
dKHfPx2dvFsX+mCeCHq0fqV8/t+Pi7/V+8trQWtMesZSvIrltf7lJi5w59RtCLpQRAa+QNwJx7YD
SccYcKX6JfDPNJG+MvfcdI5mbNye16YpmCcZTMqpKW7M9UP+n97eNJx2OUwm6Qmmx+c/vGnGb7uT
Q0GxHEowN3FAeH80y604GZ3aVYEmTZCeEjtSEeln1LE42xk7HmjAYjNH8/8Qhj50hT1AIzprSRGf
teTJmjGhKFd8iCMpj3JI+pWUXnHOJ3WJdyNC36e6GYs1y92V3N/6mRWiODGxxHCk6q3ZswxXWVtv
Jjsjha7y38Ky+6HPyD+ryQp3GuwtdFY1Qbsxkdcrkdo0FxdhddzAPhg8gbIQWriFUt9uXXEUDeFH
circbWfC7qoxC51ETGsbZdrO7j2QDy0ZiwNIxQPNAgt5kOPv5qpMNn06Tw/c0+TdziqgNxoib9S8
dWWL8jRajIXvD3U3dTtCVuz9/QBSMdBD/Wp15xm3JO6Q0nmYYQBvQDH0rvnBmCjn0yz6UJj1W95y
xI2SfKthsSZKBYggeIdgsGZvTe/lAoa7W0PP9h/ui2hK0/Cke8Pz1PRvejXjjYBRg9LqnBjaU2uS
ZRmNaClcO7pE9UcG/imeA98PHDkd7idpUpp/jiUK9tQnmrxmJ1iXc2RcjTxhjytgZthi/EPN8fvF
LwxO+viNfQG89/1hNylxyKDmaoMkg/ydyfW9hq7V1sMDvCOjkLnI9J/f/cLgtrddmyGFa72vN7tI
N7thjGXgZRnu+cq+gNTzT6lW5kfI2clm9qx91xHWuaiyCsw8v/QKone889/fVOa7A45Nme56Jjsh
ZjCh/3ZPlVg/jEYKm9G09tK4HgBqK2ELFjRskf3usW/YRycOL5rdT5vFrzG7XImicv1XaNhkqSpG
ZZ66JEn5lUKExrFJoDRCx1ErqJ18Rvlz/Ggx/ttUKLPXM4wxkbXbahzNP6303vv2ks3v4liOY/G7
mCCIxLI3/WUxs3MmlTai7SAem2TjabERzFCIAmCD9LXv32NZJJ1+ecjKfN3WU3JUbjgHYEeYo96/
9EIkT6vcK3IwF9orQV1zcH9IqOKRuI8UnlJs7j8SWkXzkNYFJMpuDswxY6DQdQcLIRxDkAaQRIaB
4qGfjrKZGaakjhUkItUK4lTH//OljjKFAFGmHn1lBWkMJUQ47c/CnzSyF0n3Fm1LOnzRQnsvxipe
WeGAbCm3ioMtMjiHNXPt1A4DAN5DSG4QAQmkDHbLlxNmIQYSQbk83L/y24QDpV7qPOJOpli19MdS
dJhlZPrchVDwyKGPDpxF88Po2HvT05HZjPFz07NpsYqhmGteio4wxjurNjbnvRt/iItI7N0GOxuz
BPTimpNASo5f7s7MX/Yr9IJY7qJ+LcCZHPuFLgkguLlpyRejk0EIFP062zEFuASjaWHTAmFVRQfQ
qgAd0JKYDDeeUjgdLyUZHi1alu1I7tQaYkq2NiZbnsBWJvucVXo9FZ53dgtrQ+853NW2sbuXZ5Oq
b/aCFa4jCIK53cWHDqPY/VUyA7+UzN6PfUIWiu6W4rnLzGTjE4Cw4/jCZB6J0MaB2nXWrKo/A1dH
H+xAYBwA2axlR6+JeKNbGDb6Sxrp/j5COyxtP3zG87/OGu4hXWss9qW21sAj3tV+9iUqo/yhSRHM
VhkKLEc5zvFu12HbAryqGF1pconj7Ers7RN2edxaB67BaDWWMeJVSyv3MZmZq4hgyJUvomrXtt/w
zh46Sxkvys5IaW8iDQ8oLfmpEsUZlcuidhJnQRz0ipTGeN8hct3j3DJWScf5yQdSuclC5wXBmLlN
UdfsqwI/ZNZX2C0TjflP9EqP6AGrFW0owz54eWwczcI+RBz20agDoOlCGUwgehl9ZGVjfCoL8WqX
xSevBWYKPwtfKa74o9nLnTa44mBFBla+qDo6Ohb/OsbVJwfzI8JZaucyt7dK2skBjKPiSdNejjde
5qpzsMf/6lDqGbJDTz5VDSp1jGRPd2PqtMhyx8Z/MdF3MYShlyko/c7l2D9UxtyvSy0tt55CXkWg
wkeUsM1+8LiM7u7iEIXtzYYlRJCbk3yT8Rc9mp293xr5XsXo+yY9BxyVxnDquetWuAy4XmfzcUYZ
86LQiK+yJI8RJ/Ft3vQXjDwGq63uoBuhu+D2ClFLbI23RFL1W0Pa7gqSNA5to599oZUHa4nSTSEY
AxxGBmlrE0zNkIwz9AI8/SyfJzN3N7rQt6kGTc52vHyVsvOuvYyRZ3W0J6d+hswAcVk2PcMTO19b
MxPWMl/0R1hvNx13vo7lFAFBfrCjykc0FC1b7xQhttWRQMr4TLMkPtopq1Crc0OUVg86zsqIhUM1
shkYYF3AZtHMcamflMeG7zKh9isLhR7OgpPaT9mPOkMqiravPutJsihTMJzkCCvPfvnISaU70+rN
4c2bZLe6cKHhC7vrXKuiozeA+sycqHmhroUsXdqPVExYVvz2Una9cfUtLcUT8YRxpyAls2eNads5
3wydT0PFHtWJ3z8OSCdYJ7o33lJRkpsNmogrYF4Nym12wo69mxa1xkPNzdRwnAX1SoBCgg9+aeCq
YGi0cwpDOYwYkvX6p6oe6cmV6iUz/ZCdcpo2XR09ICD2nrPsGxsDE9bW8oKu4NTDSbKJTGybiHnt
fYfJYggHhFA3fzTaF9ryxk5vJkg8cZkHYx6dijGYssTFWtJ9ySdovklhQXyvYdVJZEmnqvKeWn0U
vKVf4j46+vhkgsxHBDchft8ljLVXTm5EKyGH4kORfehbaz3itjolqMkPw1CTa85nowm2OOmT/ByX
NbpG16asrFlSnrQs2tUa+g+jIjSk093dKHVwgln6aJe0+rqaG7+qS9BOOp40QMTqmBSlfoym4gNb
PgsVGlXebZ1Gn9/2GJLQt62piX0sSOOwyRkG76PeWY1Rpe7T1LRGRWR77anGgwvb2N9rTc3drIsr
QYY/s8gBxRczjzWZ0oRiFNsE1VQZMe9GOAvgqKBcbsKNU9qfw2YyV9AQzF3nkXeX5NkDqns+hpS4
5hbSAxNghfNL20c5RgHcYvOVkSSNNn32NwZu4l2MbXmLK6bYh3ODV8I3SDHQL2avW1eOLWjV4NM8
KGnh5EfWijbJhFBGz34/dnJTuaZ3RkDXbyuy2ndIt/Q97ytJkvkE8h0UmbAaPOfLP81QGOz3QmtB
uuNxc4zPilVo67KEeqxBz41JKLkV9SPiiZstLPHcsFQWblve5okAcTV0aj1LaLxyyLD4hL23bkLd
2PJOplvhgsYjemmxjCTnLlGo8uYx/aL7r052tZPefXPgbbSiyfFrEQyYjmqAGCvXd+1vlSWMWWLx
pSARBxJDHh99jdzeULMvRWnDtBvkjSPldzNpDt7gz0eDRGxKKQ5G43fkHLgPi/bRdY12pVeGONi9
e82z6GrS434w2+ltsuGw51F+NlvdP5iStKrZQmobYU8EYKjIKBVq2yfzEp4uwpVL65JeHKeO2E7W
zkSboWuHmFOzcyyyxthUjf18H8v0nQWXTyNjwgaxZ+koOLrBOXdlcwICtyytFjCb7FylNuDzrGec
HEYYrYfORpinxoPFsxhFrU5OWe2TKDbOYnBOs5d/b7rUv4bIgiwaPHvYu7dmBP6fR0vgYDj3QWKE
m3g+lZNfX9GXISm2a+3I5BnIiy79bcbbkQBpoBUEQWBKnyrfiy8C+4QxGd65kc7Gmy2xkaH6cneW
dwkao6aIt3JuzwQVeSuQW9fUJ/b7PgzpaosooyHbNI1BhCrS1u2Y0COqaERvmeejadXVkQSvGNqd
8VjTHUn7b7rYwSN+tGXok5U8NKs4rDMEehju7RLrvVNjfVeLhRGHKD5haTGoi78iLR4PcF1vKFrL
zZTKGhFAHwYc8tDJY41eG40nzyH2zH1iii9JaFkXMbeLUSk9mnr+KRyVvWMeaqziAvOCi9cn0cvu
JF3n2c/rdWanWhAWxP0QZS0vWa2eS6vVT70dEcxBZlI32SXN4vZgYPs1Kc2f6O29FJOpn/IZvQrJ
NseclCXG28MA0dmKr8hJdmrG3gygxD0bPTixWYHApP9ImmzH6ktbkMQyW9wcLXllGZeBonn0MLMZ
W8hbjxZJK5u2y679LPwHWidOgoAyYSKIwJKxX9MOn+n+1Y/O4x1wEmXueLvXoYimd7lvxWfqfYtl
HEm31nQko3HnbzQ566gLIzSFPRfnbG9su+uPiDwgmlve8Kj56qiPkX7peq1FCS+gDAkn25ex+5Dq
ttxrRY5pZkZ4B7MAoUqbfHWHbD6Oqsex6hdPkmDxBJvBsx7Z9T61Wp/lnlzZWYDRL5Pw6I9N/VTO
gBIMePrsnORs1TzXOGQfB6t9borx1TFU+ES3CD1UnZkPAyZr2kMAZqa0RcyXecWhzTi14G3CmjfM
p6TV5wezBzwgC6V9nqz8ASdS72juzzBO+W2l/oXzsLaRZndOJNPRZqYL2mXGUWYl9Y3NtZEvpioc
YG2N82hwWnW28IcenMYj73Jt4hw7NR1TsjmciiCrGliukI8xbkB3+iUCboETIB5lnIq5aOU0MPHh
+HxohAngvCanp62rYxJ7QMTj/tGzCveL4gbzZ2xBfd6WQYQ48ql2kNOzmhyTyMN+PPYpBvVw2TM4
ao1FHKT2JwcoLDjtFkly3dbGpkOyFrR1kxzjYrqRdFPtbHsOPzkxapvRWakqHW7RYHPPpa11dWd2
ZYn0m4hu8xZa9oMvRjwgysrPE15qP8n9F8/C44i879I39qlWk3wUQAYfhwFF5FDP9no5P9yvW4Um
fK0kDJe2R/nbu9b4NCppXNPe8l/ZffytmNDDY/TZTTVAggF97Ea6pMH4ajrOGuc8Ttivtq/sk1bo
GCx1s9zzyXwkLEowo2O1DVOgjz7q0FIW0eOClKkl4vgpG20ATdb4XHRAC1Q2HJwcYzdtQ+85997C
WQBAMfxnBX7lF1eE21oSE5ewrS/jgp7cAdx4qNaGKmSMWAJuaUHIpmVGisvSoCdZ5ljoJCF4Eqy7
PRB6hNd4W/XUA3lDao+XZ/Oe7GnoBnlln9lqJvgQJgKkuvxJK4OwMcIk1q0s+rVmjtNRN3BFhKOw
dikivYtVWTvEPNmpYNh07NzubI5xE4wMWTwhb/xziH/TCQlzltX7zkeqMeqdtpfT1O2rUH8m6S49
TTSk7+2tuY2/lQMzXB/n66row/SMxZql2XReGMG/qHK6SuKYApsKbirJyLKlwCjaxsRDSbyexl4j
VWbdLSyjNhWvSYIHp2nzdhsurias+u1D3Qztvox8fFaGd2IhGfb4q72dSfNrA1z6i9n1FkiyYWaa
gHKHnIdlDSsn7YOOfDkSnAycSd+Q7n1lWDa+5QILCtjTPHcobcetEyrk7cTrcd4q26vquiwwujAo
urw6eU32NeqIMcqjEUeHzRSsspiH3RFJHfrZLbItkp0yf53QgrrCxNmVopWPVkohGaby6xT7E6U2
uiwvGVZtWOD9NJm7kM6cbwCkdKch6qwAfCoNs0r0AeVwcibNqg7n6DI2sdphAvBXklEJEnAwJw5D
VhHzHpaoqNb0LbCbjQQAudI5JKTORAguD6Np/nTlJC6gi8+Thy+itfGkNFOqDjGyzI2uWZ9tFMdb
hxMFhyZyoAbev4MrX5XH0mBabOu9Uk93EBS1kc6N768MyGx3zARSc+MakhowNLG8aKJ/aVAtrttO
Ftvac0IO7Em/HSIjv9BCDlU1krwyBh5niKAGAdajrNui+M2gajny5Kbmg6G89onzOZfnYpAtkuvg
kXWe+fYDvtxTRYoFols7utG/3wyp32zdKNI3nYusctLi5iybul/nsnkwQE1/7Hdoyle1HskH4pRA
PkGBGeb26vbiFA0xnzx4iF0oqs9K8h/erYdCgcoc+/IhwyoEYBT1ZYOrYpV53WvTWy8DNmRsRhOw
E3vtpiGYMBhEa1b+r4UW40HLzeaieM6jr8SrVvmfqVVWje3le2y1lLk0Nfa5LDHQ5OmlaYvV/ZQp
S9J+F8YPCTvWsXSNXWswep0Fe5e+dC39Ib82ZkzB2+fPofXDAMaFPbyZKKvEAVq4+dELv0BR/BqN
eGYI+Qi3sZnjjzQ49o+g97fYLI1N2HbRDmfbIcIdk82Qi+0Bdkzsxxecg9/tnkIOACpaYQN6d9jh
CEIwjVvNfMksWmKG0TvfZ5Csn7XZii5VXHLaIcDQJ9+tjZw3axDDg5nkR6m7+SltiqdIcvAC3g33
JRwf1UTeXOtq2bbLHG/dJrV3TDrz1PbRtG2VJb4MRiK22iSOTgZAm7PomUu+ctrxiB7A3GgJHuN7
BVexuhoJ04sE1TG/ko+gDQijO5BWhF9wP+vuz9igH4UrE6N3jyxATdyrLYrV2OX8WimWHb+1PrVc
66s4mrqjNZNJxZGw3Pr6tGWZSHZJp06koyzmj+b6CwS5CMiAP42kbGDWowEZLWln+cYVdN4JA9kM
Q4/OuCSgjFJrBbX42XcWe2WLcBC1795rbG2D/o1YPi3sqJxDB8NMesE1pkjNmEvQO1iE5nn84TrA
+cg0JuKvGOPFK7gs6O33Ok3kAZYI1vNh/qrt4fLg+PGvyuxVQKagWo9WPGzu+C6oArCTRmT7kdmR
y27SrL2LJhkUZ4FD83KVCYAuIhr3tivpwnKs88q63duKstvPOU6xBTkDet4SY/mqI4rAjKoyGLrs
S985yYVSvllJx2Lvom46xlX3qDqfDMjWZUuZ9HvTlE7e8jOdbDyDpI+NJcphF6nhTdmy26kuL9dZ
5tD7dF0JaF1x0BsXi0qnENrErX647/h9B0miqoad5LTVWPjCuCaxoQK1Gwlk+uS05jGxcT27+hUT
rS7G+liOjMwmgENAVwgF7cYbEk935UompTr84d4k7ItFtvec9jTr+uPsZcZVSQAhvdRwbCvFvcNB
1FsOO3kXfpUKaoIne67mBsiGJ9pqpfsqDWzQX+vZc/b5MkzU8eZxjCJNyayaPfMT61hjDyLypkT/
NGOsMsLmM3+H+cXst12SGOdWNVdTEVelTRjA6aXf/KB6IClHOHSLarpTOF2Oaaa3m9aovQ0o/ec6
N9unXKY2IcUdrUStuEnQ+MJ+FFl0ll71jaghb1sPdrP3ECfQqPDgqHfCeAFA3h/J5BkrWd1yActN
Jbj5QjYEDOZHJM3TU5KDt8gmb9FvJBdI740nTk6fGxuWj5vrTOACVBOtzZQleo4n50wlOkwP9JA3
loThkUI7fUSzypCuIYJPOIpszimbHixcbhiHa6Iz68Z61DwWW9tsvUMIZGZd9zgaOSsLRhHLldtA
hcHq2++BnwLoIkaBQXhrryu2XHzYKt4Wo+nuMqNnX9NM2tV+4ryp6btHMAWlEtFbqTnmV10WX0K/
/NwLmiZT/kIkgfnBHGbcpugfwXrUJ1MM3znzxxtMUwUzizl+YLfa2I5ZnltAJTsL1/aKtjZMhch+
kkJsZxbO54rFaIq9QFA07eLR/lo3U/KK3uCTZ9Rbw/XlD0G/M8o+eKVnnftej8kmLA4GmrKz2TM+
8Gi3HEQ5/1BJRfySzJlcWYP9GoZvnIheCjpGT1WUWZskzh4IAdeZZCTTbo5jDKYqycB1g2ctaadr
aTg9y1rn9ukmgce76VdhqMS6melJxU7UPuLxejUpgS5WfdZMMj2MEjBuMBFewTSoec1ET+IccWtv
3mJFCFU9PjSE7z4qo/yEn66+TVX7s+yhkZkqzaG4a+7HeTIXQt2sXasJ70emZntncvQ6tL2fUkBp
7TUabz0UpGrv5uHGclNEwbTY1hBIWKucBVQgCDk5S9TTQZjMNAAnM5ixyODnQSZ7RMlJo8vP9VVs
ls8qHT+GlTbuYhC659BQJ2tpjTjTMFBtc5grKjld0dFNV5OlbKONpB/6/fQh6yP7RmC2Fq5sXlrT
KKrdvGMI3TfDc4xl8+AMOjfH8u1Uh/2z7h9tJ9cf8ireV0SrfohitXVNvXiTTFf2OZgKwkiM7oPb
FEcK/83g4HZfbUO8ylyPEGpARWpfjHp6U/A/XmMfG7jne1tiKkXeZediRkZGAMnR7aBPcYr3nO5U
xT3wYZ4bB0i2WkbSKX4H8HW9s90/8efHj9uwGlb43/nDfr1Fa7mHF3ISV/PmveQfne90g03CTtRK
EYdbQnJhbLQhnNtLNsnaxqKz9VmFoQNMB/DG8qy8h0Q9o2OvYRXLDarZvb3Zbq/b69sVZ9nqi7cy
1oSBbcnf2ImgOSa35Da8ep8sIk9XVL01adEN7Zw1HlG+TZ+abtsLRh9bsia9ryPjqoN+zE/TTd3M
l/ZNIlrHZ4InyoX9tKZxHbYbnGBat+vVnl4+7lWUIDhI9Gs8FdNa1PFL3Nc7QkMa3FIMKvuaoA5A
iMM+THsbK77016k1aUdPlVdsd9XV6+M3VRUjN6qzZW5tfc0oBFaUsxpo0MwlJbw659mgvlQ1MICe
DMrLhOTu1iv9dY7KXauG/CNfpCiTqogaM8k/0kleC4kEIRNxg7fctj9ag0PHLKXcTMuTheGj5EU8
f5Rb0v3gsO5undrgyAxuGeCq8PnmPuKmbGrlbEQ7NcH9obHrJmjAff761o2JP4hqXD+pmcrAhdpG
ckgrg/u396+ylkujL4qzwTgtYPJ11uJzQed21xCCF/i1UzEv56t330qmI4dZDJvUs8qgIpA0oyJq
eDSYl+3G3Hu6/80cOuTcCkmH2CjKIEyts8uAcHf/y7AayqAZSINbXoFSpvaXn9elSxMOD06piJu/
P0QpcfLhkin/r5/dvwJrsyz77Nk5rmVjec62ZL8OZ1j96/tLF0nNuZKZLjGVNTacvg7CNqr2U5eT
MKvXZr+vwLvNgrD6+79J3E/566t3P0sbAE6GzOWaOemHuWwg7rsmRqY2TroNGxpEKK0pA04+ZQCj
Hs5MOu/RMZosPWaMQ4hBtZnrf324/yxyJREI9Bq15V2/PzCPpXea+BmPozOCu9GQSFg6q/4gEihb
squCbHkixXj/l3bw/zWz/8IEsGqrn92/U/rv4Pl/Ifz/fyL723iS/iIuWbID/pkJsIQT/Pd/Pcgf
FKv/xvX/9b/8k+tvGM4/bPRuukU6Gd4aG53eP2PLUI7+A7EGun7dcBwdE8i/Ysucf5gOf+ezJJmU
/j6v4V9cfx+NuYuCZtHSOLr/H3H9/Tu1+y/qZyD3SEZcgaEB7Yj3m3Axa4lFUr2f3Mrws4eMkaj1
uQ2cHPVFSybjlEe7sOpfY6sJg9n3Oi406o8x+R7pMVEmSCqw53E//+vBW+7l5fYeHWEQrWHdEpHB
51keGJieOrht+9RFYboSc1gFY1e7jKi1Sx71JqBTHioS+FYzlAX4LdTzg2yOjmFU2y7mlMMw2Nk7
I+77IsIo1bLgbuu2yA49aC06hd/SXAtvTZ93u47mXokvbDVTuDihewMfJiM13Xr8r490aY9hZy+x
Ph4zl+Ii+kweaUt9TZw4oIminSIbmWKjQXlokLITULIsCnK5p+9f9cvK4Jjja62GCPS482BhWtyL
XNAw0rMTOSjlemjb7+EYftMhDjLVRORS1RXOxcJRge1hrqXz7qyJ6tiVhhKnennwB1Qy8FdVEQHA
ZFy6kbaElcRvo+EmX1Ywa3kgSLP69e39K6MsX5jYZ3xkfAZl5GiHzgVt2kTRCRFutwHnSlN2QN2/
LKX33wGlvnOYZptOlBch5Vh+OZ1nQ3ixUE1Vl2yjKn9RVkrHXmfLncweIYVnInLJ3IBNERykbj4k
ttxAJKSClmNgkBC/0iMToGcbw/YbdNRtBi3rjWKr6+lXBEnnHCMST/alQP+2Mv43e+exHLmyded3
0RxXCQ8MNCmgPKuKZNM0OUGwySa8BxLm6fUB58bto/Mr4g/NNakg25BlgMyde6/1rY6EUsRe2mYc
7OYczEjT7JSiPQ/p2OWhvRe2VI+6+/e3/h+fxJ9Pp4xTY6s0/bfObERUU0CRzNhTdcZq23RUqevD
OBoQySm7hV3iqybo4IRgvtkzBmlO1nIzrF/9eRiVqGXBLoO9QYKozq8/rQ/rC/rHtzEumlMzBwZN
TdXdRKzi80IErU9/fTmP2v2AfRq1vvZmuDHqpWXjXb/68+26GTNRQWICsmr94MtlE16/+vOwXgzr
tyRk1b5qthSpy2253oz2XNBAYtzy79t0vTqGBMhJHuvbdXtb37o/D3/+TI/IH0IDQKgS3f/lHs7m
BdYFRfTfG9v6NyRhBL4D65lmmMZG9J+HsWVfWu/zHG3RwtjAn2zaUbzVpFGxICQ5H77NJP5v32fp
zpq6B6Nth3nrLNt8ZPTjvG2yjzAV/QmCieHHCmOKPEV/xvBsJkuKh/Xb9UFzEzoXuAg2ufmWqJyS
1GBfySI9hFWn+85YUmhqzsxuOqXdyWkaviSitdgXI8O3IXh1ynHbl8Bd7LhXToRTPk0YdWg2aCRI
rE/KWE7d2YmQKN7o5Vmqy1u+Puj/+Wr91m1Lde82nJFsPoRp+Q+EomqAZOILG4Sf1YV6RBtCqyQH
VA1QlOw5gpF43TwIBW2+Ww/xbjbGn3HeuKcYftbJmHELEJQMGzuTqMh4kBwKTmCKWbUj8yco7ZBB
ovHkJDp18/IU62XJinK8NKOlAbhfFrT1L2Sc5PVPW7j1cRowal/VIXmiez9zR9MvSOeH1q1hrgwM
HghDvibz+KsD8UgjCmukkHdxyJBo2emWvMKv2FWz41yDNK7zzgdRyahDxIcw7V+YZR3o0eieVrgf
eaWaDB/zB3fXu012inNxN1AY74qaf1HH3SGcy9nvB6RE7ZRdKscGjTaObyQe+eqYvoVG6R71MdH9
FtA2PHqioLXlUhjHm87sjGhw8RZMarAt1Rzre99fY43qu0yc9ITDwdrEMm4RJbgAisLK2MJwDv1C
kzdkKHcZGHeWCBnfod1CBsrVFOYXvDae0CrGekvEemrEx6nTLmo9/nCiFsaCCSNYQHrYDHCkt1PP
/mbiE4fPckYJ1dPF5rTSjFF7dtPpBRcUDMdEwdsZFV+4JzFxOv2nwoDyNFcknOs0YDYjah6vlg8B
Ms6t5srneK7TfZVMNyVxOvQmA06fEb9LhbbbQ/B5IwtdP9vIgY4FTWiSLzchE0QgQLm1NYN0D+EX
LJ1mdJDJKDVpWQHYrCUixbbet0R6eDro7a0Z95ofDrcScw6965rcTORhYxMHnjPilKX8LPweOZSX
gTllDcd/3xj0M3Udzq6Tp8TIzKg+3OmpzyYYx9bwlBnIRWZd2XWlvtgSOn0npnkzWUL6eG5AJyZB
taMnD/Oyze672QQGYRfjWStS5TpOQJP08CuaMuvqZAoMxYDODoHMz2MFaDq1E3WnlsZ7mVQhg27l
BHWYib7VhfdTVnHCd8RubkJPURrlCstYIDUkgKDPJfRuM0V3kjQtcijUv2EOuszp1YtTmRUmFsBY
5J3Xv7IFmDCrPK9Y77OdFg0aIzf9dXC8qD+XriDbsdCOJZ1Ugum+UphtmyEP5k1kK5d+gclPSF4k
+/mhG7mBZBG9tWQD+mIeCMOpaubGxTCxzrpbtKfKhSfzZRtkPEhNVbYqGExj/iIf4d4Gu1FAFkkz
3lNLlO+d2745gIeC0YU3k58M+gkwGOoGd2JI6nfkAIGxDxSXZIGm3J1RFNnkVvd3WMxNAJ+BsptK
oHxmqBytonpepAq9qZwQHao7y4BIRa9ipyVJ7Q/R4JW9Eb2grvjMtITtRITMBIWpXGfO7HmZ7O3J
4p6EwIoVX2RbMxo90U/9vTtrJNuQekVlMHyGjMg2KbS6w5yZUHGOkaW+Dq3Q/Eox3kaLg43tahtr
fO7ijImdYnynjW0+FM1TM0V3FRHYDHWAeDSpNfnUpRraX8nTTVDyQZBE75su86UDrOTxXktdBADq
fRyjym2Vob4kOvGqU3hsc+t3Muk/5yrUoA+JO10EztZA8QExtqJzZlx7ldpSWvgxupw2LkId5ZIH
pAw4WXzGFPxdlWwRjRTRrswsBfSjAoUZjuKca/W2aexfoxncEsWtd6OoL3FAOFEpI0zM6WLxH6/6
1C75rumDZqePjYDYA7voycDN1EZQuOPmjDx009iEgYRmOR6ZKdNAUPFdaSlhio1DkiNLP1Z5h7id
umqowMb2FYZG71e3uAQPZVkFEVXGpB6sNtvraa9cHFP/MM13fYqDcxNAyDAjph+Cu74j9petNr0f
bEoZYeDZU6m8i/aX7NNsZ8/KB/hAUmHBbIa0EfuZplAW0bCy3dfIIXC3j1vOD0bgV9HQH/pKwCVO
bd81XHubKvVXMbtwMgKgN0pyqzDNuaAo72f6p4xhIlrAl8xi8gnbb4fVxt4oKexGJoNQYbIQYsCI
5lqvnI3Gjn2e1GHL8tRf2UuRffb3jUMgsxrEiq8hf+wLAEaDpTabXBBQagNFmjIht+lY7oKEqXY0
6KQCmEt9sn6/fhXC0P/r2wF6VDsplGTL8WV9oDaFlv6fb9kSC8zoxctoVJTfeZHQoyvMjRgS0JdL
EbU+DEtt9I9vyd4yjyEBWRr1ns5u4tfz9EPXG7GRSQW1ZGjjs93bjo+WgvSzpZSoZJhxSmJg1EJP
2kdG+DwW2TPp79NOcWF/oQ2nuFExe/VZ9BmqpA3Fy8Os9P9+SMaRChj5MLNhPqW8ztsTUVDEBLcx
GudI61hDg+6ULQ+qKdM9HKC7ZukyFZP8SENl2upavkin5H79YxyfXmhr0DFJS9XLejpZ4TydOGNM
pxgujm/q+XJ5uQ0JAdrXlM3tFlVrTzW4xJRKcerVofnbQ7dU5VoIFJpjHbRZjj/rQ7XUw3kF24lR
mYkjgZYJybPVqQMsJ7br924WQNvK7Rs2q4oqkRMNgxe+1JfuS7JU5eu36tpX2hlLZT+kXSw8bfmS
tSsSnqAwpJuYjeV8nVBgBTgjfsBgeglo+jHkYEQhR4HwV9aX2ciNJyMkvUNHUpuXXNylqtwgjH71
EOmhapT2eQKgAymW+I2gS8arszwEUfd7BjfFTM2eTsqQi61KwgWjkd4d/EzCIo5g0uBZhgZmfcbh
hMoHqA+gUDLLzOUSiWIGRoAjrJtKQzYoqBeKyPro8Und1RK3BGGF1wK5jydzHdGogqXNYqyyaxvt
Y+TIZcNXerxja6h+4AbycqV5VTsSuSwHfWdXxabPaZz4BrMwn2VgMQikaa8a8nui6Xbp1E6DaAKt
OF3Oi0LXDHRIhNyCF29uyHSb22CZ1J8CXndDuitXnsO6ypJpxSoTsbycSfW1TCiTSjReNHd6GDOy
Q63yygfhHsrMTO4N9TdkInSb9TEpyPYboooE2gKA9cAWT+CCle9ybKW71p3qzcoAh0lN25TMUsmU
x28x4zyQHSg22lhfJBzAi8kFszEHpfOqWkPMa49bIUi1UsIcjDw02aAwmivxSu0VP0S7q2LJfj7G
yaW1IuaFAwMaMmRQMgZ7pMH13F26Vp8P40TS4BLgrGdYbEgBmrd5y1M3ETMbLktw6HItU9+j0hLz
mVWB2ANHPE2ooMim1bSjVbZfNQSNXaKl5UEZMN6RPLBl+Bf7Uyy5y1Va4a79kzzI+4j0qeM0j4si
zXxIQJHtnHT8aNzwXSkm/Z74HHktjMor7EK5mEIP9m5vfGF9yPYlbikUS6J/0MXIfmgSwErVsqd8
uEq1yM6FKanncMOJrkRMCPhi0JkKqCkrVcId5fV4q265F1p2fEOqeWdOvcHoTDmLPiXkY8w/O13H
zOEynIqcBKCek4UeRLbxAaNGcZBs0gMPnJqnO3vUToKKYiuLhZvdwAFvsp+Tg4BEJY9kw9CR4XiP
5qlfyCNRSwRexytiltzaXFyV3EeR44Kz4tnEVPAFywz+LkTmIg14pQ3Y15QDq0bTAT978loSu+zP
KUk0uPHS4MEIxWNNl+bAjy22dUgEupMVXJmEUxdliiqzHrYg11K0C7Df4iC4c4JR306IVZD6PiD+
HgCz2AN5HHzFEYVcEAXHgGU1BdogXP0FZSrnntDLcDHjoZovSoRHZMoeZUI4rRqI5CxdekBKmYQe
m5F6Ava/M8q4vyDmi8Cc2cMumbZBMsAGq13ypKHoGOC2EOH30SOBNpvXGqc6YfKfmZMJwpo44yhh
cushA3SDuAhVPkdjIB5F8dZ33F/k6e1qmYurtGDos7qmXtH8QuK3WCyYuReYzSNPy+fj0GJF1WRP
TTao2Q3jcX5zqii9Zu2vQYQIwTq9AUJmh0/VHJ4UJsDHuuFHZEn5Nah3mXSshWdqe3nTyV0WNuVV
GOYSL4Imtqm7c9l1H3am6ncuFlAiMBvDT4ClQAIPmIuabX8wS+WrryAq9gYsAlFYLykGgYNpJD96
ODVXFVr5sTdUoJ6ssZDhH1F3CbI9zOGqJjnH+wku3OKI64rGE2U+nQzBeHEm597vHPXeiAdkhujo
dVjmhHuLK7vRWxuozQky5oPtuOolRnQadUG/6bGKbMwuH7aTQReisVNlM2VjtbNt95mFJjuqk3bk
CPxZmU1GoBoxx51lj7sApPz+OLvQ5xKb+Xw5aCeN4KNd5rQV1Ypj88nGpJWUP1ODw24ju0vcasQ3
pCjiklRifMf9uClzRd0pgHB8NxqIWdOa2zhj9V26qeMh6xP7kwiDPXl2W+6p9hBbdUY1FS/XcLkP
i1/GQP4cg8sD9ED1NKq/KDGGQ1pM5UGYJlqkqDjOFuO/AujzrgBKOUJ73hd1eYCR/DuhbAfvC/28
5hQZKYp1Uc1TVOX1YSqmj8TOgK5b3EqWnJDjtzWZe5UWPKeX3DWPSWyBOE9L84HyGlBsA+oyHroA
zSWZy2RmfgNoCjdQXiGWkrri2ZYJN1NBqRaUFNi9WiBNCDfTPBFGGBEBbY4aRL3cArcVo7lqNQrY
2aKat5YaoMa8AJRMu66lmOiARWMLxMhYti9d5jCMYyp7wkv7XLNOo0cuYBL2DBpJFdnUfZj6bGV3
EmTGnTmM55REsVNAsd519K3NwCFiZjYvs2bCTg4UPyUQCMdH9jk2k+vnk3y0O+0ls7TurCvG2U0A
G0aIwTZEVmxsm3Rox0yCp170I5j1D2OYI2IHatanSZUsY3F+kzOUz9A1Lm4+UdRrDjVn1PhCxcNp
u+dClM1Fba+VLOFoWERNmY6cfoS6vU9bVH20ogx0pDaC0ZaEjAjH1jUjmx1h9JzuXI6vdQxjQY0U
FHc5luiFQgKW4cNsQO6k1WKIJJEoJk+dfKbgaZ5SnbamwkTWSKKLCzdna7qkSscETSBKi44z5Y8X
xy6nVu0HJykAcWK8I8WBY0ZJVkhZat9up9E2QV6DsG4rJoUBZopmOloAp3pHo6PXTH1bGfF47vFi
uQ1DYF11iudGiPHW68GN3CJiwPtXo0deUM5Zg3uv/XRSzHobVsmr0kV0ogrTPKNT3unCkA91IyZv
JdcDSg/2ZkocITI22p+t+liw0YV17t6hAXydMpcasTZhESo82EFZn3OBSGyNkGSfERcOR+yHY1Yi
qEPmjApRIbdRyE3its0hV4dDpRp0upYLVm+wYhvjtrCq8WK4rYK4uPopFvNAOSTR2ebZE9NQer2V
a76kbXbI5uCDtN/qeVrm8NJhkV3isJSa5OBKCX8kQXEYWpNrrGD+oSaAC+fWKfdwfhgkdj3Z54Ox
QPtwwouQLEo2mi3kpZGRBWa8dJD6gXgoeY4agl3Z5klm7HTtsoZutXRuNwWBj6yWFPOOjlQ1x8+7
CoN0LCK+NbaD5zCs4fhQ4wPB2QHNcVvwSz3cbBpiUirUdbAeXke8xXBTmgDpbpYduzR7UJV42LkD
H4ANo94fQoUjUE9wC9O22nMmpT/GmuFFYZRdaEzsB4MIdllr7VkfClgCLb5RGY0JoyBbPXZW+amZ
FEWqdAifUszgarm0JLJaDQ9URTt9CHlH5jbeAnamdazJCse3w3mtbBq0BLP07UHRcfMsltPljVaj
1FuFIUodgJIPxJmgOU4vZ1uyE80FbJqkxohq5fg/7OZBBUY7VBXL7WDS6npXSGjyCqd8EhkxWGYI
pTuBfEqq1oqTfJMZOSGzFdK6WFPHyH/SdtTKNEjb9KdRj/OeUHode1UO9WHKf3WIxTdicu0DUPCM
fmTB5EQv7mKL4iKgveobY5MAaSPMAe80rW8mlsfUrsTRFAydyuTGnhyeAddiZszx/ihpee1Et9OX
CL1qjDkYmuFjQG/zUgjeqeEnoZjDnYPEamMF4NAMp7NOpGxwSCuVR+KX7fP64DQy4cc1iSd0I7+Z
VZXCxsxZzkNKyCWTCviGbV+02CouvGynj5WbkVhvptm7R8BYyq2zk7eR6+HMoV7SwGctGHTrNbcV
xNO9KK+Jrj1W4dick5hsO4jC3dZOR2i30/BYLA+osLZZ0T+6kpNqMSbNrTZeKtvtz4ZJniWHB+1O
scnLmOvSpBeV4ECJEbKVLtGxpB7ca5Ey/hCo1BAmzokfj7O+Vw2U4xkfnBe1lX1U+sTBYGnsKpOB
pVzSomKH2hUrteHVCN0xXMy3EUvEoSzHX4as44PGh3otQjD8+RRf8EGBKY5UlZ/afw6jaTwkXIYk
BogfMqgIARVXJQSJx5n3iFSVQx3KR0POFOcZxiqzvbkE++yayoZ03PY3GoSEyYTxRH+bRCaroGw0
10Q0t78gsKkVnc2Ao+kGiq9fpGZzrHIW4Ry798WFnJPQcbp3Oi4iHUQXZeYdAR/1xaZ1CA1J87NK
fxpMbTGYOnslCeNj6AT5Rqs7hidol2/pRMaQHcpTRjuwTV2Eei5CxDwv6NPIaTMY2GoT5qstXvYN
A0wXCnlPkzlfnChaEm9VNH1bKNqS9cPlvpbWd5w0v0Vi1Xu3cH5Fk43wQebXsstAxCZwA+oAu69J
OlCjlwiiXR2GPM3pTcV8eD+NY7c3Mrb6hGPTblgSSHEc4RlVKkS29sKpDfuX3GzuegVhtW4zbwYb
Uu2nHIQ6PurojObqUaCYRyfW8VxHyvTK6Z+IfHTuaOA+hSp7CQFvzHpjgkes3j6SXFm2dXW0JsLy
OHNzcfSc3iaz3+cmvV34thhtNPheHWj7bqQ9NZhptFEU8DzApKh6ejpKtdr+1sOxPBe1vQ2FWR5i
TNyIQWD49u1rYZEMOpWghSeSNnsqW2dMtuvr6J3a3BN48Ip7mws4hn47qP1zBAh1G+FqYexGGtSL
BZN+J5V6ZgkkDAY8WssYLG9OZWcQenWGpTb+hGYZ+wOSqR0a/r9mfOu0bx3+/Zn7/fmzMOifCHIs
dnRzafbmSy+pWqaxPTznPqAJU0YGClg8jAyfcIO5fcZKQMiRIlP6QoUANWMvGoT1+6RtSYnOwyPN
Q3Ga3IEmq9UFPsQnynfDGMFbkJMWG7gnHBE+hL0b4mtCCbXO7VdpDjXUcFAbPOV9jDRB5B+AZHva
ssrBbW7YabN9yOj4NCydMpHBhyY3xPVaDGCnUCtyHwAvytSkG07rQ5Qlixsyxp5CSGc7GXJrLOSK
nCnWOUhRDVPSPHCzEIdl1S/mPGicWWKEcpxlynOCWdlj6J/7uGBoY1hqVZ0n7hA7SqdjpvfYrfW5
9P6ouNyZnZekoBksnPuswsQguy9vN67O9rcKu+IoxHCQolNcX8n64C4CsGxp8v35M0XXMJBP5fM/
5tCBTpWUchoxx2A4ra98/QrX8/i3b9e/sDFw+o3OJInjIVVwkw6n9SvnP1+t30bLG1Zq2tPc1deo
zhdi8wiYP5TZdjKj4DQsDy4Y7k2mAzWXRtOf1geT3es4NziabMadM+hdvJnLl1XG5HN9WL+dNYpR
/KIurI/xTkIdP7fhTJa7xZuxPLd56WnSz19kGOkqUkhZnemqMzRmWkHBm+gYm2In2reV+KlOurKN
lqYpyVLtKV37pdQg7cm1zRfEqWi/mCyfcm3sTutX6fIVTnZz13bJbf0jBonjMbJfQL/j1omTfz90
lYx8tIGk3iwd4VUpE1rOKS+ngu4b3pnZqn/BUiKgzgolNAwUrX8epA5xWVObvYxSVCPAlzhXLR1h
hoPq1tWT9KBIizYincx4NO4NFOp/IYX+v0DsaaqQeX185cwwYxxI8Wf3f6i9hOFAF/qfq8Qt/F3+
F4HY5aOZso/i6//yn/4tEbPNfwn0XILJuCGEDgX4PxIx2/2X4Qr0X6YpQBVpQHiLsumi//U/dPdf
kHcBKTkQi6EQGn8UYrr9L8eBoLwcepdkE6H/PynE/slKcoWwHAHqF4mwCx0QAdvf4UKF6BMsTul8
qOZ+8HuJyL43WuIRUFxPRIITSJr6jO0QWNWk5UqSXk9ZajtYtOEuTNaXG+XMzjt9g1T7v8Guqv/A
rvLmCJjfDBNh4uqOYf0Du9plbtSRSz8dlLY/abZhIB1XC1IVhhsD+Yxbv3mZDECEqHrV3MbSZent
f8NVXD6Fv/NDlyeBy3vR9pkWtd4/UXud2QpZM9Q8TJD+90JOuLaqIdug+TYJD3qqcI+TX0AsufX7
F7DnamtKzk7Kq8DNx7K/FEOI/21iGJLO8IQDsa0S2XvWvRv4DqBG8JyVyMn+GwieBoL8vzx11SIA
HL6mo/E6/gli7XtOjnKyu4Op237g9q+SdsNW0/VDFoS5l6DgY4DPgSaiYRkK8E+iZt+a32LBqwSl
eD/ASPDW93pG8bYR9N81iwqa33dIOT75+pA/S1U8jRrsrzUPVgZvvEn6Icm7s13wa7oofuhcco0r
pAQbBhD7EJYGrlBt8rTaiQ8xhqjNfFDtxtiQq6hthU62z1SiaKjwtTJCedQQFHgBsXg7C9M4lmp6
bzaNfJdGqi7Qks8cOov0MsbNluPLAGEb0jrzkV3raInXTIH0QyiARl/9CEPlXhnJdFhp7BkY9g3w
nG2Wmo5nx9ohbXjxWeCgySDrxq6AAo1m7dsEQ4G3gHg5m6lvupipSCvCqrS8k8u/bpjZWsk9Cn2m
KHOPEF8JO8wrDRplA1yCmobnyta3KkMxWtmWs9Wzn2Fhx4eIqolKElGe1MJv7H7JccglmSqOGe21
oH+HRfqzpLW8qZcLnFACLqy4AFlIGUDGSfWOIYT3LoUwVH1mAm+zjvzFnxTOmxFY5AFjesSQBoV0
Pfg2AvlxRl5Mi2zeLbbnPqwBtCqHwGVKaJRItxlEEENb3ddWRNJbS/STk1j7wkVFFbDxeO272vpI
DW6GoWCOaKd9h7lx8SyivVeZ9HfYatpK+23ZisOlhGIGuKY3Yan96y5VpPhWEn6Jwy/hdggd8wnz
27LxD6+tlbybBTk/IIgUN31vhPR0guG9IHefmEC0mzrC824bdF9xFEyhOEz8EPr94XmQ1i5uEwZQ
evI6mun7+je4ynJPDsOO8xY4Pz5zt8/hkuC0a1NwTimuOhlJ8lHhaGyKoX02RDv4U2K8KCExF1aQ
7WQhD6lBJo+D7Kiree/situ6nqNvuwrvxiR71oiLthRia6KeEaTlcJYpm3iXOiTJaxoOSlK2BwVK
gM3i0aDy2jB2vgYqF2sB83xQrdrvjFCHhi+OelIsQ3CVZZnybH0FIRhdVDzTD2MYJYRWrtSkMbkx
ZXxPaEfqz9L4Hix5MBroAcnwNBAt7ikqZ6aQj47QM29ui71KgBIW/zZ9xH8WBSNyi8g+FsNAGJnV
7IAfiY2jV/dtDabVZhgNO+ciY37C5BhMR0jv7slzxjVnh1sX1RpZ0rn0aMpnPkbZN3r7g6dhoQeC
ytEwdjEZj/z7cNtPMxlBtlntAsYuvqtMdDezl8SkgawN+i9NZdZYQ6behXn53IA0YeX4HfZNRfol
dtdkGF6KyWy9CqiPFxGgo4sSq3xAnVjqXL2xW3CYj/Nn+vOILzP+Y15MqEI6ZEQtM9bJoRm+LuOl
MFtiF7DrCVLfvW4o7yBJtwjGuJT4mO2IBvC6+IE1lZ4SaLdQeSE96rM3Od9khoOvmAighljpLtuZ
bv/Sq8sAKSFZcf1sqp7ro3Sz92kWsMqdfakn+7rFbFMhMtmAHID5iYwW7RJyI7VSGdQYv5qcLSLF
1kQoOmGbU0Wi0sjtnNykPXSEu7P9GunSSlo+kb5jYQZVsZ1H5bc5Ro/NyBoxFSztDI69MUtyLz44
GJ+9LOTVFcHsIX/rWN346bTP90wAaXvxGZVa8l1W62VqcR3TJvJA6xEL2fgj54Yh+jKAes1D+q7q
0CfWX0SVwh09nsweeVLNxY7RKX4hqPWmJ2wv62XC3qBtwyF8nJEbYBTl1pCtuVHdj2SITmUd/lwv
kXlgNSOW8bstHboTEWnsc7hzVLijdvwYDTxDuyre3axJd4OafmuCDahq2Tx69A0bVWMYIRlR4R8v
4bKZ2zZMSX9aKgViC3m+fgrlKUixfoEKLRm4+O6yV9CW8TtV+wx1ITZzDLN8ufb1IGchMDJasgSK
ccIc+cuuxyRlvLaZSuNiDI7rhRlMbN5xmH4rAdQUaGDbiezpXTm3v7qYjo6r0YSR/Y/1KtJdlhUj
nD90PHqwWrd2wC4hND7OlYdKSE/mGTNpdhrt/74GcQGfiKikGcRNw7XdJKxkilW+axnpFWOY7hpp
vRV8dK7GopIvS3TZzMx1LZVuITrx2gTxsfxdlVdId+tPhnEAyBImtOqi2xnqLUGvfLDAB4TLe6p0
yw+SNVry+MVafvNUQsvp0xvtxveKbXUDEH+TyOBJcpDdkFZfbcpKl+wNLMmCzAEWee53V9a7LgPd
gA1r8JM6QUI+34gorTjZYyoP+De0Up5b3tvAAY9h01Lf1ibfdlp4V7L1WRGsczB/yDNa4TFS8Ncd
WzVY7Ho3+g2Ze4cGEu0EBy7PzPWdESBb4NX7MALe1zpAGbnuwSC/D3wmi0qL9b64TgSKk840UMSM
rx09FzCx+A+mNv1Oq/6tMuz73ARCXXZEgEsvUVld5iT9LsYnrSwZidXBuzJycdE2Wkpn7OhjuWWr
ZRu09nk4BkwKWci0mW4kraKIqoUguOAJW/iHxKS9vhCl2qZEJ0KBYxeaBYV03TifpTfGLmDRZeWc
B97TWNP2NqsNtBXe3L9KEBU6lqxzv3BZx6qWy6Kj3TdVcNxtVFbM/S1N30URtzk+4x+ym19cLArc
0GloXPW02MZk9W4MeoyejVLYk26NbJCc0pYIm1Ux3QfKtsQAhbju0ujXqVa+OJRI7k5ulR4T5B56
xpk0Ju5BY3wNM1QU1bKsqhFbbFrx7jRl9e4Ce9jUOv9Ru1ot7gg9mlnPeC/aXqQElTHbK9Ug8RQb
m3tOfaWbPIVkhHlqS2+9ZTVo0mFi1l6HcGWrhPwww56+QgcTKypAxHocRcCJg8rpTOW3azDUSGGJ
rekCyFhYDz3o+dlGU7NxGxrKSzlk37azdD5crp8yVnKKjW/OGzsTzovfsAVPhfazaw72RISDsMOH
NgJLQaU87eeljh8NeIZd9kSzfd7pEy+yAOsZYTdsNVZlcrstPxXlDobTgWkEZVHEAiqnOFyQxLfS
Qhuk5VwwRZt/tn3/qNUzRVrMbQ6i/lwl5qtCuQGf+Kr1b+2ysCeJekZrYnvG2E/7fnhJex0Pi/xG
pURJawDu08f+zC1INJLW3ToKvU2QRd/O8vtzSe81tTeWGIZtZuX3fZO9J0lxXym/sjHGjB7AwUvW
fbS878JIHICXbAwrfc8IEvULlI9QnOiDJEwLkxKQSt4b5ym2PWEQcRiqXKutnpPTWFIipuX7evm5
0ij91Wwrt9Zcf+Qz+vfRudjLorrWc+WY369lUKy9ZeQG0AfjCktU52mtQdZFnK5vvVET8QDigv+G
bp0UuuZdC9F+81H2ffvsQpNlbMUtohfOU5XH4Obb96TiVKPtpT1ex+hZB1cUzpQZbsjunAu0j0Gb
fq61r20BBwoU9nBdOeeSGrwyGHqzHlR4ArJvUfGsloI7a9M3l+MN8yZKSEsEp7iPv2M1fWfCxnpp
5Q813hA61fCrT+pEg30OSHuc2P8cTtpJwsQfL88SW5e+z8vyP6eYF2qLlDOGxp7iMBC01beA3GSY
3vIQteZ7CoIWOZj1I3PThyLhvZZx9m63JFhajafj3jXQp4vBeepjl/BzSG19Z527yXxfd8dZ4eCq
WSgnh/hUU4JzoFisjOa9YWTvcUtVQwjRFwWKby9VfJYHT1rIS15e+zhEd24o7+VSN7i5Qf3ZclOV
yTdVIscQ9j3ToJk98YLQw/Nv0vKOzgdFAAAWtAj0F1Fix+aHVvzuYxYJclCYaWj36NyV9Pd67dtr
0zyIIS4s/yKLfYNa2VtjphEj/CCq4mIXy/6SzhQt8c+lXjAN9ylzOHTLeGnrWamfL++NM8yXGDXw
xhzlr7J7T3GFe+vHDL057Sf4oUk47xozuic3+qAY2d0QsfZAfH/XWp5royX7WCfpoI3dcle1nwIK
1hSrLNbJ93JE8umpsKD9GGZWu/U6XvZhTL4HMfG0lginPM3v5YDtXn2YBDJWJ6FEwmP1m1LzHW9h
v2ulvsvN7LvTSZ2UEJAnGGY7stShGDGJZvSInFMZH6FdGUcYopWAtMCADfcoH4RROrvampWDotRv
emw+d8L5iFz3amdAGyzur1LF2Y3k8KswbblPuHJ3t1SwxNTyKZ4tKBzRIHGEK8vhTyynFJQuOKxh
LQ6+BjR7nAlDIngctljgEZGDIGIpKpcegNpyXC/NsfeMBduxHDrxXlg5xHdUe1CWqv9N2JksN65k
afpVynpdMMM8LHrDmSIlURI1bmCSIoR5cEwO4Onrc0Sm3bSb3VmLiFBQFAiRgPs5//mHBKOA8A0B
1rm3auZ6RGtgZRY+M7McoQxq6BAzNskZC4GqIAdI2Na6Eua0rzG86Ougxw4W62ZhaAGibeu+zIOf
IfQY0ckcJzYHAsMXLhnMfAfumj4KdyO+iehAyjOb9TnyqcTwST2aEVnq5N0porhbYQM1Trwz06fe
8CGp69zzhqMYEJjrLoisX3RPC7XUWaimXp0zTkUZtqkqeA96iWUvUVxehSwaE4tAIdSZhfRaXso8
rnT4wL6xCzT37i8i619sVh33CKp/c0bNEVV4eitmsS5hCxY4BVcJ2Wy2GJ4XlutyEqFJsXJoFBN2
ebAPzZg71UBlpURl+ZDco652EVn0aIQoxG48xXCBAdKj7FF6rl7p/pa/dDyPk9yPD3899OcpfkF4
KNHrCL+Wb+HGxQ/qZkIHHApcm8Z/PczylL+e/NfB8Ewgu1z9tTy2/Hf56q/HguXIfz3413P+v4/9
7ah4sIJUgdT849crll9ywII8Q/D1z9deTq/1iNHCuiv9843lu6GeI5aYKlBDDVH4cvCMKJTiX9+U
4Bfm7uNx4TYT/LuKLVfDgVgv7BSw3SoRUyp5pjXIsD1lSn23/D/y3AfMBsQuXHSzSgYm83Ev1CBM
J8S28zp8fEd5E/ZRvR7bcCQRNHcJO7UriLpqwM55kzSiHlz+EiKPN1aUkhujSASgYMwJiR1H2jd6
NxGynJvlK5ZT7wYrzDWTCePgGO2lIw1oV02RSbxEbd4wwTZvwml4IGyYsaRLh9k24htlwaoOaTiO
0cDsa2Q+XXjF1jUwxTZyHNqknu65b/kFdVqRAtbyKnTLQxUMhzC25r1bZtk6seEme4H9nGtu8Ksn
kXqybhoVFR+liG8iwnINU3GJXPRJNsK4oaKVPzKq1jHPQa9EJOlqwmGcGkSrd8yY8DC/IwIGMKXU
LPZo84Z71eKmTyggcLsGT7xCintQvKeV0ZZ3mp9j8tdgWKpXWy95jvToRuYduathn7Kg+QW+OKTf
WD4KGC2+zVx5Tlp8X3PP/W7D7FJbNmoV3+jXHZwr4m+BO7OoxOdRjYfD6H7Ukwerjy6zVrfwNXty
mcynnswDKFtJxEbnExhv+b/Nyf72S89eawIXYdjHvzAHxuRNdN+i2A/jgDeGyG0qxBrTuu7ipP0d
nAGqYKZZES62yPdYeFGUbere9o+MCbCBlpuhrWhKLTluZP8rNyCXtW1LGrkdElBA6IaIOWWXC8JH
AVSFaPRGB51dl6IsyK3qfiw8wVJNBThFHg4ykA272sgORYq5q9uiCUEGDbZDfgYe949j4boqoto+
6U7jQ3IsklVk9/0KJm65lv6Tg28BtcD0ZsYDsaiDVTMniFYEwNZqJJ+uZWSD+RbT3QBn8YBvFhJh
gWiwx/PW7pAl+dG7EAP+hO1ALgmGC9VgTcchbzZtje4Q9HYVWsOHgXMrCMywkcGTCTVgJamPTTkY
4LbyjOTT33a1TzBVKQ61BbetQNm0rsPuF2dAv2KEwT6zMD3JEP8NLt0IahRaq9hfadPe1mN8pXVy
IOOm4zTSbZFkxzlKuitpqtiMzt556DZliBtRmVWf4HH6OrWxZtE75xgIb2MNEBj7tv6mNUSCan7Y
bI143vhXhI4602+oYrj974a04aVEsgVOxcIYU/hY9/07hKu3XEBwfRtd8BYmO1OH34qwypOVvXPa
Dgq0Y3z4Th6tmsi+1+GIl63Wcd0bxQp3sBe3iy/ACM9u6O97i8XCjcUF2dZtYXjXMAQSwW+TejW5
Rw81XbVW/6JxBVJx01OvVa8GpvXrwOsvdTuCZRHanNv1QEbn4B/LAEWcTA+GDCCZTcTbAaHeeR1B
fNDIuFsaFEnRiIu59QU09IW9ye1gWCctd7kYyjv3zo5TXKUi5iSYSLEZw8Jow7OWEzSB3+GqHLUH
NP6fRl8DyLYRl20IaGPclSMD0c4FropcCXETwzafuvzQCO91Gr383nT8nULnSnduj4L4dQJvtySM
cr+a0zkrQRGKedyGAWoaNK1QvUL30lg1Hra9tZvM+NrVBTxr8i+mXmGPgXGPyOUWO8T+ZmbhthIi
VAC+uVHzcOWk/tFvo+0c1iakdKJl+xpvwwFeA9gCDL0W83BdP5c5zEhTTscU5uwR5tZFdhkcX41c
x8qNm9MDxk3Ok0bEyCp1CR2Pw4veBYBNOHVvu8l9Qa2AzGfth3QvmFhuNZgonSlfpim4UMkRdAz1
LnGcaVX6e7xEP8P51inSqyAZh6XuiqHoepjB/qrw1WO4t/Yc87UjvjsWzqEjsCMY0NWYI6QfTdlG
0pziHYUNr3iqUe7UjILC6dAlFY79WPSH9IgFs744MddmPVxtiLOz6V30kBYnYxNjfP1Avs63BSci
Cau7CedEv59WOlW8IIJIGPkmQzQkcDyUglrF7r/TeASbwKNw3UG7RIj/RbAN0zAQRqB1JiUEO2Rb
pmR3c2ve1lV97VzjoyzMe2Zb+Ap2x3AovgImhI66pI0o3cEFwNgG3elWa7GsR6LTDMW5qyt2y3cj
zLejp10IY7v3bes2Ftl10lg2gqq6TYeNPZhfhNrRIwmEUrrxIiPzwXPFLsL/FjmHci5yMGA1KMsx
gblDSXvK0og5QH+wh+5GvedFA11nNt+Msb4YeXQ2E3lvuuAHjgfQjk/XTWVDrMqLB0/Pzw2sKa9j
i03xXMrEalbhIFkMTIVp8abNvUeLnms1cF/i2UF617hNm+YFksIJH+WH0rZf1EejDpV48iBY2Uh3
YPG+Tf03G98sOnZyG5rhPfTd71F4V5zKAoIox9F7hgax7sf6feIekjNSfOPZCeMvp3URcEebMIel
X6DnN3LvSC7ETa0VGIH0GyPLUWraEnNPY2WTQOIDgfdjd9TGj5EEj40FdJr7ZKzHiHzG6BM85XF6
nKKcnlFP7Q2Ipx3CQc2HaB/PwSOxOmLFstTt81zQqp5mrZw3kjd+ylnZiAho/eITa9mbrrr4gDqE
dx+dVHxoaT8DJmmfLStZl4Is2X5hb2bDQICNnBxyyb657UbzLDX0c02KbtcQ2ePoTL/BxF4pVTai
rr+b5OSnXIYl2xXp3v5xqoxsaxensSgOY46iNcD+bxbhzjWgQgeZ/4C72YcHj4UOWx7QLFjbMksF
tprexZ5wzcM4A0vYGnKoJ6BF2s7JBV5TZCONm1napy71PVIq7qiro82kwqCdJPwQo/hdj1h3d22A
sS1pABjci0JTOir9gP6L1aDEs9nVyC7zx682E19IPBVUzUWoZ4xYHUDl+lwY49YA5fbjaRNX3hm6
7k884PNfGhgBO2SjhCVOQpkTvUuNa03OGBnGlAeQMLdSw/CkwA8Q4lSHa7EXtwSzi6Pmpc/WRH8k
CtwNRljwqOhrXNNoqfCje7Gl5Z1cA+Q41R5BuB9czbLWac5GjxMtyv2MTx5XatjKjxNFkkJesg38
BwBl2kFEItXUS6J/9FM6Zvae1e8bZ4cXpMrJHh7Ne19a0Q58iZCxsf+oGKDGIx9pgqBlftfHUq66
kj29noYz/NO9o7Fj2/Zeq6rXweQakWnxih1OtsK01NlBboVMA9zG5nprThbXvOzfJxRVvY5foYcA
C7KooJlNtOcIg9lNkYtnbZjQJ8bPODJvPBMDFmJK4J7L/pSazl665hp39vssBDfx9KhWyost0zJc
+efhJ8A4YbVxmHWtKj++EvBxkYX/bIPJWdmXPVNfU+u5JMiv0BgRllEkaLzEXob2wTbr96G/N7o1
bhhfYmbyyp8JXgT1+rpHop41cuc6w5PO9H3l1+jhOmfFjBdUTJSAXY4NDGsjVM3QrtjELvRofP58
LxnNtU15j6sgOkPmTn6hkqRWOi/hcnh1NGwHIT8YMJE+mwG17T9+FJdGViPIIuopAbOrsVhernKC
gzpEjxaZ7F/sO/stjnorKnn1X9MqN1byPM8XddxIQHTjX/XkkNfoY+QwIcIzII6JYW75Mmf9Osmu
CC6aCmAO7Ax76Z3BhkSczgb7ux0ZKdvla/U9/tRBswq4cqy6V5E7m5oi1YA22qQAFvqXPDRkWlpW
vPxbM96lq4COs280LkaNwCF+Xj0Fl4ad+lrdjgHHScvgthlaxFzw0E+mjUcDAmQQOzJVftSJld2U
MaIE5k3kQ52SCGINu46fMFIUICbKzAAIBwrkuK9tB86quVavV8f1TUzQgDpXpxX5di7CDysJDurF
66bfLr8Ag2uLZA1myaOAOMzPqvNSL6upXwcZ3PK7cwzIoBHdlvppomAgqWVbowAx4alYoKzV26N+
PfUW/vNXRTe6MUeqOXAzgULFRWmTMFirRnvL+r0TWMyT0gKVl+veKzbqa/Wcinm/7n7ptC12BZrB
U7FuWp6eRPoeJ1ts+7GTDcKVb6IvB8cCocDCbqceivh2pbw9eUrdkRaH/mbSsWY28m91KB02e4Gi
2wV0n5rmS1blRR1SPSeo7vL5Xj1DnVNZ/Y7v/nlSEQ+qE44q56heipe4lTDVS5rnlAh29XLqcC6i
dQ5jNYhj0+kxmA8yJlqtT7cEYpyL5o3wv3nll+VlNAEWmwghmcVUr0wRSfSN2Awmk47ISn48im2L
uypVRkiz5tb7ONI1tvvpsgzw6y79Ybu9aiOXa+EIzDkLosTM4KQXSLKYmJsS+zg3RQzRgUXrJZei
H3eEZobjHjrCTx20JGQxzZ4rPUGbhTZBOuLgNPDURXoW0WcKoMdmYz7QLXwVw1gwcPfuFxqELbhQ
oVGzSQKWqaGILa52RSKMSc4KruNTRSPflnBuD7FZxKRul09o0K840sLW6RDWUOMAN+Q3bTU8qD9F
IMxtrWhiigrWQhoy03beDTvDg6WNB7SDT3/8o4dDtUu8by3oxLpxplcCtAYmNUDUBGJlZGJDALeg
G1iN92zN6btV4g/pEiif0zBIJD1D/TE53VMWUQ/NDiC7azJtsib2DJs8GU0/emPpHCe1YTVKDRMJ
UEr0NqxdkX5d4G7fBk3XqsTbEMWAFaGm5pWGmsAA2OX4mjCPSawD6v8EgjC8cjBWLm9AYVwlLx1u
CPiTVbdRTmHrqpGZjrstFoTZt92gD60iukdTcv7l78on8Kex8nf4E1tdQzSNIQcAbmMc9IIBEpaq
2VoPt6KrX8vaKM+SrJZNiMSksezdbACldn5PFE2vY+ILps0w7QOvNoaQokQKx5CiisLkICx6nWU4
Se2M8zvYQRkDdJvw+sjKs/Zz2DGJJTYjDQBVJjntLaJGyIUdcEPM7WPd6KcmAIyYZGKtpRpmOmZ1
XiD8/FhUnObCvKqgiq30WsL/U1Y0LUhpCJZtqDE0nq/1Nq+esKjGtElxbXwvHjdkIGwbI3AgSeN/
VtDJTB7ZoUSVIUQoSN0gqA9QUV3ytYawcZa4TTsCe1b485PGp9pj8ywz6kbN9w8YDstbj2qJsYpz
r3s3QaW9zOH4nfizsU2CdLe8tBjhX7j4SGxHs4zXgx2VR5362inFGjoDJJLRqu5+0QqqvtKDx8jN
Cs2tUiyc8jadE7lpI/9UJFwXUndf8tFv1rUEOO2h+w4Bdcuc3IdVNe0TJdLDv2Lt6FRUMMKulmJm
SNboNNl1o2YsTAZc0MS1KIGaY4lIwJzCG8vGPk0OR4xas03y6oSVvxKgG+7YzFjFxeQdjd9UnMiw
08ncw2k4de2MVsh80w2GE7HMz/SBznoaUfH1srxYcfXNvDtewbwJtjH2Fn0oVFL22XDTHz+/DQJK
I5E3eGAjt1vuhbDn2taK8RmuS7+u0QEwfHDR+9JEGHp3Jt/EiMAJxxj2lvK4cBWl7884VQ0UF5ZU
UXE+FHkq0+LDldatQb3v5VBEOkl51GFDBIXsWKRsQ0GsI72hNLJdyahroNDLSabxUyQ01XkZGjQ5
cznKj4+MgolgMiYG6n+6XV2c2XksYBAy7GFwww3c1wTb9taLk9LAlbidM3LMBuSartiyHexQkDDz
kT2eeR4TgaonP7LaZeFl1HsAXH/YzJibEvdGVaZeRDKJLkPjNa+rjzZ3nrIYHpBiebF1UD0yLJu7
EnSIG7hwucyQW+/CQv+t5mcLMWceWId50ZNjwZsAK76NppA5LT2aHWdY6p7pPUCRVJ87RuBv1uCf
RJp9mEZxsWquhTKI3zX0G6uWobaJmHeXS1TP5riNu17fOCEbfjcH2Pl0dKD6+BpH7TtOInSYJMri
tODgOq44MpBQrsYMRoSof92MZLkpb4p1GuMc40YQK4Mo+QVBDNFCapTYyxNFFrncCD2cCLeRB9nj
7WeLPDgXmo/iyTzb2fA4M/oGOuQCcQd+iUR9SDY2FKyjDZYFFT4flfVUY7h1w5Btk2B5gtABpkeV
OvkRC8t7q3I+Utf8rvv2S0+ZIVszNQCWA+tk4CMIbPqLCHMZvGTVPkUY1E0cmg2kukGiEqX+jTLU
oHgo8EaqMVPf0D3Yvb/zmEkVDOeaqH3J8NNPHd65xmOm7XU/Zepf/5CnZPtZ1j+afEiqI54kpwzH
/e0y8ssTFymvcaMrWmermJ5ZTE5IYoCb1Ljw6G0DaSQqP9TEzlVD9pHhDdmVyY8aCrp+/dKa8ikz
AsAa+g0CCJ01QHCyTmr3gevmsWy0la7ZFK5qdtbDEqmr4K2R85scWYCqlNmnQNe9cYw6IrQx/V8S
ZS0I538jNBsulgEm1GrPxzvvb+HYjcmNBge2I/YIDsXUL0NRJr++jyaHHfSJnGs+4BYY0UZVks5E
2albHRuVGq9ipu6KHqV3LHwjG7viKomEq0G5xGuKyehFlEVhgFhO/c8JUX6UcOB4T/Deidy9GXfu
7WTR4ShzlrynfxsYRwZqgCd6UmcC+ThHvG//wsy//DE9/a+yLy4MyLr2//4f59/p5H9+bYukQX73
QL0x35+PSRnxbOO/oXFVRY2p74E27ZCzcIyzgXoZ8qjG1ryaVfrWTzWNGOcbqOCFb5DhgCRklWIm
t3Hp5GAFUK5U8O8mRfOJYQJsmSz9UIR8ilYVYHPw5YuBJBR/h6UW42I1CAdgW2cQCoacbc2Miydy
iLgRoCCHWvKjyqZYXaeZoiKPFp/HH669IjiUBOug85lIAzXfZUP1ola4wjVpieLh6OvoC7P4VP8W
yXzfaLn9v7xpVvD/uFr4RU3L9Z2A4e7f3jTf8zNv0Igf01S+xlwj/2ZG6amSaJnljs1TZzIWW8iU
Cz2CqcuxsoHj1NZCw3L2qsBlDdKeh1K7i4S5W8gxC61pnlk8SAlAsZrkp6wjmHVwuWhiPX4AJn3/
w2azreeBkLLdTIukyA2RTA5z1jx0w8imGh+bahfFgNLqDvzP14z379eM5bBooMLwYTL+mwQBPxCi
LwmAOeh6a+6SfIMNQbT2YraJQouYbw0JzG3WCt1MVYJIclpIeprFR5kUigSu2OThFKKJnc8Wej4W
v8PsstQVw7GtoVguBcMocMGBaVCpTSWyiw/MKNmWguBa5ggzPQO4pUe+pLfaKSwkMyIkYQt1yElj
KHO0FXmtR6tCtlvp4bob+TCp0hGGRz4ePL08kK6+8JBSaSvXcESKPl5ArtrbUKMGeyexj4Qp+ys/
wm7IyBkDWcBHCS041pawP7MPPYR7FE3PGdSE2SOwdNldGVdhhudgErEUymYaYJ9SAYDZRwETa/Of
PxFT9/59AfMsE9GKhTDDcj39b7IQp9csZYLYHNKqYIWkWN13fjpuTBvOTinv3NklKrHz2EoRpruu
MInajX/Yk2tCFfDIj54nxamrFc+qFOUpDgrc0SJ3rVX8EMbbr41J818yv/qzKLUG1v79qh3ImdQM
81OX8y8viXBU7ncYdl3NIP/Bgwe2h/YEzsKG2mB8r1hlWUNcZVt5t6ndf8xFXW8nEfJ5uO9C8Tjt
EGwIr59kG0/5Fq3zc9jF86qoe3kf4E/Uzd1JQ2e7ywZz4zclVgaGdE4OdNcsIye7YUwSc+jzQJZq
GAwNj2A1GqLaTQpx34LVHawxRzdOgRBSxOiwyeHObmrsNZ1cL7YsbYg3qg/FwfeEC9jJgqeYYQud
zepgoDvWL7XiNzk1kirS3Cb/yYOIzFHWJsdma1iYVMv3TQo5nHIf9CH6KYucoAlrVZrtr6WgjAiF
cDUmmE3ZY0Cg7gxF3MLm7zqHzVn1xVGdvJEpcAyq8JmV8kO1pnTR1npS2FCcd28ycN5Cvd6QPwGl
dwiRjgTNXpl5ipmKK9CoEeZqWKHIfFfEICp+BKUxZZqT/djD+CCK4mTqMZ7MKRz6xKIKn4NfUxm9
RE1+WJiqXfxZRf2XZqpjxfQQAarCEkmEUxQj7Sa+hhlXyow5wYpw862W0YkmgqB517tmGgxexepS
FSeRZaTNqd4SUvnZJ1XUj4hPImHBogbuVd9Rkm2OnSipYAzjDwkcUjLir1joglWx1tsxY6dMZXqW
nK7ZFvOO2RPce7u+9gZ8ftEOcHE4ASrZbQsxctf21oMfVm+hWoVQNmOZ04mXRJhvyw0eN2RjOuX4
EKcDDACCcJl3mJc6HcMb9GkGcxVF13Y2id+8+pG8OBYRwiZ9D+5Z6d6hJ/e1hlKuoPwz8PMkvER/
HEX1WCfVZVK6iY5Rckd7HLRs/nqYSxwbwys5U9kmNIx1Y4ngT9vdaQAngwEUMFPeEwTJxFHjB1OE
lDgP9NEnSL+mLZdtHJ8Mo2H3YGaUW/6pdmH4p52VnBreZBuTFNCK8k0W81b4CNkyyeCayfhzn1XG
qYee5mgVGV1ZcklNeZwmXx4qkyBl3ytIKJyHcIcgDciizx6rcmA/0QOSCeb44tBbHrXMzTd1qDMA
9OUZW+QvJ5vMp2wGS84G4hTQgs2IWDrv2Y8Fy1FDwqvXgTihw17pMYHfXt0Bb5UAsl1i78q4xTHC
tIYtHTqJ5Agr+j7fu53mMP7vi00VjAolJWd3thnckXw63EDSLA9e6/wxvuuQ9ZC0lvJJbMdFU4uu
1CIwBxtFnLTnxN00o25hLTLfmqDm+3jQILKU5bFQItM5mG/j0s62SGAuWm/gPmDX87qYs/1szzqE
rrd6EoLNG8dh6bQ/o8mjjgbGUJmGdQMlzbrxvPYfXzE2NDJMiDWTnCTDNXfQ1w61jtV37FpXN8Dr
OOhepEhc8CWoKHIShFkvX3YMg3p01VWcjfAVhXYyveYE5QFbXeXUnniph932z/KfVj2yfIWijiFo
Y0OzLad0yz7uQAD0b2fI6wfbxhwn7Od075fWa4JTwXmMxnhlzRgnGYXDaGrST1Fb3fb0P4dKzneR
56WHHJk2ypEeujka6lOuldoai+B6DYzonOLBvECic/bLWS5nYXnEtZHa+lOFcFjIJ2ogPySMVPyJ
HBTa0HVFgNm+8Ie9GU3x0SV+zVUhNtihBrh+83J6leDjo3eHOgenNxgebi0DHm8LQ/DkFy/4EG0s
HFux82hcEgApQkKjUj4Z7bhHbIaRWdcdpOPvPQNIJaPuZNAyvgQpVrjJtCH175cl02yLY3FzskXX
nAh3/MZ0Dh+9sepPcT3iYOsXOCe7E16ZmLF7dskwB5TwJE1yytOIsSFr8VMY+S8ZrsqI7HToLNho
DYWLvQI9pGWRhD49ON10V7bcLnFgXEyN1gLEBP6g1qaH8SkqZwNTaiTaxnevglOKNDT2kJyGPcHz
ZJCSKakXLl2yUGEFjubh1B6inp4ZoqwRPV9Kpb2GYJ8e0wrvlTXKBTBCA6Nv2sIMkQl2jwUfiZl6
m+UYEVReYqWscW16mBDlSXyXwBDfmEqjQjOWrJTVQtkaNwsDOGtRolQ4LOSxVq6bNgJW9+LDIuHC
rQwEOBt+Ihe+DoS187JqlUqbAb36Vx67z3YxPy/VRTFM1YY52V6SzbSOuvZtiGA7+oz7YHLnH/7E
MjWP3UZXeganAmhPbdJAw+1Cjc7HMdnHCKomp8LCKvuacPpf6Nmlmbtrj0KacR2BdSaiNeliduxb
u+UsF8K0gojmsLiQVQWp8caIsdWzlaEc9frcB4y/2utSJzUT24eMin2cQrfKw6BZaz3dGVsUORft
msypB7V9LhxyxC+w+hvWfn6LFJTicQ5Bf7E8/JCKGqxDO6dMb66zKD4UH1axz10LBjrCJuW6iDdj
/ZEgggyruVpQc0nmMrs+pbTLkWoJNafKz20IdtMhQrQy5nC1WGciv0nBFVcYQjHuhfqckW+qEvxo
rXhkEcnMUa2vPhZuP7L7LvGSnaesk4tM7o1eYkmQDCp+CdsOK75tctxy9Ha3aLYWgjB23cUamyjy
oeDZbz2Bsgwi5Y9VR3BKWnDOwqK/xZ7HX+G8QyIoyte0UhrUwDyMmrhr9OAaOTOzSvNCd4s2xJVX
B+ZukSc/s8i5VxlB9do1G8HNXMI4ds30MfgwVDpdbM1JXIRn41rkIjRxDksD7Sm2cd9697Al7mXR
WruBSKJV5zXHfEHTlB4w0I5N2FxwL6ESjSYkES7oKjESQb2Zc+spV4BmrdQ1Wgoeg5XgScY9RYt1
dkx4U3T6Q4vyhX8TCVY5eWWIF8q4TnWR7UQIimaON1ZoZQxkUFFF4e8Bv1/cQLki5tgCi6SMxHO8
vqOIJspDKdXGkP7EIxnJC7o92YRvSNOOEfMVdMX47ugpLtgpJ90eMUCiIh6pnsqIushFMGD1Mx5O
RfHRatquzbXX5QUiJ4TQw/pgYea/Sp32qkQ7WOTErLbiVdWeC34Q2lQiOBptVH3eiuYpY3SNSIba
twC0SVPa+lirCGTW6rUvvcd8su4ErjiJBws6bGA6t01w1aMEUi3zWzfgrcP6G+FMeueYrg9BHlyy
d7DHyQkaHF91A0zH9Hg7OsnHEzm46zYTTyRutlzrk/cLcAs+v1QisAL3is51f5Mmj5WQmwTnTklR
EyVFIj+SU7OZ0y0tosYhAi++9YfolxbdVmjOQauf8fb8qbU5gzeZ7SvkO5vRq6jJ5XyRJecaThjp
+bGHpcpQ3efMW1l9kLqM2KZo0ReJbsh5qVLZsLfu5H3MUnwcqil414vixzARC6j7tjPiB9cvDkNX
/85IGzcUAFKA/KLrJTxian4NIKeWOseR+rcm3WWTBnPHKQYwh1SKcTFX+EM39bGwTOhirq3TaByk
xq0ThLaz0TS5iQeSSwnHtfdODFsXz/+fBRHxYTrg/teuPYDAjc3QfXlYi6dVOBhPfuZ/+mNwBwa1
VfVSjNWNPhAtDdeKd0Cp/aroo3RsFJJ9NgDqnTLVsP9ZyyI+aLKpP4Ix+/Sj+DdOugI0ukZJjQ9g
6IW42Rg7FfO1hyTOctiim5iYhmI3hFhrX1c9DY7S3LUalMZBeDslWlH9uGpJnIn2GqY/L5LFawF/
ZqomWgWlr0+tz4QAzI2mFB5Lf1TH7NpRTBQbNkcrbwiui3BqUWAY6qISk/ZcmlCTkFMvANyCW5uq
avZaRCmdRH2DoQK8UnLPJIUfhov097LEyowbNQOIPGAfi8w+i/8MABZ9jq78ekLYXyR1QKVVXQcu
g+uk3Un92LgOdS+V/UD+C9rnBzcgFr7bFxWBawbck2PSGpCxXJ8pDnkZyRSXbC3Pve3yYTin1I6O
hm06xA14ONy6OLRgC64h0tXuhtl97OoyXGPXyYynG0C9re9JrbIZPajscIzTGojn9GvoyVxMjYEy
7HFXE71DPKrrbW1rY3Z8iosiVk8mdiJs6JDTjrnRro2SRr+QdHvLKdgpK64Mxbsd6+jTubm10b5v
R+y81bKfFsrFy0a17wHQ6i3FQSbtrQinizEZEDBQXfT4dx6tWvdW1YSQCLHGzSIQldHBdnpao26D
1FMr75cB59LkmgO6PcvDaooEvgD0vSmqd6vTdhFW063kRl1Ut6HHvNIRY7+zvvpgvAZai3GojUBt
SZdNdYlu0f1VIYPA7dI71yUE2skDyK8n4kOr8AufLbAHfOhyMvEWm46p16Zb037BiVZfF3JAWKIQ
HyciM95r/fIMNn3jBWgPRpbQZpI/VUZaIvGv3HRVus7zS4qzWOZTNVVKYrholhflSTyLIyvaNbDF
+zJymyb2Or+b3ufAOKf6/DAUGBxDhQcYC0gfN6JyI4L0fYGtUIqyr8b9F66s9yO8bSwjr50YX+y8
xNfNvZIzettUzt5X/StZlgWsMTRbytchjLRqWyiVlxo3uwKxLCe/jHE1Hb8GifXtKq4yIJ+kgnAu
VigOgj87X1o3l7Znesw0c6cUiMvdlVnTzhbtyS9NqEvZMyZBLJOpOAY9HDqshkhmRjDTsTwvt1yh
JjLLUEMNivrhy3ONCgRcF/t8eslteveOi8tKCcfSf5U996WmxbvBZeUMCtwOFHLse3BddUyrli3Z
z6IvLcWOW01P/4ykjUaSJ7F2lSaqn7UztoZPy6R3+QyhWjCrTwGdG4YkTd0ce4/ZROtdGTSxs6ga
qdJZmXofuRz86+M4FilO2vEPATS/B3t460L5ABzGwCEj8THGKJbbowbAWK4GrVFxr+q+WDAEjQEL
Ix8OCD65n3TvUdXMkDazzTK5WAZYnfMZ+t3ToiUKkDYrJ39ywPBtHv1oAkicX+JRg9IQxruSehjs
kXO1AQ1XOa6xjBo5fAYEJcix564PUQ9wfwAkYmOg4IxxPiurOxR59M6qlu4t/BToQY9aU14CX2l7
WXiNnMW3pWZKIg3GA2xvCqHxYKkdD29JKrkuv6h6zKrGTYF1jdIL4g2hsC9VaRmUnsu7nMb2q6Tu
9EcAn0XiZTx7s5tyljpzyVZjF8tWEdWOEfanyY5+1KwvieGnzAJL1nS/HMtRU925ZpKaNuJK4/9T
YuS5wfITe/yMXGAlLC7UOs6qD2y3z9tkv2BAI6yTBW8eIwPCKTMJNXWBf+audaq9VUjMZYr2UEiy
fNQIE6oZMy+fj6VoLsib31qa21ngHjYDNE1gGTDqTfJE4rflHhKGQZL82CBY8SrCwKat36EwUR41
ShLnjhWXvx9dFiGtrwT4Ss3rab9yQApUTMEebQllhroz/SH/ADjSZ/rgZaXoGWgbE5ktFEpjaqo3
42UZccwFpgS1+zTFzz226pW7Gm32ntC7Q5fzUdJSrwKgC/wZGC+V+Y/llR9JIS9JQLiFHmEdTXNj
ezsM2sb1op/UfDZVs2bnLNryPCkzgcLLyl1NdjV6gMqmb1AX64SB77pT6JQqW5iR4bHedrtFVajq
uURZIVgF8lelQFxoIw7xSrnyeq4FQ23oU6g1tYOFXauLKmhbJiGwccpVq24sxj43zmg/mBHzMl2b
5A6b3Y2s7YMVVT8LYQCKPTPTsttIK+o2Hw0BoTDKi0sy9xQo0f+wd2a9jSNdtv1FLJDBKfh4JWq2
7EzP9gvhtNOc55m//q5gVn/VXwONRr83ChDssp2WJTLixDl7r+2844U5qpeMle5V9+a9Os7Eyltr
KTy1S3Wsht9q1Uuqfofan4DsOjQ345R9qR7k2FNDrg5u9o/nEJYOJAeua5liDdbx+qg6vaL12+MT
XQL7NEJ73q5/QjRMtL2LZVOXhE/a0cM6wVivzUkGjyvXIsVmzR6J+rcLjyVMgJQo4W1qi3dv5riU
cV/FJf100iDuJ43BWQ29iK+reHRGwwK/athqDmJgPC0WbnOOEDX8uvqeyJ+aEy+Hv563xavwx/aE
9mgYibks1mIFJ9SPgjiIQkbf6hVVvy0yG05kytHRCv1PTzq3hM/0rNrYdnpT0EEmZCjbr21+nYMp
GXlN/tVn8VVVTktKiUZtC7Q8xlVccO0wVnnWCWY2AzyiwHxHMHwvdY8B16XR4ahCwhYWFM9wuaxr
Rqt86UmCoCnFP7nBx3IBtrunLb7j6XLQY5j+xxZPZTP1LkdnSS/XgLDUOLRJy2mZt1QbKZYKTrtA
AhX5gjYR4x3lcACf/ltn4KGBMdmKgYUk/0Y6SnM3cE+94dFP4QRmKcOt3Q0+WrIED0i6oMYYPp0k
OajLfV0T0yTm1/XJfp2HODqu/8xlpEQJtpaZeiSR8tufssQC0ec3iRVFpB8VwZmZ5nasNcdXPfAV
WSBje8856nZFFRjKFB/NdHlLG7NUTg253j+R6WLgoM27ybPc3DVLeKNqL8tlHlqFy+00psG2jRtU
fO7TXLcVMu6ntZmw9jG0dg5RAomHFY7RZDNq27RF7YkfaEhZRqUXcYY2XcDa5U8z4spZ2GwcIcN9
+7hYbN1pijMrlz12je/ZAoCUalhPa9t+iJiAbwqNGAfo0cxb2dh1bzD2JTk3CvOSu+VV6y0YJM78
Icffq0s9qFPkJR6vObnZO8kh1a7imwinrpQDW8GCr8sbCZlQwgACMHva8NU2G1jgy4A2ZMQ6ZAIw
3QZxx1DhHBn9NowKX03fdZfuI1mKJCVWzx1Lsuqs5CX9GKM61pyMXA/RH+Lh7/UA3S3tA1Fcz8M4
WVvB+5OmGTBfXMPY/rtXjant2JvA+6eI4zniW6I0+FvS32lVngjGoQR0lo0F2vFPox512dsc5x+C
dA+UROAXxkVnrUOyJVzEGSRU9zEk4Aoh15g5lzjQZyR11s9cKT6ycbitG7Ewr4lvLYkGq1nQweVK
PFWFFO82dyXN2d3A1hLOjrXJFrpvNV1SX/cCf5VcdI7k5GmHNw5Fyrb2WI+D5bdLYYs2B9cLwRYF
hC7qJOI7XvMaN4bdQAFqXP69KbF97lCEXamzW8VDkYOWboa4uGkDFiUry14nmwwJZlqtMXwk4Hv7
mKfsNu+mYCBrI8ndqp1czcRW8k7sMACpbf5RzdK+NUvfrQ0U3mqgvubLCleJ0/pKXM+D2jdrNOg0
7vsLhCps5OoInzAdcg1u8zbMPsv+ZV1C1/WsSN5jh0OBWaGltF4yLz4EMf0BZ5jqzdQ0V5fZ655j
/rsW2Tsjr35G9e9B9h9VzVyd+FOlq6dki1HVbScXA6aZ3rSWEiex0KyoEIrxagPNj/7ruzrdFaF3
lDGpZAh1zMKhyRMe6uVGDJHCA7T0a9Av763Ku2hacMiN9NcK5cg1VrhctabxEGwaJfog4vPR66jA
ApMKTLKcq+6XCxRg1XQAsz+PMn5FcUhzbyJbip+pGPUQii0P3uDGxxUMtSq9xnpjhuwDq3BADf9S
BxGtDNPfSJ6ojAKSzq06/b2ChVT27tYrSUSIzJc+sQglyJ4UwEhtm3qZYNIomy9ZtldElF/ruA61
32Fuq5dFUgdB3alguyhuA11OpRkaOtSWJFJ+RermI2/5EYvmaR0AGy4TOxo0G8vzfsACvAuQ++0w
ZbDUhmjeu+BBHZ+mifK+BMjESJJm3uAqghXVYa4kfr2VX53UE9ul0H6vzWHhKDvxNNCe6rdMSBCy
2rzvRosSvmgkGmsF1yF4ABN2LTAV9fsB8dt2vUgZjBLlNzjbvCVRkkH8fR+hnlWvPhc3uh4GkHlX
3dAmvFFaJdwLx7X2W89upXYb58Fukcw0Sd6y8Yy4+L8ahI8Is00ATUh048NkpYcucV4MwZKM2vRX
pCS1kUFobysYkVKHmI28l5xpz/FQvXSGrH3GO0Q1dbdozRDCK5SYOqVNComE38/aWPGbUkoPeQY6
QKP5qdrrZfvYWmiu1+NNp7hW6xi178WXbRUEENpfhMHgKFQ4CXWyUd3RmB2waOExmJOLLZEjW8aX
XWWfVVIQC2lIMsi7udevUbkgFTA5n1l2fYbWyTJauB/qhkhypGkCX42qolcBXNpSablL/FaDCOZA
kas/NFIVQNffaUenAWwdTGD2pdH+XPld6cJ2Hcs9unnJCVDA7mPcunOQhrelGXEvE7pXENr0BwJZ
9Rg3hfOouuNL6X4VWvOhiFbqzMjg4wlPy7HO6h+KKVLG9s1C04MmMjXjZDE99R7Alr7iIsSHyUrO
cse68iNf9MeVfZipp+9pN5Ou6TtyYXhTFY0Okkh+CExkuuRS6tXH2mUhmNmGbE6mud48lfT5MZ5C
Nw5j01cv4bykFU95uJdKzFOWAbFULiIYjlpmVjxn+jpVXyWU6uC53rmLouupM9jae6JHcTapXjIr
/zRV/1S9yrJarnklz27FuG5xPvOxxiaDRFfPv2fFPHKtLxFPP9XbQ751uo8Yb7LcMwwg/US9GxpN
JmY2NTEdPe+pVd9j4WNDZ4ynviwo0SZcGptaVVbqZV4rYtVOX8/Xk8tNv9KK1HfP0OFQi1MyryfA
DrwCzuP0MquFQu3geI5SAm42/ZQgkiBWs5+J/MPBy1Ko7eyc8zCnhnd8yW92y8KrNQ4FN5waXolF
ldpSte9hXd45E341pfJcehTXTS3v151kQOUD7kinlGe+n1RUIlyibw7Awnwh4jEgQok/YuivadG/
qbVm3fvtYLkF6xzt0Ila816h2HrkOBsRxt8BHIyNrccXo4JtGJM20ZUPs2k/rgQpVfQ65vKeFd4F
B57CD5KhuIThS3ert9FbpZlf1U/ingHO+03FG6qqinWz0SRu0HneI4mUgSpV1UBB3LbAEjbWMJDX
NZ6wSd0h0X9uR2/a4K5/LMb7KGeSjCXisRbCZJCYsHSl72t9qxWWts2DTdzaT2VTj3+6cYZBM8C2
cTaK0Pyjgvw/ovH/QDRGbI/E7b8HGv+/Jv0o2o/2PwON//zM3zxj6f3lWLbluoJJhTCkC3T278h7
z/oLYSmB4kyDbRu5IDDh/wAaO3/ZujRAfBJ6T/C9+qm/I+9N8y/dMPhuxFyuRxag/N8AjYUh/otk
zzD459CG2a6BSlNBe/9d5klsorAq7oeTnUm5NXPLI+W1vUSxTWPOjU+9iMPd6FifJgBPjJam4Zwc
r3lzpxqj/tCSYuzMD9LJ31oP8Iaz4OuC90ZjVQufPMO8ltCTTubST6B0Y+dMno4vSY/SaXMkIh/8
hN7mZujdl3BOpoOHJy2yWr8KU3nuOKPPtrtcfbLRpr2GrnoDxsHec0uk2KbNbZUav+S0DRK9vQFN
xb6jzI6EYxDLZEDYq0v3Ox1M56GNR8Qjlo9CnNBQm35vCxyfoDWwB8qhwGqC5EAINilromXi6Dt3
jn5YhSdOmb5r0vz9hBDoqaoW5yJrOft9TZtyWKzbXJYLbd/E8NMWvUf7M3KYXmoyWYCg5Xi9ylTF
9J3nOE0IPkziHwvnjnj0qi0V2HRnlyqiAuxZgoMKxCKR0ZZD8ZTTqgn78je2hd+Ba2aHuilfPbVb
5mNRXMblMrOVbHHAkcaYQUO6NYZ2PHEKrbxAkFPTXpHg4ftJzAM+recxFw+55ph4SaIXb0GcN3Wp
tZ9z2iEOspn9MjJ8nu6YIvzIkjTwaz3VDxZ0ABifFQIwzL1pH1sXhRawa927g1/CaJxiZ+xpBA+W
8RKUabzrCh0GXhrsgzDeNygK2faGfV5r+P/IYjmUo321DbmXdXhIPHmmrq4ZUXDgh5QEyKCZwoOR
SuSbRe34co7mbWh7oKMxVNRNo8JRSj90KsJxx+Idx819iexJrdENSSmYbb3lNtDQw7edvvjo3Uik
9tpbEdZnL0ktOsQRfjC9eK/JNair8KkllhcHtQiLTwTP6P6ne9x2hZyTY8/sm5np9E7Sks7AnTzr
HEZHrsM96MPT7FSE4TnyVW9sgsmaId11nvGl1fET8Sqwfx+bTJZnl2nYxjTcD2tK3iwJ1gyhiDpQ
lx/MeumOjsiZyLJmTdc0SCOhuIK7T4l4DYKLnvhpFaQq+HhCIdXD7KmtN72Kfy+IpnwBc4JN0tqP
YCVBZueo8/1koaxOZg2kSA4+UYT2CRcHaSTTTvFHElMcRe5A1qKpVmOC7toQD0o+HE06csR73reT
/QktzSJ4KTwmRfsVRIjswaxGvKDiZwvNBAWKuXtGEVntC541jXMHfV82bqceZgQMyrHcGuxzvuYC
bOYofhksgKxmUpZYpxVHp99YlmT9qDpQy+a7ldhEwwYkIiGB3huAXF2OXz6qTd5U5fov7gkkHA7O
MjiHoY+fI0anBTRDCpEAA172XOnWW4mzRnFJSCAjN7dj7rUby/HK31SO6dWI5X3CHddJecO4GQ45
nSVhDwXqYaJMpoFY4WxsDiI1fU1qoFXcn5YGcCUc6Qf0CHKsuid+3KC/1cQb5mKfyB6hYeQ5MoRO
7uYsfgw1gq5DMV4ZXOD05vhHVBBbuzHgyR2L8VszF4SaWf1m9zqeaSK8tCY5S83CRRNFt1bTnII3
irExon3tnC1siGYX98gdASJiUv5GXMAUNJuCS3gvOTDTjau1B0ucMTJ8ZVg3UAkl1i7OM26dDj9q
yEBXDzkOefpwyoOMsPcGZI4Xvq4sJvYALnOLPmU5QOCOF/dtLOb7aaIfwk050neighsDE1CCVvDX
NPCsuUDNYbqGoqMBwMR/K5hbH92oZGJK4NPGGYyEtYxCJ4+n93FWbgAi/jaa+8uKr43dfFFth7hT
gKmCqvXLNsv3TSSMA+/axJR4j4j7DjlLtp9TBphO2DZIERLtyAyA2bLuUT0154hbhYExB78GeshN
R1/QYfU5pllN3+OrZBSxDceSSlj+EDHW+wUJiM+IjXZbRsOm6iEMOJ689DB3BUlNfptqwz4JxFYn
bKPSrjNx7HivY7i1Ezm+leGc3RxxIoqe7AAyCDPcdJMH7TWSocKSAmHFUhTvYWprh26ed4ZnWVzQ
kbY1InW0HyP0wHX+DCVKZzOboL4TtWUGwIemgZaNtiQCxCa/IWqIU8+F9jEZGXqZomSL1aVOV724
G6bqLY5deeON3S2C0nqHvO1VY/p3mvpXrSvabSZ1Bm0o8iIdAlcV0WixlWMthqYbhuTr5ZgJrALq
QCzGgx00DWkurHic8ZgjHxIiQXdDg+IqM+1nWYbPtaPBTRrIIUtsuquGXZibJCiJCpqlA0H0luau
SadL2Q6xJlBbpx9VPD4lQHafF3lsEXQwGIL+JNLdYI7HIkwIuJe8Pl1Boo8zHOXcUxpP9V3B9Iyo
vHNotrWPuu7qlBo7ohOfod8em4KHtIqPI1gCfzK858GJnjgO7UPaVbHjHXTLpG9VDTdNEvNU+5B3
drHLjTDxfEUsu27ArjogCncGBu7sQMNurJ9ryfbiBLTXKoyzm2pRTKo0NyDJn4t0fkgLced0PEeN
hYRZb6wd48HyB61rrk7N9CcN5p9z7ryHyB25JsfTQuLRhdYHXGiYcailtkHDjVzqGWzxProGiXMT
z3l309rMWvTyyIyfMKG4/pixjCfiUgTKd1lZ3x66KqCK+zKK2qeobs4Q8ZTmiPn96JU+8wnd77Xo
TiwDkWeXtgi5+egEXIPFPBpx75wkVRN9Hgj2vXfUl+C3173kiW3hMi4rYJjpMerMbTBl+clIx2Cn
ufMP+66fufBSo353dCaU2sgGrcDsLouZnzTVsulyNPZ9Gh8EF9wY9ERrerC5uRH9TO9fGUm0W6KI
D06fQcJ5dfXufS6t/IY4+R8l1dsly2f0EyQtAZ3y3o2E9KkaWgR3bvqYaFiCXLVrQyyssfHo3jnh
BXQD6DluCLnGzNvXheYtcd/VlQN+wnc+1ukQ7fUcVCZYhGS20fy0iP2zD2C3AFYrdtIiDZF/KHxE
CwX/6OrLCaPnTyG8aWtnVIKxNb/MsUmgQdthl0ePhhCs1bDfTfgNSErchJ04JYykGC0CYg0iuqci
IrjIqyeSHe14l3QR6tIyOEmaJFus8dRMHmsXVSAUfXmaTN514kO4RE0ZMXo2MXfF/U2FP9TvbAMl
dJQKeofesfc8b5tDhtwYZvSR4Vzf0obaZ4u8ZV+adi5Qdx+kXscVyQWaFcGLsDbO0j8CUfOYdo/6
NXN3JEK48PmTErS2eLU5o5O0aKM7xT6w1ly4gf15lLzUCS02hO7IdSofrYBhZ/0xlw5dL5fYBYct
cNZrY4u2f9o1NBkMw+qpl8wYFEpK9kS1A/N9540DcWndzFOq9XtiBI7IPe6jmMhne0EXigXer3kT
mrZjNmO+tH03n4ykYlaLeIeEC4dSYsSGjmLIH3tIellnH2yP9rjDm7nNJyjOAEmyE1op5NmvMB65
swmhgs7QDPSE3Xf4fL/6gOiGpgh/0R3ciSFAO0ya3GFK6ZAn2XSZe5LrZo4c21wM30YbIkoriONy
TRbleSS5E0GoKtssyk1KzcCa3gDzmbfj92jSI4qcfV2a11zQMIMaiayiN1+h3B37tLN8KyFjKYsZ
S05yT4koz3WpjI8oa5Jq346VexLGCBYD340/Rsu9W08TtM0m2TM8xYU0PaZD1ftThRXJ7izy4iYI
f2kLcqXRSbhy3PQeXjRzSC15WNzB9pOug7fZUYLnIvmIdf2uoFhRu2GYQjWPVYbX5NSAj07ulySe
wNZ72AFawX0CAF4iaHKy4VLmX6iJISoOFeQVKS+cXEnkHk92XMHEKBpYJ+0ntRK9/G2hen1lafU7
pFy+nerurpn7dtfRu3UEs+gSBjFSPqDgkWbjnsZ8PDjwDrisg3yocG0N3G/xzMRDPyVG71z7oHSw
IgSfi4MAdWbP6V0i8IoEJXXb7rNOaiRDZ+XG3KfR4ELBNxFMRhHFV9YRuqFEFVjjGxtNTFpql5Qb
8NSYggB2mtJh0r3IiHZqOiTvOfhXN9Gqq4nJZkNq9EBTpRhoCo4XpOLez35OiKT2+tPkIijCOPam
94SVm81ybCrzOzOzh6FmKXWMq4wyjoigx2A/e6D39Luw3euxS9he0DJIqjjGNLD4RuGchrkhGDPA
N0FHUdbmc+hWTIL7sTwggAfuPz4tnMLQuV0ccTeE1BKhLs5oOhkMN8RPzt1CaIv2aZYHxG5ItNvB
2q1TVpC2IZz3wCfD4pDG2q9kBPhELyBEfc8OZ5vUJBx2jB3kooiWZni2dh2H+W6OzlI1oVugg6Tu
cIkJZNEbLNTNNkUAJ9tasWtSk9MqVia202/imG6jVun6Iu9QptioKxSSsSVeDD3oHpCy3esFUvyk
OmYWRqEkfHIL3rk0DsZ9yJG9mDmb1PcWefJbbxkYNDmB44cM3ARtWCMVEbOF1NszePE5YxNJavXW
NivTR88dbrzYa45lbz1qXlQDgZlRI+J11h8ZNW/aaSJes8cAGRkREewxw4Z86beerAHF0Ymc567a
wVz+pdFaq5KEt128enDi/AghykaVUabh25FR7MaR6DyjKud9nQLPhz6apmGD6Hg2N5Ft7c0UJuBQ
vnWtBqwl1oe9GAmeiUoCvC0/Bsp8SCLxICeAprpVPdIUHaDH7mLHMSkRUPhK1x/Q3fg9BGEbsJsX
thGG588ijF4SWds3+JivizajkXo3JuObQNH3sA/O6Jf2VkNwCIjaeINPeyfQkWKA6G8821GBvtzD
0WixhxD40DP2pZPJjiLZosL2R4EwvZuzGzEqKuWY3Lr6+NUX32L0PB/Xx4iHi0msjTjUHkd7h4Z7
OznknCy0N/H7u/vCmQymAAyV2vLWJUL+Z6ApadbUnFOhpAeGxtRKXvV42nF60xgNEfCM9fc+C5rg
2JN6kXecKmWNenWcIVzNPTP0rLvpLHthTaVH1aKaRLr5KMbaPUlzecnh1RBRv80TFhdYntc078Sx
o+JxEiPxhxFefRMidG1kdRuouiQMODfRlyeNW7MOHe4T1lP9uRq8p4am88bpnh2cUXsT7/2IPgMV
A9eyVd+Mksqhb7vo6tDVskVIdz4n24ElCp7TRh967s08eZiieoQuQlsGplf4kAHa5Sw2X7ua1lBX
EfoS6bq4L5b4NRV6S4QuLgz6wR8LXKw2qU6uab46uDCundc9xEv0uJjS5B1lAYMfC3UVoG7b817/
+XD9PMm/0l6WJy3ukmOtLbuq6dh21IPhyIPDPXdYP2MSU55rRr8HaQU/BDiBOXf1U0C2CUjdRdsH
vX4HIpwg0rw/tbmFUVIxem1ishauJj4cM3no6L0dIoM86ibtj+thUjaWt8/CyWRM1w4/IyaVcz1+
Y/lJT5HhNLtQRD9aVzz3bRP6lRyKI+E9nI5JyuhYkT9H7YcT2f2vkbhveArOZmjt4tLy0VbvQbfn
2ThtzJhxQ95PLEx1xusZNp+OO52YPdOwsHtWNMPe8UoXOyOXnJpFeqduV2zo6bzTHnQ3QjGnjySX
uFeNHHB1nu0RwFUnvetpAhkxRzpG+W033wdaCUKtBWBKyqlm158sRSAgTOcKQO+cjtk7s4fbMkSX
XWr6tknDW+FeGPk+jabEHcbUdFNGiKwrLu1K5rvIY4Ku6++xwdJOrjt81IwpxizFfYYqz+/c6o3t
4QJU5FxDvydkflkO0rZvggpnEGhlCx2Z4fkuYblp57x5lXglS+sePF9LN2j47CcPTXN5iUt8dZZj
9IekhsjYDsAIzUwBkSpSaXGCcdHqP4hDvsLHDYG4kfYquYVEYVQIuNpbF7Xs0c6Kh0XbUZL9HGwN
9XzXabRZh9fcjLYuop/NmOfpeRz7Uxajoq/NfYMRFNETM3JZL8EhzNIL7YRbyxQ386zVe3sAuTJ6
JtE6fQS33B2qs/jXA6a7Clg037L+P8x6LdoBRfhU9O9xyoedkNpnxVj07CzhXculdFg/C+r8qc3l
r3iga1LjKMXMUfSb9eZYoeIWmFwWmZY47t4heBJTXnfWJ8jghTfSlVkjTupXM4O3gNcVWy41ZHUm
gHr2Wwt57PrMtWkZDzG6NnolxkIjhKfaDTPgc3eM5CFmBhMO6XtpLT+bhJJf2rLCZ8VDnobMF//5
HNCDmkhHp/Uprg/zijz/cz+Lo0U7HUZAeOnMxNvXod8otHnipQlmUDwEe4SN17AVybKNJWBtTpv1
qZMv682ooOamwOpsxVXJM2TJMEJSwv+8IOp3myl2sDmUeX+p+SUY+EBgqb/Ydnu47evrsH4OKKmB
GTLf22b/i9joSx8pvUvLu4uU+xBEdQwApQfWPS0W5RTnMdQ0PCMOY+F4trzuNMZpB15w4EmqZ7qu
IuunZWMuW6nOTY16iutTb0h8q9mt2GJUsihWiB6JC7pxq0PTj/HXZfmN+pGyUfQ/uxZ69/SHaZ7n
IcB5RTbXPK/Y14V3z6SiOA8ki0RVORyowVgTcs+rjhE0R91GVTTnk3ZgBtmMxO3oF4Bp1sVoek5k
UzQCwye9VQ878MENOSV/EOoIk4AHqN+zhA1nGTLKWTgw1rnKhWdrwPm1VhwdzcLXTnMRf7mqMNb1
N1WRq17R3oKvVW8hmEirJjQyJOPsHCQ8rB+tD+sVp8fa96JP+W4uIi4zEdJghumCSlfdKv96EM7M
glm57hadZnnuK9IoNola7D1+GIFI6+JPWNNWzWBbtIXDkNmk0It3VlqecLBGnDDs33nYi3Oe2beS
TsF+ZeWvD6bboBLvuOVdF46/WYGo3bhoCraJ19A3CtqQfjerTbec45ZSncMVoN4sOKRTEl8mNjbf
ANYGnY4Lcn2o1PW8fhTFWnPsUHkyM4ceZqs4gbB2yj8Pi7o0PnunZ5c1sBGcw2oyz73zpBdJd1rf
B6GA/H/eEbo5Umif2mBzFHTiX+Ci5huOegtyn06J+pOGbMXlaRLwge04v0PobF519VDHMC01QR5i
Gz2TKG1eJzn//TWSYw924siTO5U2nlS0uwvKAVlxYMrpSNw4kk4XZJzD+g3FOME8dDqUcXzNAEbR
OsH3iG2RjD7tYDUQxvQUspYYwwH2Xt4MB5MbDR1Ukd8OlnkcMhh2hDLsjaEpWaACO7rWNj0IgiS8
3Ziqv6qsfLpXD/QW6OA2FElCPWm9YcaFFAo1JIXGNZo4lmpKVadZyy9v7tkezf6mc63L0BZE/+RX
8Da0L/CmXoP5u+yN6MYRLT0kGm5Y1ub0FDfJUYaOvk86Ts/jOJOVyCVuXM2pFteh6V1fSAYKVprd
RGm9HPsaG4cYMvgHUbRxpfZWhy6nqYQuZ5lfZFBI0pCaoParyf4JOJaYrSl/r2a6Pbaevfb1Mu7s
SiVej/ITDcuPPC3pOrRKK15TY+s3MQKJXeTEQNhEdSHmihdzrmzfMVoYIHUUMtecsUvqwswv/zy4
k3A2pgTkWgSIuVxnH0nvJ41b0guGuc4uuYF1Ce8ONUgI/w8DJHaV0rdnIc6y1QSlEB/hKVCUC+eo
61l+MfFf/HlAKU0TiMh1TJy/p9mN/cjOd0Sj4AZXGQOGZRrn9aNafbp+9M8XIhU+MAUFkFImpnBe
+RY9sqj+Khur+7/+gfVfWb/ZMgiSo7++r3XNOQ+WcM6iTCALrB96rqEdZytCp2KPJBNs1//7z0OD
oeTPDxUNNsjSztOtMZiUaIQmFB2WCLmonYQ++TkMdHmedEGuHBTGJpj9jIpwbrk4xxqqytB0v2iu
WPwDRoqNBm1nAHRn5o7xKhNWwpn3heUxJJ5BZ+M8Vayq48yymSOhpyk/YtYN0/GiMsTwIGGBzSkm
jWA8WYJ1rdPScm+zCmxM2/i0I53bu32Ju+w33ZVt6XSvpFBwe8lu36OUilPOuGRKvoypDLaZqWz7
QAvzrr8tgugrq6yA7CAcieZYMXprQFvlztrDPJtp9m6M12SGL5XSSRscnL8wGD4nva5h07jnrGk/
PZeZt+zw05kA8F+tmcZ4bFvJtrPmJ7ZsgQa1E9t5pNNVNg+uZPAlnYTOScc5GxTsBgh5HcWPaEjx
b3YwIDke7aYyf8naZI/9gM6j2bPJsuLZkb1p24pXwVaanuSHbKMznmE1YYseAYJBypGsa3fmDL5B
6vldKTTdJzQMWIq62cudbsH1TovqZKhYF6+mWMALaiRo0Ru3qG4lbW0DkfUmCIazFFl3UW1ZVfWb
ZvXtahXDL/fo1AnUE9yIAugRM5XuFzvDuJfiLtOmM3P8H1M5HcYkeq1nZmxe9tgxOOXC4o5x8HQW
j40bRJsgVn6OkiuAlfLgeZODRnyqCaFI7hDc3Q10F4up4TWCd9BWJR1j4lWbnd5aF5dFET6ILexi
g1vkNk8Fg/1HSG8N6jXxY2EB5A4OlIQalVON2UFf9GsdBG+dQZsSYW5Z56dJTrw+8UfFJMDNo31Z
1LfIvq4RybeiOgfMSRwvI6HK7/oMEX8Aot+AyBG7p2jyvga3uK0DResb4g+EG7tJ6aaBTzjxT5T/
6RZ//M4ri3BbKci/cosj0M4j4Bq9TzfC7yEdGLT8ykRDMkkisiVuaASWHFX1K8YueHiUn6YORiW/
oX1uiek2+wa3ciSP8Cmwm88JhZgsIMaP4aUV4XPjGA+GA0vb/iKHLs1rGmGCA+lIc40B8qmevOQy
a87k2w6A42UwjQt3u3FZP1ofejMUSLpYS/Moea8WJGKzS8mG9jQiCCB/ETAYEXXhP5u8KGKyHuEk
YQlg5lBzj/c6mQXJz74Gjk71Ns2gvAkCas9O4+GUXT9vW3eBeEfVPQqom+nUY56mw9gDXeIMx8o7
4m56Q3P+d8w7xzkf7Gx/pFfBm9nRLT036kFEI22pak64O9tmF4fuba8lfmwK/Klh2ZwNj3Ns7JCQ
C4qEk6t6cF1I6fnS7KuO1vEmVsXcjM4Zed/0y1mAYGbwsrBzceIYhuooCVI6RFWg5AQlgaYB9ff6
xekuafPsTMcVbIB6mNYKLdeHbpvTat7mYHV9oYIByHyiJQCPrLZgrroF93BqNNMZphpvPAO6DSqH
7VAoAn6e4jCPbEDV3hLHuFV0rNS5M55D9ZBz5Dnr76aqt7tFe5AFf0mBBjDfrN/U5AwMIgLSIpE0
5xZW+ZnDWoukWn04JVVwmpodcPpg18rwRYwdfw7IPapFW/3F05/qkWGQ1aPK0DIXhTagLCrPPqcV
rypUs51rdo2S88w/nxeGfSKeqTt43ci0959fn6gnwmCPSTdri84FkaeWotYGZItpenNe/9/60fqg
wVUtufWpj7zpTKniHic32gXZ8mZig+HkWjzbgxFf2AsMWnA0mcrCZUhXmvAR+/5Vb2NawoMaFlL+
Or3en2kF9ufQNZfNHNsMgRyD3Ug9hAs3bAhhuqA3fF4f7Mjd4dNKjt36F7YLrOmMkodOgIJKhhpt
LANuaVyZT5nGsriDfY+dwS0bv2p01ul+QKinam1KXY4bCNfJVWBF5UP+Z9Y63XnsvIdVgvZ/Yr3/
SawndB312n+v1jv8Lpsw/vg3sd6fn/kPtZ7+l7R0hvGuLlDfWSastL/VetL+y9E9CweH60BRwy37
j1rvP6nz9L8A4KHOQtDnAo0R/ytxnouY77/AJ8Eu8p+tOwYWckT6/y7OI0yngEwls2ObV78x2OYb
HDQ4Jb9p5J4nDXJI76VPsMtudDM8MPCg64Wj/8w59IrdbeOqkXZIAouysCNfCph/SPr7uDCTCgkp
o8CG8gSVDqksZO7JXruVY2uCADf1bSVNPM7Aw0zL/b3g9Ncdzbsk5hDv0f6oXrR1q2kD2AeErFTt
0KYmVyuQcNTkpSaExOd4+kZ6nrulnaPd/2fvPHZj59LufC+es8G8yYEnlYMqqJQ1IZQOc9qMm1f/
P9RpdP9uwLA9N/BBXymeCizyDWs9y+q8c26+snygeIGb3yBRIa7XIU6TUqVLnWSFD+dEoKO3kRqi
dn6TIXPCmw3lyT7DlLtgE/pdjEAqkslCp7GLdIR9MjXPRWm/G1KhEimp6JFJb1Sif9hZdA2ygEl0
UxzIutmrCQlSmlBeVaV36TGzxKkrEBoVa+gyxL5g09vGbIxWSRQ99HnPZR+UmueXNRYO78snBtkk
NxpoQpCv2gYNcV87GJoS55akNXe3eurafrib0mNZTNPeZijOqXoO0lWoySubHgCe3tIPO8x8RCtq
rvqxM+0ugUofO9Y2BSpkFtM2hqQwJCC2o6wa9hYoXv4jbeU+dfW9g5u8zg3IHMq7glt/9qBrElZW
c5abJN7xsl/LtuaioWPcqEEmdTJCPeZG7iK3SmAiMPFG0/vO+/gsU+0P9fqq1Q4l2WWWGW0hB3/h
09llRfFShGAWSncbMplNBToora0uiocFD/4quvYlyO27CnYFxo5w5bKgWRBhJpf1yNA+7u5ZUZA9
mHu3obXfNDhRtiy3ln2HPeC7ojJM2+6lCxIS1SYcEMLbuY3VrC0fJ0Fj39mEf6zriguGkltNxT9t
pjbgsm0OhfRmWtU3Sn0k7fGacF9oVWralWV+aItZFjZmZIWYJjH3Pj5dlpYr1lpy46ED6GvgQG7W
PDiBgQ1QfVnOj0LKvhoj3V9bJB8a4bxLDnjWs7QFi2O0p6ayq71C6btARnCqSPPcmF1gbEA9w+l0
UG16pbolUZJvKM0iVK7J3k5V98AUEptwvePEkt8P9bE1x/bYxuPj2IfZTksUuAeNCTyslr3jB6/s
fTRWco6J1GyT0cKiidfso2eOp77HtxizzXCSJgQsmWRrK8StW8Yx6KjIPOoaa25gI4eagJItObn+
GuoeM/gA14jXRfsoqhXS1+HdWCrgvOu0rRGp1yR4RG55alL9vdBCH+Kb8ZSMlrGIaY2llRxqUm/u
EiRWZcmxOxrutDX66S3CKbGOenlX0O9s5oQ+l8gsmh/7UqagwMUwsDcdu10QxNo64Cy16URzD8FH
3yGVRDm2x0HtrAyT2h8jSD+Pyte+Sl2IZvODrsarVySkcyjoJPzALsyhQgJQ2cKR8beDYWioDRo8
ZNGcCgnliFAaa3q0Ip4aP/qMNYa91Vg/jMpLL66OAw/T9wGQYnUvDFBxTJEaMmaJpWsdDX5tUG9c
8ZpqvnF22LdnLgt4H2OJdMIv6o5+G5Tm8yBjFwoaT2zUIdWvw25mwqOysGz0fh4KyU1uYWnMy5nL
ziaoDcniGM3qLeuEs7EBBBxRao6SIJ1p/AIMHD86I1YHQxKkMBCmOxqtDr2D9TgBJuDCgVgMmrTQ
c2g8njBtlxqxpuKIQRAs2fQdCCnXteH2BF/4p6TtBb89J8IlmdwNur1Me9SGMnWfW9sSK4akm76m
FMX4vxnhMt0wg+xDaq01pHs8MQNIMq6FxwZHOWj/qL640tg1YfFkEUm5Ub5gXDqy0FTN3o5gmesc
CPYU3OLZuWOI8V6v21U0WT4gjlGC7IeCP1P20LcV+XNbFB9wu07JaA8Xw+OC4vnBV55o/PuS3XIh
o5MRQXlAx9Y3U7V2HaSJnmE8mU3ynEvN2jRFfOw4+Neod+Ktrw9QQfXq4nEYmG5f7AdZLX2GBDsn
7sn16QsAjo7nb0zVHb0xzDZdELRIMXRCn8CIe6Z5VYl3iJRub0hj74g08fJt2IxvkejKsyHC515R
s/kxm39ZqhWm8AhFHab41tRuzsT0StJ7M1a/RUPMZtlthlfbbCY0neLWYxk6jC131YgCWOZsClbk
oEx7q4mnJzZHV6/Ox+OYoiGiB863lT/RFU4zmKsfX6PKOHFBa3amtOKDqq5FiUBOpbax07CEAp/j
GTEBfqVT0GxZqzWXqNybQZFyJk39LTPzc5Y4H53ZxXus0OsO1febM8iEzEgDfqHi9cN2BUeyiS5B
qJBMM1lrHUSxjVN+cq1xXyZhPynzMYMmfETjWKwL038gkA9ZHfzLdMq+eivwkfkHAvi4v5vYoLrg
qs0JbRMMzK3UxTe5jHNMtvvKCpxGukrOAx6rw3Bw26nfRpavQEZr5NE2aIErNYGiXVukLN2KPiF8
I/MvHnzxFQ6pZOsbdX7wuBhnkCjPXmKfsM74B07VJpWIOusACtDESe1R5w2Nuqd9S4TAr1nrxVaW
KTS5ebZrZ2HI9dhxVn4m9HU4IbAQKdtqUuldOrPCX+UuaYT4B7D3tHuVOOZplMMWUeI24KjaS1A3
y17L4jOCjR0ayT18a8oMLiemJ9zjGJPa677lZYT5v6zedD/rzrC2ujMSqg+kDBuDON6KUW5v4mJ3
eNNWeWUuXVtG5FOQjaAHTbJUXtVuZAl6p/RRjk4svbaZkbyjWeVE4qIJqLxMW4xe52JtIJ/SSuFG
ARJCiTVxttR1HeVBE72E8rmL/jQI8QiSxE7c9Fsp6scQL8staY8+lID1KEW+xc6BjoDdDDYINlmD
ygAvgsS/zGATGC37giCwhTsyWYNR96zrzbnrE4bOatQOZl6ejBmTKUUrj2kpPiIUn+hg59c4zSpo
/g+xzI7wlEg5MN2RuEMOTaHTTrlV9kM55GMEqe2VzvgODC5PxpQYXDQnE/Bw0a9by2lXlqZ1m5Y5
FtORlZSM29rK2VdlzNCBuHcTfYIhdoy5o1c7H42tm8cEHvUTNVbpIuQKCGiKHYJGqSuDHZT+bmEG
Q7XpzAodVNF8JZ4V7qzKqXZm5zD4VLt4EIhJnOGUDWfPcNVRD3Lvfj5kmFY792N/w/ufr2vY2yvN
BRLrIh9cB4E6APPhOtXhhvFNZCWqz27E0rfriOp2gy73NApKfXMMtkMFWaUzhLZV89Q78gT0IhAn
ssAU4DX3umiba27KWdDOEM7onF0+WY+e1T2mLgJ4qSrUhkZNjGkkxp2RWWSL+cgPUFP4a0NI0k65
b1vXLa1l07mCQ6D6bMOSZS0E0jnCwSdoBuAZ5Jl1VZjmxXff86gVSPvMbCdyBF8RquOwrO5Ubr6R
UFNCc2McmfRpzxsFdJjOAF5TXKT7jv0YE397zZYa4ZkOD9AbL2Ve6KseoFqv/KVR5SzMp+QSsqPu
jd7ErN5ZIDbQNEd7LSeOKPZvadF/uCUe6ihIlp0KTlpVgHuwdzX6XcP/FJI0saLbdqa5J1b0MxgI
OkLA6cRvjKMuQE12U0+78Sx9xJdElMbOXmNkMYbWPnb80691Vbf3QeAS30F01Ej6VaSjrUQE2aba
yaKI6JgieAjNJMpVFQ3bNkZRjsRKYxDTau22dadnZwRzUqLm1i1GPToSGmOadrbl3KwmwBIrxKfT
TWzcWyLnqgd+EC4MstXKrO693H3kStsu4vinp/BeZKp5CYAZspRsiXcIjtActmaLGRl+HinHnXFC
penUz/MPmVX6hI9sNyrWvslwq+3gzsudeFXYxkNpSAaFJIWzK3YWcc2V1vKPmXLvAa4RzCj+dI6/
DpFCLdNqUyGNXvQt4TAQvJmxA+63N56sHtoyfBnkfehXW47YxzYkmlffaIa3nqbwSHbaj2tfG8ti
ocA/WMPFN3r6Dn86jnzfQfOG6SB7ru0Ujp53oKFmGtacBsE1niEp3IwHqaAN9gbIMS0y1x7rbmiZ
Vc7GkZmUF6xzRKjLotbnN8jJ9UFuCWAAKj4Kttol+kovIpJYoRNXrbmi9diH1kiUll6iWrUBubcE
6ZjxKWei9IXULfY8B1kwanL84W1hYB9tXgfZ3AEaG40awHL/pEEySm8iMMxzRfiycsYvEE77iYh6
IV5wypBSkT8WXXwr0ua9scezRnUd59NdJKutPYL5bcpPS+nX3jRPrqRg6dgguBFWFKEeEFA+uogc
t1povrIIObnK2qGD3Of9AyDidUeJQ0FPcAhC98FSzJXFGlzLo9Nnu+hSSS6uJK7il0MNzCKV4VxB
DKvEC6IRx56UeD3iihmck7QbCJiamV8bhoVjhbZO6ijMW0FuZzP6l/zgUFOKEv0Knd7RDknqcDHe
D4y+bn01vyHNa82i2DVwCHOK6Mr0FClUR0CP9Dq8NfnAk9GOD7mnHj3CLwS4WTft2B/CfO+c81C0
B3uqLnqtLtIUOUo+bdd69bkWNWQQXCRxvHI1547RwEuPdE1zTWhGDoJd22IIGr/BHLtHPiQUSmmk
zwfE7DdX616btD9yElr2ffOjW7CtteLkuyBxp/HMI72DbLGDAg0ohPwAYZ1R0p0du/5Jx0dJukw9
I+8ak8HgU6s3WzlQ6E1odz3vu0JFbFnG1XfDJxb9e3DLKz/3D+TlLBWxJ9RumwSTzQIlKyDE/IpO
dxdaJHkWqUc8lHrro+T3lFlk9gaJyluj6TfXiz4QvLlBPuuXvsowXuuu9ZBjQFdD+albDjHc3Ur2
zaNnbqM0uxA7utEFmIeGdivPka7H9yVJaTSMT9zXP4YT3GM0eyec1vfGdwHWnEzh/QTqo2xdrGnu
dxuxsJtM76nP7SfdaL7BU3yGrToUAuNIwFLC9+8SaG3u8BWajGITBMXzwRI6yVuZVB9kCZyHCBdk
a2FMjF6d4BEwcLqwdLmV7PbGOjzZZXWsUOAtMSnIxeTwtld5c19aSA8NhbKQt5yo9Rf4pOhznbkC
LleVMF7b1nvK05nT7p9Hiomicl4HxPic07Dh9OcutdZV9sao/4Otwyrw04eujNaJr98pG6p94Bfb
TsOpodOjO90DJ4xwEWrGSqswwlXIQ9zx6qYoyvJo21j1Tm/VNqGxsBJ2XH7wkCRAEWxjG5rqhKf/
FLkI/rrr6LN6m7iLE1phWiJTm0+LO9HXa5bezBC05oiZS6CdNC8E+JlLhmMIiWMMXSqGLU/WTQXB
G8tE9C3NcFP39iVOA5u23SZpYHQWimqpzvqd4SHQsGGs15xd87whzRIqhtLG7zxLnqtIJtvQ840F
BilmJMO9wtcFoE57lFw20VNXJyXNQ61bm9IQz1PFUa3mWNNY30jg2qXhnlv/nqCX+9QBgtNUxVtD
UCN8YZq26ToBVTXxmg1Kvw3IimqsmrErX/yxvK8tWTP4KuhMUQFYmQREpGIkBsOwC7UdEzmm7Kip
O6YTesKIcKwG1D9t826U7j2r4akgsjrOLnmbo9vTt0Y7YPrRLrmDettoWE7QGo01u9cneyifEEwf
FRrfzkpWCqUQy238sNNjkhsPdjUS1qVOuHXYJRN/tLDqBJ9mQktUOms1dqt8LvSw5GxL2kDb3bWz
DjYJVqZbEgGdrUIsCqa4q/P2NbK2I+HX4WijdRqubEVfo/wCpRc8J1dcuj+djYTCLCNZ56HxN7KO
Mtk+Nhwjlo4LwAkOSSRf9T55ZN8s7W3IOaIfxYnRI/Sn+W1fNvCK0rWMm3fPDU8UwFRaQ0ra7Jy5
fu/IoF3Pf6vQ1V3ElAKGB0axWLs3kR+J8lvCRYaKOh/4ApwmhROvCknwg2P/6HS0YdD9aUy29w0e
galcm756QZR83/PoOi4URnEcAWN5ev0TpqAX1IyBcKYXWRen0ZrW2QQF0Oqvrit43rRKUeID/YzI
VxnHu/n1qrvyDeX+s2+273mTndva2VZZtiXjAbXZzazYRXk6MzVXyVOhvomE/RMjom/17ANHEwSF
ORfLt7pbkNIK2xOS6oBAqLlGZB8N07fgpxVdlGsDMGyt4BJq4qFAUWwgnvKSRGDcricqrPKhlQ8T
ZNRWARljM2MiXluZY7NL7SLD+rRpmGSDE0IC45BEvikqxpMSfg5fACyKATlMidt2uhOMMfx1BWA+
GvSHxH5vHOJFcoeCCZ26J9R9Nu2FT9JjA4sp7adX2Vslyslqq4c4KNziggLjrTVZ+YygxZSFJLdR
h7H7CetiPoE/Z71rr6xMg0apyPe2fN4bBnPTupvAhST1UQbMFTqvMBaSrn4lQlJiXPPcgYIz2r68
EnF+KjmWD5lDg56yLxdx7x1sB31QHusnps5UdcAJB0JKBMvbNS70XZlQH1me9ydrC2Zg6KMbFPbr
Tgv0u4nDyDWojJyi2dgokK6trTO3Qz+3wIiEjoYWfpNWSEN9B+JHRwQIZzW1pwNYkEPU+oSso11g
mdA8jKUp1wOE4LXThLvOZc/fROEjHcHnFMGKrRtCS7qekTnRFEshIzSpXhSfTCRGC6O2HxPXvwZG
bW4H27q6A9BZyY7Rt7Tn2s9YrIXh46SNV4LU8FACBkUfjyF17LRV1Nb2LqnSkXDskpgEFun4oPxF
DIXcEH60dg3pwaltnomn9FcgWV9MQC2buBj3kuuWtN1XhHuUP7R6MbUcZOtQw/dzczSofbKaPUVd
L2el1iYPdeCRDf2UZxbs2KvfnDV/W9cNz1CsNozZ2zMBvcJf4UeAN95bT2X2xZLhQw5nm1C9zhZP
ssJLVMRENgpeQkhDuqlp0GvAqaRbK3bcO1+gqXLnHU7o04wXmG0ZGqTQe8JhD3n2I6pIF1YItR3D
MqnfKnufZgbJIHm9t7Lagwmtr9ugVHeJ6nDGR10J5pXUoyAJ3p2B8jSMESdrjXS2EVC3DlsrylDb
XJRoLqmhWJ872AzN3s2PkPcfsi77SfqJBAa/2fgud08iciN68xrJ8U8O2G3hvORlSQdQImqxnrTE
fi4jk5gIR3tAtT5AXGQt0nox10TDZqFeeiS8eeiBQ6DHUA0wT4pNlHKwSYx0MzMLqXS0olONUEEO
mbxi6ngcjfI5UuvQvsoJEHVVXKrCW6cGh6yD9I9iZXhThvc92VvXy3duhi+k1AJF9b+fyuyHhfAq
g7wLE5Bn0MFPmY7FczVgRtUcBf/CPlZt/ckl7qQPalwaRIotbAn8ARfMqQTtNVhfxtY37evkVZ+5
2SDo0OoVg2UOizDZpkFzo7/O6aCy507Mo8PKmIjvhrRhWOiP2IdlYPgWUGTW5JHHxK15OPJYsusR
CkEgGC0vQc4bOIdGMbJ0sDVtO4ziEeDbW0CaRsSee6pSYpecvRsaT8FsczY1Y88l20HhE5/xLBgL
FoY7DM6UCeM3bRWrqy77cEEPpCVOkSEzMC+kxZvhE5U2DatBN264XL71IQc1Wz+EifVpSkW4bkqt
VYxf+uig+B+erZimRAiMd82TPnD18eWXVr4g7Yr2AVfepnWbpc07mZE0snEGdhuOxggaJg8W4wnd
BXiAA4ZLXNcWelRT+yRoDplYdXNksWQIgrhmPLPkenGZFi4md/yJInkfM/UbvBs7lFWtB2D2Zz/i
JB/CMXs08+5iBMDaEsLROhIm26C6G1qdYE0N1bKIUV37oKnMsF1WKObwcLMKccnPmYpvt8U/PoYH
uiScaMUCzQqAdtc81X32EVLfk0Xl3A/psB37ehPqWBx0Yz+6ww/Zs29O0L7qunNpNUKoozx7CONl
6iakJv0QXswZlrrRbhmnC+cocuOk+S5wlDlbe8LIq7qzBJbIA1G7TI4fhg3SpFECnHrcrSo9gbXb
exBNoqUtqg8LZziYffAVjOvZx+CdlpAHhl7BwJzZVca4JUnrR4vlQbFTlJN5hnx9H7fizcfrQmzE
dnIy5AklZj59oBjB6TBq+RUeAQ442T6HZBgZSb+tn8IcrYvASufLaOdOyJC7sfzJinpvjMW1L9Q6
Nlq2sjbq4BZCFFNFiy0F6hXbbaJVgMoflQcffuXU//5Um9XV//G1//j0P37t9zf+/oEYV5sCSY3q
n1LUfYiT0tjoE0+hrHvx16riz5pzcrRsVszTrUgClOqzVPhXL/x7698f/i++Nv4qzAPGIgJJ+1/l
voomaCUzeN6Yxdi/RoXfD7+f+kK0ezE9Sb3r2+OvHjvTS/6AN4oQS1kORCuo0P/9CuN/NfH2mHvT
+vdmhXo4pczhQUytcQlsb9wEXsxJ2c/H/PD7QYsJE/p7q8EChWtuZ2WkSOgVPl6nQ+H0q/7/e/NX
YP/7eaXaeWCH9K2S6ZISTh7GWTHVzbqq3w+/X/u99fsNQeQdr/u/vt3Mt0SWztl89rAs7ZmU8vvt
qni2x75lo4mMmw0aDgnb5MKmDygMZpk769T/LnP/99dyrdagiX/i3r9iHvvGAVntXVmuiBJM77yQ
cZyw4k/wKO3ZEqmiAIjadTzATLd3KKJpRRm+zVEfvdcwqzKHn5QkC7pUPkCU2WdNWR8rQ6mV72tr
NXGatJwiIH0GBEKaGljhPAgLcaUO0lY7Q+qcXFV/TkmGXQsHYzqotrfRQcsechGkW4ZI67zoOEAO
PU1AAmjgLHIFAKPp1XrC+L8N3b2WpX905FfW6NkHvxvU2Runm5cM6cG0g/YYleFBV/WnRF2164sg
pbfGHT0U56auunOLQ4Azqntky1AuGM6vS6ffi7oPQJAb/DNmWfJ248Us8zzZhGwuqUkFlypPa84l
NAE3b3ImH6a+1wb93hqM5tw7eH9KVCNT6e4rGB576vDFkxtk2UnHGBgWrXXuTcs6qzbk3W+Rnae5
l2nWgubgfviV7pwDvMsL+yRjhO8c2Ne4HZHIG1ZwhyiTCshaBdr4bviMUbzK/GnMNj8VJfX7xPIF
k0Ur+H/ijQHTAsWzmvqMfyPJmdpvPoZRgmK3yuKiNVNxmeD8dQ6gYzmR6cR0Mel1wDvYv5ZOE1Di
6u0EGDgvzpEQ+VnXHtkujScHk8YqqjJWKozbiFUaN0B2Z06hKU4ZE+kTM9J9GBc3UEGw2sta3bnI
F/U/FiMCwqXBzNWEghcmdEQmee1KcWGiVM2nFZASSkaTeb9R0W5GuTobIwvhAnV+PN8Tdk9kspiU
N4YuCsjdXrcdIZqcCfxtl35FGrAZ+tmZ6MJXrnc6cY3VIwXIWp9fRDZKKE1YqOTs5PipiPyuZVq7
1vr3a3+//fsdJxf4Nzoctt5xinegnFGbDfmL5XvfnTvdlXlN7ZqUD7YcGaHJcwBgJtGCJ4yojTZ+
uLX1o3fJIyJmLJSYZ636OIzGY9yGWF9s47m0ZgKEX70LHAtM6JjK1tONPLjumGfWytb0O6elUjTc
4a5kAbMDn1GDhK+s+K4pqPOSetNFaHhjS8oF6bcLzLHOshT9i12au55YU5ARJiyjoFmjLLWguVCn
Cs2/1SHpOmUc2dCsAQrYRv/oc63SRu9+IGmTYYO6wiUkX9OEEUy+1lhSgrXO8xAMJ0+lb4MGRdCl
8dTd5oot8Kob8pDtWG1Tloz+OnBIXxiSxsYTXV1yccIcid5i1fsg22UaP1RxsMo6xla9gPRhFSkk
RL/6GmqKMJHr711VbRF0Y8sorX6lGUf0v7zYk/XHobfD+WrnGyccb0HMmV+NJZO+EKgatYPhXoM+
FDgG4g3Cx/E4pJO3xOf22rnWzZ5uU8RhE8nwijElu0t8NBvwf5YmTNKqL49aDGen0s563o6cCG2m
K3W5rHvtJajYvJpRwW43LUm8nD6CgLdT2ssbsLP1kNwc58wZ/xGmDNNhUTwpsFKasu7q2sjXnePe
e0aESD/5so3r0ENMjMmOWpVe+16g+EiJQNsoDFXUAj8F8cx7yYbkqo1EQVcdKzXdNI9GubGI8N2R
NERyF33ephMIvCfdhnbM05ApQDrmnZ5QUTbmvmMRNhZotBt0wUNZELE6erygNDlWjHDWIgrEqfRp
GcXDqQyPgipuFTd6gWQ3rdcMKExYdvWPCO1PIQJnAU92q3cWM8nEf1BNPO4iB5IaGaHGsYaQFRnm
S+cwcHGaQy5EuI+70VqpVHsxtDPkYPa4KFBsWX9ntcFpuj+UVfTHQOu5EHpJgZhdfYqzHjdQp0K0
YlpswCcBZ1zSQGtRuswkV2DYoYe5lGws/agcVnamIHPDlR2c0nGGRqjmI/FaJvUVSIrAoS3z2ZCH
317jFkdAzkjVaH4WoWuVl5FxwsJU3k64U72j2y1usqmeUEx99nbyk3Tflu04m95UAVy+kAABepSc
Jyt3GOqRjLMZ6fjZB4xPXkXqXQaOntlZ224+dKfoNjXj5da1p7Wq/XLZtuPFiNC21y7Lx/o3VDS1
nDvnIwJntXHoKHm5L1VoOG+BY/zU0XRx49zcF5gm1snYLKF2dgsZ+fp6GnTe2y2zQtekbGboQSpu
yEaz0xZ5G9iryMIOV0awRIaAWJd84uhyw/o+o/Vca6bk8huwn5FCrcl9+TL7YhsCx30EnLTnjBQd
QqM4O7NlINSNh8ihZjbzAnV5GYBGRpQetcDKg6z4GbUUzXqiaIc5szHSdU+Jg0SnDO50zz7bYYXy
zc+YjDXSZneG9suJvLUw5XundH/rVvKesay/szzjErOUkk50AwEUL4h4MuH5hTd21jsmQx55iUQy
N20F1SKCmYMwLN/5FYWL54BKKrOSEHXU3PDJ/7j19Azmr+dvuwfHNe860qmes+4S2c13OPaPNdoD
CjWMDoOOwSHQt6i0r0xZPByiNdPnVi0529jbntoYfrPxKTXEybkxdwu1+1MyASYkSwzr0Ww3o+5/
6y2azL7TYMqk+hc8MR6CqHZ2YRPd1qJxzDPGEwEtdQwxBFPlPuWRLWXry7XyjOCohT9FI5DXecDT
WIyZR3BE1SYd2TelkeaBx9K9k8pgdQwkJAIfstdlHqc76JSKVbGl7XTRdECBa0j+hT4cBGDnZcWL
KJqT+SsCD/sz05cMLww6HX2Qwbqu08+s67SDTQLeorGRcvUTuZCb3E3kSrTce3A2CdKDMD8M5QsI
3/j49yvzlyc5dwHRIyDOaVnoM9oAcdgRFjGXqrBqxk0n65e/n6I52UrbgEcApG5Dk81ycS7+VMjG
Ys4Vn2+5DJF3PSQ7NSeMQlhBwvl7c5IMnPMM9DFA8OdiEi2bQ37k94MgmhfYTffKZ+1OHyI0Gnp2
bAjZPUbzrdijdWlza6+Yp/IWLPZ6NRXHqmnKFaZJH9b7RGvfglvkpOJWa7MDaykc9sJinN5VHpHc
XBLfzMn9GBVkuPAC3VU8+qOcP9Qa/I3I0V5+v5RGWKVQluAqah073Q9NHu/x4q7dxgSGDsbEJPSN
1FE+9AO4bxyjM2oflJdLEJ2QLmevItFBBNjOgjyUZJWNpMiGfQLgw9mGvOLoATVkWAU/kCSEP7dk
ER6zviuPaEtq0Lwkx8kg/zRCqXHpImAg9s6dHFku5jB07dlTkeppc0TuCPVKIhXIYw4fR0eJF4dj
fCTvIuY+Jl+0rRwPqEiPA+3J7Ceql4mcYaIjAxNXsJ6yVXVktlAdW71D0VGZW8OySkoJPyUvsdLr
FdMFn8ljVx/NcfCwwId3bUJ11OEZOxZERUA7xGYkupBFyO8XRUJGgd4xBI/9gs5dyLVX4MURKjqm
ns1s5/cfJLRS1M6BlLTy2M9PQjiyMOia+FSHcGZkrAPc474njJ+Ov7famGtrl1BENUpeiiCP72XP
O82QXwQ0TXufnW9mxhLildi3pT5u9Ho4RjZJLHVFPaNN3aXNuQOxPr6arOChLUsSshqSfvTenS/b
77XLBKwhAgZFCuWcMt0PnujNNHTZibU28BVvU6ITCjUHpZTHNMkdQVgF4Zyoh2cvZA8fA6bZ2Pf2
DZoQOz+/3saR+271zXMCBXqtESWZV0gu+6ngqAVdxDrtn6H0/98O8X+yQ1iuQxb8/94OsfsYPuL4
f3FD/P2Vf7ohDMf+h4fzwDEt5KD/Bhcbrv4P03ZtwzY82xEQb/5lhTDNf5hgTE0cC8JmIeH5/wIX
G94/gJo5Hv5aIjn4jvH/4o0wrJlLXGYqLIv99//8H1ACLc+xsTmY4A6hA3r/YY3QceRNFM/mg14l
2i5TcMng5ROOWRinNKZuy4qpWFRDcTTazn7yJp0i2JfqQO6Mv+2N6blpWARnQTGwrCIxW5/s8dAS
nIZOWzvqSKapOAy57f2G7rqlEq5aDGkda+6ClMzbAAjzzkrxl1beRm/Z/tporhXN9wGL4oDky1i2
vsa0wGSR1xlsRIOesiccmp0yRvedGJaIMxCG1sxH305MtrWLW5ZUqhgErv6gWPvoXq/TiJ5Dd8t2
VUakAlAk3decR5eTjoSiA7UIvTXxTm0XrqfGfSJNY2X6zUNNgJftAmCbtNY5hmzRxy7cTYk17X4D
6AuxQPcMYsROMmpzRy4hHoQYQkjuCgQ09Mie9y798NVwPkOmDXGE+CRmiUO3HTT3s3XUC2dveR5C
cW/assJOMZ9TVcnWKc3vldNmyE6Es2DvZM/+Tec2VMnKrkX70njBHyYa/YKQhxxQpqstsKVW6xjV
IsYGnIwpOle/o/818KZDDtgk/dAh0IC2MwZw0wUj9sy1D4Ds/5SgXeHxaq8aLJOmNKcb0EOFpaQJ
H4oYNZZgdRrVsAF7CYDsv9g7jx3JkS1Nv8qg18MGtWigFxOutXuojMgNkaKKRmHU+unnIyNvRWbc
6izMfoAqgmY00iPdSdqxc36h54mJdKj6J8CF7hAK9VtUe/a5hAS89Hv0CQIVe+hiHImyHGibtUix
rnQKgmdqhD89c9e3O/Z/pY28ZmFaV//9H7b+7zeybbsODweyha7mTgLd377ch2nAaO1/SyrsLL8r
+yEtWNKrfrO1jMZaiT4ZWI+28AG0vF7xuSSSo88E5ksrl9QhcdjaW0KvLvih5kuF6j4YjWzTxa12
c6DIoHXZGldqHbYXPGoZtMpxcJFmyNtbGKvtZhTRsEpANVH2xZum0c6JFue7HDcXT6kljM1JfLFw
NgCU4QMXENgNJR+PrQfVMkrx6qpIXshqIwAjrOwExR27prSVx1+cdqw+wcLdeKPz3CaNdQ90edWO
3WeCcIwlKm5VL8AEG6TBJdKG+8p0EQZuAFQDc9MBpoCqT7GfuCPi+UGP+9b/V/AHhc/5FfHzF66r
vAV/fXWYqjO9hFwXwhhqIRPr6qdvPHdtBG4Q8HlwChR/xIDnQk0FiZWtcTICufB8C9KLCC4JchE5
IKJBufZ5+7lWFWUZh3m/LNAavMub8pvVpOQwkknBSJPlcQgbEGz6KdTCaB25YO+TaRMUFAC0AFhU
lXfaPuo7a1H6DSzvyLhqUbZrRAXqrv8a4C6/T/L2Ewq0Lovi8FoIYLFIxiG77MrnEoXojsjmSc8z
7cC3NJnRGhu3CSYmercwgqK/Wq7/DCZe31DIB2uVo5EQpx2BSThqdwjtvrL4OiISnW6wECYGcY9V
PpLLyhAERqWYNYCLrqxauVPhdY+Gn0Qn1Pie2s2xK3Vt6/ByG0Csb2SLqUGBjOTzEHRH0zeWlkTs
rzaVGngUqg5un69FBFfdiCAemEHmHYZBLpoOdySU0AwMgYW5j1gCMg+dE3Ui3QyWtzQQdxREixKz
cq3NYJ/kyJtXcOudCRg1hsdYkFjMzScYx+GDZbY7skbw26oIOWEj3ohM3KMJ6AJ9BRStdNFEgQlU
6mfIIAEFruoUuoqKnHCUYKuK+C74mdE65Lb2BEr3QnWyWKtV3C8HZC3ucBfs1h7KntswrMBSCUdy
NwP4HUt9oYcYPeZ5gQVJbJ4xnnfKoTsowmUmaXmkUe0bDgWLLSOHhEpkvoSe0OxMKG++56IRlxCe
FY7i7lOUeLB1yxsgUqb14LrNNm+bYT8MAawfS2540L9jUk09VG8VlNuoApMO/5aKqtrKBJgPkWKC
VsOJ+wrBIZQ89DE+ktFHvk5FGYOXic6i4QSHNV0Pmrb2IUFRjB/jSz/cDCHNq9/AUk59a9OHIAua
AWcu23NykJVsEAdAEqop9gP/MvLCcb5NJUg8z6rBz6MDMXbuZwPDgLXalPFay+0tDwGBeyqX3mBV
GwXsLzx/vd9GqgG5OQpiOMTWopssK8zRrLAic5ie4uAocN6EUpBfqR1+g7zWbX//3qXs/ctrwFKR
efKAJQLUMzwDRVfj19eAHrS+H1CQvIceY911KJORFCk8FsWRt2ytcTd6ZnmLC5eyGZpQpdN4C7jc
QsEVgYelWkFLHkD1j9bdmPJ4ybR9DkjALDC/7Xdt0H8fA9V6COUe+EPeND3yvv5dYhV7N1XsjVKS
KKYwV++VGoa4MOpz4eYvyObifTL2za4DSw0EFLH4rh70oxck4QqAtrioNbVWPShJKenaEYpddJdV
Vb2SugZQwUj/sH2o2iJo3Duha9Qtc7894HOPhL+eoqWfHgsBQjErsZgyhc/1+zBaWSpeY/4C1t/X
XoJ1l6opD2VlLnECRWQI3Q81caYCKO9+qBjhwjKsAQ3CsIGnqeirgQfraOQARGuV7EfUQNDPbBTk
a8WRS5Lccl3DCiVpqliHYlCfWyk+t3n41YZsttHJ53qqHSC6An6+DdCitAYgNw4ieeCo1yn5zpVj
WnDh8Urfl3jwRDkSGiMPMOoMGDcErdGuQ7/uwDTX5qlLoSO4g1RX0huIy1gIH8KAn7fuIwDCfRLx
Aog3VckvqocdSJg8PtW9DXsgY9mbBd1UZ4q/o4dmb4rhPkRQco2Th7JQDaW61yO1OSYFAO0UQGcm
j1rKkrDI5bEZHXK002bbt82fv79r7emmfA97p5vWIHh2VNe2dQuSsfPrTduR3laCsfTv4dmBKWkD
7+DbOI+NtV5tVVN/zku5VZSxv2+tb9HoDSfTWmsklBdGOBZfVN/YKGlCDk1NiILBRy1DPdNBWego
mHeks5XxXhmqCJqSrWzi0r0pVjK8uinAQ9dTxT2VSJieHiKlJhYDIYnvFbDtydem9BDSLFuUumV/
KjCCIH002biGPWKSAWotqBb4wFnGr3bYaYfaisdVXwFfqoxT29/QuHaPvQ9SwE5BqCjAj+4tPykJ
ovnRbOxxPPxtR8BM284YgUGagX20ulXNk3ONqIICV02cjWNVyyJslPXvv3hzWk98+OLNaW2j2bpq
OLr14W2RjnFVaiLA9d4eEc6PtP6MdUSwfgHE419TMO0b1RRA1l3YIbhHeIo4ZNUk42xp5gI2U3Qv
s3NKhmWFDgkJc3jHSHvimumrFhS+QFmUZuudIdfC8Ibll6FfeE5LFfcNkRxw5o53fhZgGssrY6Fn
lbPNkGbBOrIlazIY8aMG4iCJ3VeE97L92GJCmcL9OtqgN6FaVg914KOFpybBmih5p5Au2//+O9I8
9W++JMd0NE3XHQAvH7+kTpZhOZqddU+MyIwZxfol1G7ViOZCKXD+4DNf8CPB2KLtm73ajD3LFZhC
RauZoNt51SmelW5i9J+JfXuE9X1QMLaJ5l3u5AVZIE9b1pFGhsgbT6qHrp/hy5L3doqyOYqxe5i6
J6eIPoFYN7dZdRSyPaqQNtZVLoDD6BQR3ACmkC29jVc5X6nUWVveiuOjA/ynxGx3l5ObH90qPLYt
pqK5i96DCjkrJ2JE20r2UPai4Yz8B0FD2KpUXirgLCTbMi8z90WdukepQtYBeNTsBvh0d258joJQ
vChY8GzT8FOrNOUxbPBeaWJxcmwjWDaDMB9VbcgpouMwI6vcuCOQ4EWyh4WBgGgoWV/pUGpE2wFB
7cEAIdlZVJqy8GAh3lGkf8GPmkietc6q7/BKKV1Y0iY+5NtO2nDiU1s7wAfUcNgKPFvZKgRNV83s
whWiNHCU6kSeunKARosnaJXZR2AzzX04wuiofbhOdWGfcXhwlri+CrRkw5fGqHhtVP3CyOKvOli3
Ly7O5WHtTv6PvruVxIQdoTilLeN7iwJ8L9O7evCTZSpJ+2kNea55BjJFekVgqDhmanEOc+WSdJp7
KQuFbLJIgJPqyzFNqjMAx92sb5VB5cucTNvDpMosUtV65Cj7XNg7NS2DZyOW1h0skOEGt2VfTsyK
cFA/Uf7XnrreAxuHgUXaI2GvmhDrsN9E3BPC5LpWyIVGrnOt8yepy+gClO+c6TWyyBaa8GnFmyfA
v0zHr7bqUwSiqXt2Zugt4qT7w9HQP1MzO1jnpL7Imcn4EaomqnbiSDUFiesK9szcJIe6cWT0zcgk
xqI9URyPFMteHbKriyqjG/O1U6g/Ei0hl9PVD4YxyLUY4FM4kwn50AeoAxmqe/f7p5iX2cen2DNM
lqMacqJzwubDihTUqYTf0oJ4tAkOeulFkIoaZ1+RUTkzKd2PNq9+gFnmxYmVB11QX9MLfDCRZS02
g49EuhbZRBRTjcqwyoOBRDN2TVdFpjfMy9PHCcyo1+NNxY1tG8I7Jdkg9CcPrAb4FwSQ3RZyZqbn
j3XkWhsVhXMw8LxnjRKhqDDB5kj4A79E0HQXN/a/t257ryaG9xgE6TrjZz63sQ+bRosw6iaBsmDO
dGFxosutty4iL1hSLsnONGBqtGRddRW+gIrtb31cOhZ4roDPUyYj+w5pRoghB2V03bNfZKBZJdy8
3C5SPjhIL1ZjHJAloA7hedgipUHz6uTjDjb5+GhrRbtKAlWsCkQGF2l+a9PaIiGTiSdjLIptHPK5
yGVFj9J/sL1ptDoqp953sdI0q2SHoQMYYZ+3m+oEt1aT6smfsF5SNY6RD569c0syH5bxCRGbZCEG
PT7awEF2rTDlEv10HKUa55ucaoNBg0JxJUIKgAblpjzbpp6ByNoUzgQRCP4ERjclzB6FU0Km+xpZ
U+i4xqbygAWHFjNXmDY7I2ZB12sj0XyIjGuStJuUYA99Q+mfdRTtYVvY2FLBFNm4AuGuulaAr/Qx
eY1OeQ5bpClSP1c35aDxjkOvYtUQdGSZbh1S/VFVRQHAtAXv6QOP9bPIWjW2WKK+hx8ebC9Ai16w
9oHLAvS3ScmLoqCChpvDNvFwqYFe+klEgBWKXsWWsakojQST8lrisYat/GMb2cON72FpVfG3zkpg
w9l1vLEyA1tOcuAX0BSguWtUSrpCftPMCzOu/wUHi2Hp1zyRgdYlO+iYiPF5/sE3ZXwO3XCfAYl9
AnP7lYSNdiqmVl14Bw9Xb/APBlBtG950ipJ3gNrL2g6fJSKCl0qtjKuP5/MC/BWW2xSxEUeSLj+h
F9+7eGAgWc/y24z/9Mvuq1249i16Bi4Y7AX+q+t+SxUiu4XK9xCjiUVNNecgEnL3gQOFbGgtd6mp
mftkjomErFwXKyVKsg0IaLRGPftZATIHapq5Mg4MG1wnRHDB/NtXEsn1SZUAh07Epvs02gVW+oTj
CLxKNVX3ufrYGig4Z5kRvrqt3BbliSJOBpbcctd1Vn/XjMg9DJJKs1MDM8O7eB1oIoSTXYc3JKJ2
ltLa6wBmFq/XfHiOfW47giMh6vGl6IFxobaA3ZClQaziLX6kIhVTkXzNe+ksTNtxtnpkHdHeza6o
bUIEaPvkmpvlQ1NTvE68QllnlodMeoOshOeTnmzDnphMAY8fNNGnNNStiUeHroSL36dM8SlPg8kh
GaH7F6k5BbYDrXONrJycAw65Kih8EeTesg9Rj09jnLQ9J7E3ZosVWh1q6zCo3cctRS0D8p+3U4AZ
HV1TPEV+razyYJtEdbkthg42SGXJgw27fNmwfrprFNPf4nBXrbWSsi4MpPZey9cS+dGVWgOeTFIR
juAx/WtvkTg1ccHcyaCtl41p+HszluiPWnB+HQ0wL0av4HJ6VFrqontAcDg56e7Qb4x22Ev8JhHa
JmwerC91kpc7Fu+QJ/BzGgYv2qTKoJ9h3YEH2ORN9A3/p2StYiV01AsVsdMWETWk+xYZni6Y//lH
pSvGc9dSavTywkBwEn/KUtXc7agZrxjHbuEEvKKSrG9V4Eo7DxH/RYxT7iIOne6M18vnkWTxSjXk
hNfr7qkheHxp3pWHBeq62nTnJAdAUKT4KxQB2C6IB5/MIb0EE3XAzAveaWZcUmm31573DJI7fUHk
ZUTuxcLASjTV1iZ2f5sp/39l6Z8qS6pJ4P8/F5b+T/Klin+V2ZrP+FddSff+00PrCqlQ0rCmPUlp
valsUTn6T9NUNdXTLR1ci0356IclpqP9p2G6DHco9aDYMZW2KsyhxX//h8UhC20u1zAMx+TeMP9f
KkuG8+siZvp7NJ3al2ZrLn+2a0zp45/Sw67TYubG8uGPsar/LPuBXNRohWew8snSK7XxS4h+ZazV
0XfYPMgYC81A4ruKdpRy2k1WZsQPXX8LRMvM1kiIhpaVPZTwNm8YpyOlm+QP8yZoME5rEjQxRDDk
D0GRm5AM3avjoLOOpL8HTohMPW5XnBEo7rCHSYeQ1DivApN8bYRtcBpRXaiS7PS+IcWf4T1SowQy
kLZA2auQ8Kr+fczcB7VDOQJtnBvzqSwbn0tHNmtzErSvRKG9JA5SOEXZ/KHF/WHQmuZ1KPsUQptF
3jaIk33Mw0tVvw4fTLUl+ndgljkj1MVUzUoMcfziZALA3/qZ//TeNffPm/c+5KRXlJ29/dyvhHZ1
7JqbYgBoXiRTGTydNlUcoD8y7XGnJVsPUMPHfjKPkwJ+PgEzp9Hz5q2dAdegwjCdHrrdrky6ZuvM
48llTGelsIFS6jCswaoWDFdV3YIOgqA5KAIcDJkxpW2QSRVxKw/xEEC3+Ljrh1IezFwhklsAUV7h
V9ad7Ck3Mu+NXRYPd25VRYfp6HygJr7cpFZNPTFSEDmNy+I1HMF7+G2LJ4sXuC85XnbSy189Pw82
PRx2MBf9GUjYAEWT3L6msRRJS7M6uFFjPmskfpwuL17ROk6BTJfBeh6G5v8NvqJx70R299PpFBZN
dPYDscmdxnKWqaKFe9ctrm9NxFrNs+0rxZ30bYwYU5WJy3QvJKt8HhAkWYgelWVB+fbiaJl3saYN
WdiDaDQTefl/9Tci9feA9m5z17xpxtG7mEncLkPZ/biGIHjCt6+X6woBqGMzbVrVao+jbBNwn9xf
Hw7MQ977Kkj3d6heZiuUxlAyMkyxwTH+09xqRrMm2Tgd+NgWSsKhJqmdQ5JIB2kFE0jTXyPTUupi
abWYPLx3hlDzSajH8HzC+n7eqEmNoIbinGXa1PdNrtWHMg1vBUuq7y3Q60EV8ouRh1AWcy94Giq8
v8LM0S96LsYNNiry4EcdrCbgLASoXnMI1FzpngSm2+XK16WC1w7xolIMGtnGIby+bYiSjmmi7X/q
mg4qbmEtSIR6q/cDYeuF1++s3cWPc6eBMqr8VQQ5fRHpEJdY+YPg07zH2f9i3pg6vzNxufnmiTH3
hf549GBPnyTZ3vvSTBogdMrbSX4YBTsnZPk/ZLp59JoxPcbIx0yNMBqxMP1pF0t68zh4ubsKShyB
5iPdNBJikCDyEX6P25fmIMSpCuD8AXFDYUKt5b3XQH4/UwwSZytgucTrFi5KikjS5m0cq8gfx2Wl
fjekth9aMbGSSTcikTDcI2067b9tOj1H/mmYEMyx9tY3OrwdY788ZlNXH8gUUeUYu8V/nYSSFn6Y
v17Uf7tAFrSXAtIXP+OU8EhqzCJ1GKcjrbeuuKnWUee0mDvRl1D7vk6Wv+9j3/utgXyFRIBxYfBM
72fLzdFs/VMX6R4UOUt+Q3BMARb5Va3tYqk0MgYFnTDA+jEr/PMANBmznMXET/HA39RgNfXjJEt+
wdA12+V/yzT0j5NsxnI1q3Fj/IPCUrOt+fKOvVFqR7IsrAgc1kobiNhPCtmq5k6aOfD+cMw2+fSd
Q6+jLqdbFyTX1HuttbKdOlBYKqeDc58IKHs4qPDuxy60TpqMdtIsY5SKouhrMlpioSBPkI/BlxgX
kcekLfobujrruTVvunaX2I18fGvk4VEVY3itRac8WohXQmzyGpgNnJxLJBHTFMvWuamCya1sVsEO
znKXJLGUvTEOhP6JGn0ak+IaCBl911Q8f+JGe4KTbqzTMHaox5E3FHiF5V2kXsPIRIsnIXnkVy2y
X3LSP/PV9ElLcwjlLKc3OM02y6jRoY4gokFesDXvlYaN42roJcMYIq8UTc02OcsxOM6teZhbJcUy
yfnooXLM+7dhOO+xpBGI5F8zEjGwEyIFDd/QeQIEhPRb0H6Fo07tX/cApRTleGAh7i/JiGZf/TOa
Lc1Kk5hLYO9H+FPH9vn3Nw0luV8SU8iqOo6nWVR5XGSpQRB9iMycSO9RwyiD750DYCdpyxjqnzbe
jGAVRzpSH0Xr9XdjXVxtKj9rBA8BdEe9fFRzWR8d6F9Uz6P+YBSovSuj6R94nygHYlEPpQTQQEXW
AmP968C8N/fN4+bmh773cz8c+LvB731EmPodcgC45ejpKg9N65SbsbLTKN5vYmidVxhQ7kKYivky
OM0DiRrzzxK+RV4ZwbdGUCWb/IesYyewr7Gcyth3pTplRKa2IESAjzD1vu3OvXZNBVYX4fFt+DRw
7vd03JTisEmOHVm7baGr1Q5voPziRUaylLHhvbhZfRm0zP8jVNINxNZ8Jz1bLmDzqOdEJ4PTRWR3
q1bSrOWIo+G02yfFJcrtGPFtxs1dg29jHoIqw5JbfvLMsr72Rewda4NnbcykWFUZrtJ4SsU3BMHi
m5rXKn1EBaWZxTejVeIby2mJjx1r87lvHmdCGMOYEh+NuTlvOrdQ0GsbXt67oKNJ3CCNncFXvtTL
Tt/yKVGHZJfxFKMWiJMk2fdpYxpFh9Y05UjAss5b3/vRuY/yDrDGvztM+RvpTl0oEMr+dcF5r8a2
pbyzK+PLiM30EWwO4q+9du7dxnp2Eg/4QhA+amPQPQiAVDizKve5qmQIrGKWqdVC+2o75tYPXP2T
M0prLSC/IpMu1Acml2/zAD1O/sgtq3ogRV/szMFU17liKJ/Kxt2YAFC+en4QoXXhdReKQ/mR2Wdc
zgeSDUX9TTDqcpGaBkI//ggLCL+Z02BTcoKmqAMF1oMzobF4KPz6GmYCQX3TFg9apnjbyEHGcT44
b1qlvA6lpp7m1vuIwgg5fTrrr2vMI6jj+G/XqCMk5TpdksTwC4B8JHmxy5x3YXe6ewXjDiSA3nf7
64jD9MbBymaFioPy7LdiXLKMs7aGcJVncABIDrrMBvNRu+zxJXeVBxGnyn0ncVeYRiG8Xmz+6bX1
61sLgOS0nEQpUrU0z2Zd++t60hdxHyoxVINY99prpuNw2UV+9TUHMd7GiLDcxWctlCVGQ0F7jGpH
f3IbKkl1pBxFgmbSIjR6Fb21JFvPs5sbk01EUDnZh22aeUgpdcN6dLBIgcvdrX7/50+r8Z8KnyZ/
PtB3kME2Mpa8dN1pJv9pOTwkqCnCt/a/A6M5FV6aPfdDyrLVNV4qI292aRe4kGoN8yVSWbG2bcGC
ggXzY5HJHTJU5gumdeE2RO1nNTf9JvueGFV5NVxFuTlW8PB2NiTKtVkLgTgJ14ZycqsQsgibfdp9
DvuxQvY+rw5qibcL4gvsvrVr58debFF+X5NGrA511iirbMC2M8uyqL1g14msCtrHEcg6aAfNLnYt
NBz6NnYPYeI4bxtIKtivzu0ucgss0nTMUKWCofg0+5nAI0MkiV6Q7q/WPSStHYic8oFn6Ps8oOTp
hg6kUCEZE4dyLSAYVLSq18RyF9SI4i9VJUBw9rzicDfQn5CaV9cptb4VqOufm+aAOWdkKA/SAfAY
aaE4zXvzRuQsN13gQZhs/nIgHKE4/P7ntz/gbKefnzWvoTLzGA5i5NPxn35+zaCI4PWRTfnOLe2z
BdwjwAbl1Ev1UoXhcG94GOQZjgdpJ9TF2pqa84FEqVeRbg9vw4Kq83ciSJo7G/sHT1N3yJLVunuL
cG28xdCCMOSUz23m+jdzROFl0HKS8gF1vjbJnGihprijw6IPEWjijHngGASfeL9ah/mMuR8rgemq
cweylO581bk1nzFfVWpCX7xfRQzIIEZWAaRh+uAQG4gChoNhAMrHzCs2F2+7U3vemzedK6x9ZxP/
U4Rht5l8xErDwus3Tv8BfaDp//4zkPgyNSpz5DMM0me//gx4RyR4nVv6d3iq5SL0i/giy+Tew9wL
SCdanPOmHbT4EoVGhGoqBppz3zx23itrx1h1qDssPhzoi66m3DC8fOgf+jI+593Dh+54+nQ9iI51
BpHh/frzMJyiqYskhvL26XPf28Zo4xWFfcgCf/29P85Ix61eSx6dXw+kFdp3Aeub9/73D1O0fEOl
UkHxg3/93B+awFaFWybk8YuW0F+wqSES3721P+7OA3xbY8DH3Z9OE5gJIRX48WJTu1ZyZWnnigf7
BGknmxz5ad5z5ELHCO9kRc1D2AcPRlC6xyIDO4jSH95Foh7aOz0T7nE+gmm1e5ybCL3l6xrnd/CI
sAMBkXRPla59Gr0quCcD1Z8xaESLTxnV10R6FfDIWKPe4qaP8JoPcz+L6QgIiouZkQi1V92+H/S2
fLHJUu1yrYSdM539N1fV0mJc/v71odv/Pn14QO/AK1k6cwjvs19v3CjLsJFvdfmdpAe/sO33413T
6O4p7sBl+2V8mFtIZCKvKXSJNdGAIsfc+dORLtr2flKc5q56UEE6mpAMCEHNbvk+GFlJ721MlWOW
M2BcUgu/2aiIMd/pcbMJkTg6a+AUbwBbiX9A33tO6t3mrhRDdwR4AKmZ+PPe9GmTjzY6PxF663Pf
PA4pgWah2nazmfu6BNga8/HOhU56SLXOOsx775u5zxZ41vKKRst9GufoRYLo47Q7bz6c99NhK+6G
LfCz/ThZEn4Y96H5d5cqKqZEykx/N9SrQT8nfEcHrAWVY+akynHeA+n63MaWsvnQ30/D3vvgcJcw
J80pNCGP/H7+h3EdRMpF2dnW8sMBxIWxZ5gviLJ4s3T5a6ks/dU5X9EmRbb1yKOJxjIPiIWZB1JU
kPe8Q1DFJfgbWGrkGNm4fRyiWoJq0tu49zPIvt18X8XC56+LvJ82X1OYm9B/ILurAv1LGyDudfdc
69arMaW+YwTDavIMX+xJ3JgkQrHxyVxe0RFflbZbfHYHd1wm8OtOMEydo4D6sKSohzkriZp52W8n
AioFdL4HyHDxFqBSvU0jseySwr/oPlxC18mpyFbBJU/qV+lnxTMY2fxI+XIg50qzgfq1kzHA47ex
sgHo3YwRTgUc7ZCvcY4ynLzV06a7Gj1CW4OKUj80q/ABVnrDeiVxvqveK2ILFRl1BIx8JUSEohip
OUcuFN3YmGb0ZrzPTWfSyCuV7dyH48B4HUL37YS5i2R/s05FAWsziEaMcrmSHxg3L8/EaR7R9hn/
QFJcq8AvuoXtRWSJh6nE+fbG662+hSlNFmjQCpbyvCnnzXz0/c34fiBmbqE8G+7fu7r5Iu8v1PdP
eu+bR8Ml/HF5fwscbJq3g3FkHq89ePrzvP7Wno4MGpjrQPNP713v07/2N9HAPO49OPhwufdz+Qog
FM9t2KTiH4KFiX/1a8RuGbZraZbhICVB7P7hlatANXIy7Jq+BQbYWOCsiE2GcbuNpZvfvbW9UGDB
XJjVXR/V2fat0wV/fOpH9F7rAdAg0gviOqqI2gwDuZH5lBpllEWZjSaC5B3gKFO2y5SIHGqIHV3m
vnlj49W8qULITPMBazrqlHqwaVHEARH3+1nmA5SbNQq8Msue/sNcksriNAn9FKQaZVKVoA2rb2YZ
7HScRI9J7kOOKqI/+tIDwGYBTzq+7QbepzpXnD1zg/otUPzHjHnrWRP4q/m95R0qD7IxIT3CBGUG
GjguxMFpJnB4ZbenEYTgoy31Nawh9wWjzHTbYgi06h3hvdRm8yWHynOFi5+gihy8kta//f7fOtVA
P/y6AD+xKIL1pqkaZkS//ls1L3b1XlfTb3bUm4sy6m3UE32wFcK+zq0J+A7ACc+XRBmQ55Z2dgMA
k5/moyBokLzQAU36nmOu4yLCptkf/UM/FAhKT3u50V1a2Nkol9Gi4mnjnzjtzhtrqFATGKD2YlZC
UcL294XSloc6rtVNm9X1RYQ9QQZZiEdXFMGi8XLzrpnsoGG5KHwuIIVjgDo5OiGWcpj35r4RbNiu
cfCKng5+GDaPbeIWeul8WCmna4VhewYhXzwRdlprLDfT9RgVynMN8HsBRLPaz02sNj8pQEsvcwug
e9GP9bMHQOjaFOOtUtJo+/ufSftYRuae9LghCYhUonld+5is9BVN7fPSUrAfgUTRpMpnA57Qbd6A
bU0o0ERX/kyPtE4IritU020z2OktRFL1VjaBvMTooHpYOwQLnHXsK/LibdhOWmvNF6tT/Mt8LW26
qgvADi2N8vz+GVbIb+oSYs7Xm/uRAHsKtBSGoz7emhwcbFz4HvxpRDCg8o7rxLcxII+kWIRd233p
ag1eSWb+6SbdJk1s94ve4XETWF7wMERjjXxO6h/U2KlXLbCjpWln57kSNG/MseBPNbT45xJRad97
nmUc5xLRAID3lGjF354UNsiELkJOcKYT5ksqbt+cpk+pRQLcLR+wcn//BEspriHc40VeZPW9lEWD
HFF5hu1W389dPBTDqhAGSvbTCA3mHMLt2E1mMLocGwpT+QekluzaGaF36w33oeOpeintalw3PfN9
6jf2SyEa6Dhe9NBLkVzKDkhxPvW3ssdCeQC6l/oDRNQ4CeGMZ9nBHJK1XXfK6X0jVPtHs6z7Jz9u
ybE/iAlUSh77x0b3TeMAeQ4wKKRqc5dYyXLum4cMaAEcsHHQNjG0ibsyyppP+rfSaY1Pao0QrixU
CtdTU0HseF0ag722y9D4VBIS3HVtGpx/nJNhrnCvBcLewLkpzq5RmIuEf8a3yj6Nao5JPXTDzlba
Y1s22YM9kN5Qo/RzMVgDvsmKuXe6engC/LCV1Fw+G1RfVgoI3F3WhCEWH6Tkp/FSaA5PJzzSuYnu
/HTya4p19ZZEbvMPxEpA5+rHmZCnzoGKzBzoubr7VoX6aV6wgg46RFNmX92KNZwB8+8CoNu+FCNm
WLVU8fWZml2TlxQTVX1buswT7+OEm3cH/MOORWfUOKCC62+cHjnoofE+tUG3ilp9/BJ5skIs0Q2O
Zoa7gzGkuwCNkmtq2UxIYDcdEVbXuas2I2gXVoU2zF998wFrtHmAk/bk+5xZlB56mhIZO1g5LAal
AeyCcgFoTYEOhNWCI5mbQYByM3M6jLO33bnXtivdX/w0YN6Fo7ZMoqjfza16utrb6OlsAODjHcKO
9qEFjXdnKn7+gFB9uK1il8hhSNX7YBL4nGQr0Hx2hnVUZeI4b3wGHoc8xUgphFz33jfvudPR/7HP
gOgLg+XxfdQ8lBrZgHFE66HXVSFCnjfOSsGnJ1qYCbrwje3rO2tanvnT4s3GEaXyNSAqU9fgJNlF
QZPLmFpzVwVWbk9hAukS3Y+uutMx7bMQNcB0vhZlEmxR2USWKreHVxGKg04A+ejD56Psh4fTPIwf
BmMAN0ZL8//ydR5LjuNMu74iRtCbrbw3VVKZ3jDa0nvPq/8fQj2tmT5fnMUgmABI9agoEsh8Tepq
L22pv4h+0DDdshyQDBKhyp4uHJNPA0w+AKaZE+KlERoonbaD79/qqWlxigTd8/ro8RPU8OI+3/lm
aZyjNMn3vlHv1b4p+RPQIMM4zmK/C3ejYpavaLzIuzJEXVGM+mMLukEe8q3EwmExwDQ4AVPB8rMH
5lmnUfOijrIzY4vufuuKGni+7v5EJuSdmnb53lUIHcvTSYWPrZSJQPIq9oIGZaEyYmsoDi3E7hBj
mRqJOvxcHGqy667zEBkxctiFtlBh2lKFQhperyN5nXtpNbOlZCNqO2lLxdEA57QWhR8ZpOUWAMzO
BpXzziIinvejEx9d3x5fSeFClCF14bmpgTuZ1CMNbcN27kfr4uu1g9G3tBVRAS37Io5sOYNAlpkn
G9ZskKGPGMmDO8Ig5sFrB0O7qdXgUzx30fkDqi0GRJyM/WIckKv56/kcgOHsEMJFRTzIeUchzOs7
WXe1sjBbeKUa3GOHQm8dJf6nnpk/rEjOv/fZsGvtBJ15p7tKEWbrTUQAYt49icYuzGTCbi9lqzUw
85oGJMlwT1mqfASjRjFbDEiNg71E0a6dFDl7dxhp7EQ5iNCu47EB20BcVma1Kaz88pg3dT1GRczP
Q36cIuZxi13EpfoqPmO7ky0UP9Qx1JExj58ahYU+sK8XEwLcqxsW8aJDH38txrzMz4650t5F1Lhp
+1qU4TdM2OS5opH0zG3DPYvGKUIc74ChLJ99jRlJ5851Vl5SmYdnvxVZ0661/cknSWdVLthz8ixH
Ar43sOeZOsVkOW3DbRmmpwhw9hYgSPwxaM6mhnQMgruLL00TfhPdYaBH6wiD75UIW250dML94Gym
ro3MmbQQ/bVtYfgbB/BkFTv+iHofJkgE1ddWPDa6ZqZ8yaTcIZfKgwCrbOeSpwngMMUpv7oRZXjg
O94V7BOwBa1z+fe2SIQNbbDoXaneiyZSTXiIz7hHXXai1cOCn+YkYthDV2EfwYjYK7kF6D9WIYmF
UnqxHAlJKLTEftQjqus1kruU29GeDZpzFlYmldWGd1gUW2990l/FzECV38LOse8G6pYrKXbjnePL
f13LsxGIi8z8YnWjskf51ypW4lDvI7SvxWGvB+s8b7ytrNswrtrvDYbJs8oxUZz0zOKOTANuFXEX
bFo2jXdIn/Wy4w2yYtla3vFz4Yv0K3j/06iTdLz3J9aFGLWgLWyRNMOTbppcIaS905Vewv2BEKpY
esBCim3HFOICuLBi3XzxRuT59LT1fzoO6Cy3w9gU+tyBWoj1JXQRJA+wS3gdq0paYuvo8ttos52E
A8ymU+YqrlNxZJ2KIfeXnZOpNz2tsfO28uFrVcv7ptSkL7i8b6mJeDfkau3LqA1Ldp9hNc+k6BNu
YnJUMTq+ZXLQ4gOhwz1K9RSubzzsM4M3zJAcRIOtMrCgP2GjWMmhm5pnn+TC01KMlORX7Q0rJQ2X
MvDOvWjIfOO2gkIDMoi2SUErsaW1VOoNOgOdfxZN5qDJBKHk67NLHI1Sqaz0IFM2UpKgiqdrw5dE
dc4AcaJbje7xXvR7U38oS2cpGl77ttQwydTY73qRC4/Ez04klLOTOEK4COe4dvg9Okyh6BOjTgwU
pnPL8UOvfPg1g2ycNLOvjuVEi5LyqvjWlhJGZWbyOXhNuarUpN0aeaG+5pr3VR1ZAQMX3fhOXaJR
GpYncaSS71uwyTbn5Mr4O0k2w2LENjEQqzyj5HFM33NAnDxURgHzdEjXYkD0Pa5gqMGrxRJtravV
AfriHIRucAZfR826sFEVn8Kh8pAonULoe0jASIhGl727y8Zy2Nd5V5ARsqLLiJ8JGWiZfzrb5ZnZ
9M2lqvF4QHjcIN0SavfUNgpykhDRyv+GUml2K9D2+SH56trw82ZFot1kNQs+W03v5wnulVe9js1V
X9T6Povlao8SSrAGgp9fgWto87EwSYCjobDmlxsjAaK/pUEqb7UpEl3oi8Tn2GpCxE4hQaUGpXC+
FoYTLEqWCJHwxZbF0c5N/0Xp2hG7KmtSdQPb62Nmnoxmc1OC1jrkcpyhnle0n7U1Gcs1QX8MVHN8
rVX96CR286mmGRougQp4ZDod/A5EjDS8FlK4FoV7EhT2ThTrRWP5qfMIxQB+m9Tyn3NgI/iL1CiW
itTor6oertq4rd9jfp/7BLgVhGu/fg817Nk6X7Ifo/ztFOSqOusgRmVMI1MtsW96XUDPhcBthYN8
zGQ3BIqVwaFwqvCYmdSvp0h0iSZNP4fe1M6CbjaicwpX0Lkgix4sChWqnltU1Zs6KSjWSWntRRir
/dd66AwIYgymLjwHuQhfRGRLS8/qm1c5mayHCoyDctM8VEMHvTK383YGF+R3LDqDrndnRVlhXfpn
ohj4K2ysTAMbhjnzf6f9r7n/65p1QQ1U7hqfdUhsnBvVCzZaGUD0IrESLWPWzfNADxNUDt4HszF/
TJIPCEVBMCGZdi6CWPqsHFSDRk1DDGm6W9tOHvZDnJN5zzplpQxytHF78ty9kmIakFOOL3mKfME6
6Fx6Uo50P/2BH/zuT5X4bLAcelHbr3US+JeiJ+2W532J1lBxssLeezNc6Kx6yh6sGuzhrST/ICZI
JkTQQNH7czCEysEcm5zfh1d9S+Ea9mDTviSSqS/L0M52ih93L2aPIYQ4FRuRH1gb5a+9V2lbvbHg
A3KPf44ZrPbpwzVkV1CAGnOKkbp1yjVA1ek00MX6xs8CjBJaakZSCBZcoMBFI/DfAioujp4Df837
KxSTiwDBUHvSU3teShz9db3nZ6gs6EHmjfkiMOVoZWRDv6kKvC7tcoW2c/SlMjUgsDF/plCxoy8k
eTC2swZyodoIhqMolmJaktUHrG67m2vGAYokkoz241Du+84q98GktvcM26kvsqWGBc50KOLHxD+n
PPvyDPnJLCrdxf+a7NdlsCmNAFBZls2CSOMuUB3l1lThdz830qM+ReVgY0jXGeOmllxtJgW8snyU
pSCDiYQSX4+xMEzYmM80lI0QYBGY/iPJZGORw240eH9kkJ4nPOJQ8vbVNFkec3nBT9rfSa08p8KH
RHWgjr+Ppj5JD4tfupbPAUE4B3xy2ZZMjQifDZ66+r5Wfj57/pqF7Jgxx++5A+bWzPIyq16iCRs3
gCUCzlc3OxEqtaSzuIwQfYCdcDPRbAR3JX3CzcL4SBudeZDFWAkokYwYlJN+xkW58yPX/DH01hva
u91b6pnGUi8rdR8mFiIxQSEvKvSUZvjpYdRpJSC0XcSRU9S4zqaOEZNoetTXZvjIwB5UYu8i+mqp
q8+YAYoA5Q/o4dZQdiuSdrvKCRFH93Bg8uTop1LDynbiX23g/wxkm+qWFLEr8Mfx6FOM25Vjl6xH
u8MuiJ33HHvZ7Fvcx8zgJNZIELEd80OudCzWUmM4NyZAcq3Xlwq6Xr7rVAtfGutvRbsSiOegsGGn
JjhemBOqT4GWM2RjdtWlGKFvPVW/1aN09uvIvSt1oK8NWWf9inDiXbcR1cBi6ktvGfdRTrIXC+7h
i2zZLBQKLV6LUAxIJXo7cDJOogt5E6r3FAJr7Z3dMrgHJf+hRNV7mbiQXayqXmmO1+/kMRrPbA1R
oQ369Lue7e0xKn4kbUGRGk7cNXalAjsd7AwcCuY3v0aGXUypBnOt1Ur3CZXDXHiF5R5GR7UPHa+7
RdOO9acB+1J8LglxblTWqC8IcpjLKnW7U2+Ov5sMeNceziB0in/6MYbDkqINQfgXbJvmz8nPOQPC
DrNsUPCDioxr4GISj+2S/8ZST17kvY9hnQhtPLhjn/8JEY4K1mChG48IXjHZiDTYfZXs7EmmEU6G
pYUSlfg/M4p3/AcJaevEoxSDtFE75b3VXB4XotDuIb32Ik5UMAhxuzq5NgiUPd7bCSWsLpKUB0dc
9DVdSNW0NI/iPf58vQOS6wqyybXpbdnwhfWLjpvmGrjmV4yVgI9iyFRss3j8DnB43DRylZyzgh9K
kWkUXwcF4eyocn4MFJnVIQO0gqsldrdO9iVIjRRR2wI3K3faCEpAbU0XAUKH5MU6V9L6SlZdnssA
TnGcsRFlxtN+joSKvs4dI3wRjdPEW8QHk9MjCirytKa0xWsjekywJWNca2HbzC30Xr1G3UlG1B9F
46qwZ7GtIR6cj3YMV2PluW9oNvj7roJUpkej8xaoAxbYqYWmwRQ6nYtCV604WzFaavGPHM3fkzjV
iBG0lkmXkfjIX7TYeEwy0ZI+5EhVzMQ5mWfGSEGlHkxVJAR1liZjp+P4nQ2Oshpyq1j2PJ1mWljZ
CrvCoELpO4OVJobQzUCYbJqviT9BMuTKwosTdV6xEDorjd3uQi25iigzvPr8335Z7QY8oaa5ahx3
Yq42KeOJLqGR9+caol909QFO16Sq7pmc4B7EZogqlrpsG2rolpoE78hSP/oTGalpM8vKrTP1/3e+
6G/LLLuVHlsOU3PR2cKaVRypCfByNYarI0Uky/tBGjdZMfJg+rPoROlLO4wdZhRTl23ZzkXcsqW7
q6nwbYscEQzKK927WNn9r+Wd6FNr42deKdgY/nc9+VweNlGnkHtusEQyP0iadJ9kwNuNa6COZk0h
Wupn8qMshOJQPXoVpR7Rr0UYW8vlyLtNNtNbyzq/ZL/hqdpd8pMAkpsOuySRpc9Ilb7gcWVcUdyC
FO/Atxb9ps1Cjq15TkLLaZdq1pq7TnbcHbceie4/vI1KwXoqjoZ6403UDtYb0sVVkRqbIsH9yEO5
XI2dir7s1JdYhrocwwavQMQTAKOol7IvjdcwtvKF4ZTFmq/XeCVpLu9xS4hQdJbwlJ2m/DmhB87J
VjkEounIya1Xq+WILPtVnaIIh7p5loS3UOpG/ECtXWuOpO3SundPQvLA8BII2Ui7gXPYpXFc71vP
RMInr4/DBMcTjTptvCLD+nC7ttqKrnDaoPlTY5LUmoP4jCjQUMKTRleCZe0NziLNGmWnuf3xEYpc
oR7lxyA3sVydMoflqPJAtW0sGQoXQb/efRUNkM53rTcLaAXYWI6RMi4nlddlOYVoiTsHPZe+6FFt
oY2R5ytWVwPEeQazwHHwSG2kx9W0YMo7WyGOlEEhvWpqq76O3/tOxnZXGjJUf3Vkd/q6M1ZO6Zhb
PXxLwef8kl24Ko5Rf3g+yu5Wav4wA8TEVJSeqS7ium60unmSlbC6IiRSXhUf5eapK01b9uPTjLqv
rZMYFNOmLttVdnA7UCUXEDrowPbBMjO/XCC5+CqXcoYUrDcCrpuAHmL4MbPAdnnRaxo+VM8zxSTD
835EaIfOe9JqCOhr10TXh49RZqtP+qhdiRC+wJeYh9elCsbHLKUmp2bXwM5RNhENaxpuxrEFOPyn
L/VSf0uFtIDGWOuInMbjrMVyNUTRlBdhFeyxc/H3IhTNiFQHZSWcBgvcM3DLmCYqseT7K3EYgcEx
5+JQnFmvqG/mm7oysQDwW6Q8EN6HDWe1P4BGcaC23+RYBgxQatW5dpsObXxeT25nAi1spS+UJtof
aqju3Ei5Jljm7BIvabx10xqU0DEkWNhp6R/J1bGgwsH7onVyt1TLVLu3MBgSGPYXI5W1e0+E8bl8
EWMdjBsxJk8zp7G8jJTH2P97nhhTJgz0n/N03ARnrR/58yrCxFzrUypqg9tsQZl3a14D+WumodmU
TXAmNORmOjnBEBf1Bmv3bx24qNnQ4E6MG3eGmUaRLRXwMF8K1mb5qH1rvOlPLpPLaNsgOgEzRb97
GlA0f24q7JjKjh9NWfnaLjBqbtDC4lU4XRs9BLwXpODNx25rrXZKtsH0SjoAYsL31tONXVgkxq6K
299HvZltcDHyN4j9TMCfacpzVBw9T/P1XIZP5oYnluuzvtDMD89SUWKI8DTsndj96BNl5qd68pXX
VL1UlSTamTyeb3xNF5MHH0bMeA8X4dje3NIHnBY18gpFl/YmhVFP5rxC1n0aRY4YPiLpCC21XMSk
7GreNVr0YkCvvcGTJxEs6+P+eaXKAq+eTacyH88LrdyXbtQcEsfR5mgSS/NchJXFH39qWtvUkIaZ
Dh8Tp6NICt8U7qS16H82xehdQdtBtc/LNx771a9yyjnAbPjBkrdFusOJb7lpeZPZRH6o+kDe6/g6
Yt/Wn6LS6q8tjktXPFBZEgEUEF2iMTBsU/2qOYuIDHZ/fYyKE/yStUKLmtbzGqXD4zsu+t3zGoFu
D3vHL99EV8Kj5KTkHSChiQoMQN3atxNduJ6aZ5hI3nuAOvRkTwGjWAyA65frlT6xh0UsmipyIzDk
xVxc4O+r/isOA++lUHUbQrqRbBRAxAvFkuQ3XQWGYdZKu3a9WnlDm7UAetMbu2JU4i2SlNLMQ9Z7
6adBtkJLJLn7FqJ1cYM0mG+m8T1MC3Vr+iUyXZ0c33Gx8g9mqqHbLkIflpLqZHcRFRLoXaco67nQ
xy9DdPDF0bORApsSiYhDallosU5K+kI/P6xr9LjyRlni031zHQO7Lq/u7kEVVju8sqO5CEPTiJEE
QsmskJP+nvlIMbg6niBi1Ool+4DcC0r3ptHdu8A2jkhKfE+nKCXdcQrD4U2M1cjvnJ0gR7+ZT4k8
V7sMnr8XY7EeGNfCkvDyZCzLcwv8IkoD01WclDdenf4UQ73uR3eFp5EXBsM8jDDrTPSbmJcOzSws
yYiKz7Y6fUGZ3V4gO4JGQ2Omd7cbtpFBqRK2QHYf/fpdzpzqJMZs5EdRL+ujgxjkZ57ME6cMd2IU
sdFsobOi3ogwa8kTpH0vr/RQoe6f23u0lIJj/t8GW7NW7pSD6B6bMidDrY+/p4UK/CkkHBaNF2BW
KeagN8CcsR7HTayW19+hOFGMi7PDJpRXLsJSMzIyzi43O3nHcoCcE69sID1GrB00RH/nEsX0Re1q
Dn+qqbMrUDuePSbZeDbqMtZGQaeOx2czTnJmkxXBDoTfVpkiMSj6o4H8Nzxwp1x3o+7PRGeqwGKf
PSeRPw+W6HlOCxrpV5uDbqPkC1K3U6JF1pvxQTS+BzC8fWAfRWs3dfIYwsr2JRisSY/jzxxxKEkh
zvV82Zk19OfIGlpkf718V+hh9RYUvN17x/DIxxCWavEyRnJ4EZHexItRa4dXVi9sNTJElgqkGsoi
W7gqBfJglLTpiaVf/SKaVCETbxE6oR/igQxSS2uzbBXp3HPzxKLS7snUzR6xUjpnH4PAQ6Kr+lVc
x855gafaZZyul4VBfTIGF8g5HyG6IFyNKNTXv0TXo39EvyvzES8S/wjR19oZtN4We2m/xbdJcTqd
VRPPyGj0qrOHw2SE2POxnjZc5dSIfgkJCl+RtaOYqhcdlq18U4++5zRx1p+5oj+xh+KgqNz3DTZE
X1wXQQMlkz/6wKo3fePUqxBun+j3XHP8QJC83hhy0awcHTNcFir+ATeQDvPCAt+MpG1fBivpXnxl
49u1fhU9rFDUDXlOaWaNjhvPkX+XqSkZ1VbyrPZFB8R3Udj/P0YBBEE+CnxnLk72k+hnC5R4YTZD
9Nb0xbZPE/WqNXEEsdCEuMKDQkkC++5/FZ0VDlmvJeaT4gR87ZNrZtZ7MWay3j870vAuxjzStUdV
rdJZUwfqi90ab2jV/VDdrL2FhWe+5uaqkmqnnnO5u+S40lGfxsy4suZ2lNUbMbW1tXGNWEnFw4LR
ZHSdw5/rqAPy8lwnjFivdgHU4UpRz9q0MyqmrVCeaq9K2GlHEXlyTS6o7jusJ9ksOYFbnqb5YjCb
5ssV26f/zid/2y3FoKuN5cka0AZMfEBLMTJ8o93bCJEbOJV1uf7CS0p/Qa4A35fBybZ16RsvqaJ6
5yEPNmJQTPMx0FtUHun451lG95pBVruKc9Rca9ZjNBgIz3NFMatXyhfbVcOjiFwps3f29MH6NOOv
DxahF4aHqAzuptkq59JAFlLGwuENuZRfTqmNP33tlklaDPMa5rFiq+NnHXgNaBUN8BGvmVVRGiPm
Qi6JNYlNUAZC8hpYiBN2lm28uXmy8VCHLoo+ea2mpvQ6OCcSCJk0i5NXjC6qkxoYBxGJGVZRWRhv
6/VWnOW0SXgoB+cbyqtGxmXRFgWV3IDUsrotbOB8pkZ+dELXUN0mVnsGEYE/TinawHW8oyJ/ihmP
LqiX0UnEBVUmkHHyXpm6RL85sjlJw6JHxrJpz5lWsQWJo+JzrLRyUcjKsKsqzX3vypudqPknTl7u
pmvrZmkEUUEOMoYUgw8wj1BJnhdOnr9kU4O5JY4So59vRZ+mKCR82QbhpfcCnS97cUnCgu7I2pkY
E7NyhB4gZhRHo2u1szY1RopWW2fU4Ur0VUqknRGT0M6Wb13ZuKi7Z1ehNfoJ/Vm1Yl0wE6fnQMX5
wSdzftFQan6MZmQcRCPZDqkucZi1BYeZ7g0IqlXV/Dmp6pvf06n3GqxA/wkR2972VGa3uht+57nx
s0esh7znOB4U1w/4BWftK4Rfi3K+7H5N0fFWVE36ZbTOSvLk4ttgonqZ1InxOviRg0SkZR5CrVJ2
AXpKE6zauyK5sMPxBJwWzvR9ZX36cWKvlNDo18oUShTvUEky3m3NtbZhq3jLLKLInvlIUsSjq22M
WNLe0Ui8QzE0LiqKfreR6qroriI/RLUejzQReprrLJI20f+/J2l5lM6NsQS9RXI6V/xvpm+oi7yu
NX4Ng3f2Ug/9Ry3/YF/5qcugalos6dBDdA+iu1TgJQwlYupNEBcfaWRiYth3JgXmPnijEvM4u1dV
0ohW0lxiG2cKijGfpGJQ8AAntIrzwfvUBv+CydCkgFEHZ9L4BZI69KN2oyz4YUzJTc//LMZVFxr5
h58qJguNMVz4GSaKqB4pS/CWB9klgdKyYzy2iooa8VTdLiczxaHVwiPI2ejG62Uvytxl4Ler0car
QBTH4bfNO6o8bzWo9/2QI4wopmmwf+C9lelZR8njOgzGh7gsCtkJ3jCIIIqwWdqNW3xWMXpUllmj
2zl9dju6/Bd05D6riifqWMzERcdcQr8SdMC2Gr4ZrRwOM0UbXkN8EfAjy/sM/wTbx/1TqQ+jQR0h
ampnLddYQC2Suq1PdQuFASX0PclVReHOE31ZcKxxKcymyNDbdsV6ONpK5iDtyxxPjqpLnFtQDNIZ
UcWDiCJNH2+T5sk0ZGPRss/QX53SFrCJoOgdspI6fdDAX3QVXebuyvyPxHa+560h/XDdak6xAgv4
moWO3ZXDd5jWMXIUnfGGdkwwAYxwU5T7dtkFffk6Sv2AlFaB5MQUtjCTL47sL3AzqElva6A1UwgL
S/wh3FOu2u2rB7SKB/lL0HcEXVIsInw712JM8rGF9fUCkiaDfhUxI1J+oOsfHSIoBSs+l6JWpGER
3rK/GItEP+eNrDxAYGpf/ErlIUE/gKKaxQJ3IcBhStuvUjb970pZ5RtNN8C89Zr5WWakXCscHrEA
XcY+dHIerb9U1x/gxRSTxzl6R4tKG3gCI58uKb21Ew30DQCZ4pCJHGaDae2Kqfl7/F9Tn+drddP+
Pl90itMfwyV64/hIqle7IW/U51H71ZKBheBqOQkT2AXaEgC1/XPgSP5X1UvRo21151YWML5Bwshn
0uMKTi91hAJbWe2lsMKfUzbjXZkY7hXJqXbtOz4r5r52r6Kva1Jpzr2srdpUJjEct9yHMfo7aT4W
6wbI8wdqn19tFJYuiFjbr2mirX0eEOxW0YRFIBskMs89c9n0JIlAMTQHV606+4iLZLBx/G5hDBQg
U7AfL9jI5hvZV7MNuBvpxe/4DeWsm+5ahCqsolUJtTW3fB/zvp+pJt7NOMWX75IjzQo7C+5I/gAx
ba0X0V2j9L6N8gSjINYK77zjXUD5WrsRo7Zj/IKW65zEoOgSYZ11ex3GPya7HfZLXWQv9a5RPsmI
HXHlMF7VVPGOll/dot62ZpnchhPIgQ9HwXiFAYOzVKcQjF25Kd00goxKCDFB2kkulXAEroK7FuTe
SfHJ60vGZ5r57zIWCreqStUVWLFsWfEF3DR3QtJapT9vK8m42RQnTnoe3uMOoVy17vqVVGqHxrCa
13ZCeKKQirvpEEb7YcKHoiblbcdYjkAPMCrmhXUwL1kAXkXUDSp6EAmQS7twroCE8x04O/PiAwXg
vq3670pTsL1Iky+uHvpL1vYsb1RbPjU59g5iRo6qnJSF32uyVvPKph7vjqA6rNJCB9xBtqnCIaCT
xpNZBAe3RO3TChUftFjU7AwU4T86XP46XkP3xjLbU4fB78zji/hoY8NdshJV11o5lGgFkx9B9Mub
jQoQl6z1l3HBbR6o0NwsXZNOIcjOXZ/zmuH3b9xUT/FmWpHnVz32w02iSdIRrfvfjRyjmY0mx/bZ
X4O8jPW+Rgi+w5KWe+xTGrNzA8b5l5tEi9KU4+9pQEbPLAE7wbqMVlgg8ibq5W5vjnywrCbmS53j
oo3csPfNytVVqBrDL83DO5JszJdKzTDvGjznYBihN5OispnJ0KvfAi0Nd0jzDHMRlr5prsGsUKWb
RtUIRQ4/cY0V+LTyjcJttrAUy94M06ipkjAy9aLYi1EWQ/CWa/4SEsmJtxHMK24X0VVcKW/gIGRV
dwOmM9wGrH/EOaqmphs3z8xz0/dfAXQ1v1x7q8t19ZNicDLrIyW/m9BpltWgp8dEIblv+Em6RjTf
vcrAJeeDb2RfI7vcwNGrfyWFse1ItHwJfdxPMPYarxH2O+tASupdmvuYXchRhsBHo961qVRrQ1b9
aTZz1n/1Lx4BPxIzkt/qOLYAEzgZdxyc+Bjy7bpHueFiOCCAEZJfGRgJTTD+dielN0CjCuaXVl3u
UaupyGkNOMTMQwRn96IRQ8/QVANAVTa6Zf86J41hVSiFI214fWSncmoqMCcLpUSjF83J7ER+CQib
GFYqO/rXSMCejhU7c8QorJa7w06i7reZzbv40RiZx+qoq1dFF4NXnQa6wgWYkVbqJ4JZ7rYRYRmG
NiqEAFanKbIx6shjui3FFyXYUxEvs5k4HDxlOhzTao1p7ukxgrR4sG9bJN5X4vBf8337PJBguaJb
vgrIjryPspYeqSkCKZtCDMSrjabxcFAwun6XG1VbkDQZN2KUNzXy3lnTHcUoRXWUuyT51RiK4nW6
JA580pu4ZNCM9UyE4pId1a+FCD2WN49LihB1iLWB2dyG36C8q2qyVR50LETK5GD27BNH6BmPO6Mr
sVYW8bMR5z1DcfTsY8GCc0x9pMKjIyZwr/MEQrjW2hcsueyLDZcrNrPx8OzX+x6f0hjMhJjB/ta+
xBMqsSYTS4Xqn1PVkq9GNdtuJub1O12jKMvzOVp3fmMfy+kIJ4rfR6KPrdLv0b/m/a9RQAmYBk5X
yWLv6KLmGkWqtat7+IQoEcGQtR1d1+fiUNdHVh3i8DFBzKWYp858u60ep4q+UpwvDv91EuUSa5cr
BjZjmGdBFJDKTdAC1MW2yruMiefB2VBYVpbAdIrUofj4Z2CILO8EfX4upj37nQiNWZ4XwO1JVeNc
Ol2l1tUjqOIOL/p/LiyFarCrguGjNwzcUNHPX1mV3O/UyVC4NbCrmYl4tOMBB60MV+LnuI4Pd8L+
mqmi8zH/Eau6p4ILBASK6tMslM+pnY5fvcwslzI679g+BN0rBkwfot/FRdEYhh6fWD9lmRernndN
8O+4pLipL7nZ60VZmRLLDl+rNpQeZdTqekRnx6I296AsH7PFKSwunXOU30RA7Y+zOkNaOZS4jqJP
NFoMthgIL08V2XdnrV1NydOJJTvrqlQnyRM5/LJSadd2EdRUb7i7WlJfc1nFajuP3vQ8Hz7QTECd
cFX4uXyv7yXekPfKbTWOsSNp7wLr/PvYxNTLT7zxDE3bnocmzkKdlqvsrxCKArL0s9Qa66AGcX8L
ShCavszuKQjd/sZSF2sFVuALMSpVWXysRuebGIwLTWGJtAeXEDfzYCxXiuadtaEF0agXzlE0SUOR
e2ZgC7FuJSecPeLnuDiyimaDz6S6a5pIbrCmCtxFnpJddUKM/oyWXAW+A9gSi9iaOsXRX312jDPZ
jMwkCzENCRFVB+9ja8Ghbi3v3GDw9mgMC7ngPhyL1V8DEAbQuSpsefYcIL/nnRM9DY/cL/O/+sU1
XT97HdDq2IqoN9WOqhqJ5IkbJNg+o9JlW0PP4Gr9Q/sR/QabNKhoTyIRc7Ya855djyMb9tDzcqJP
XPPPXNH119VV39srZlFt9H6MJNjMiHUY+Fg6URLmMBGagTJdl2Xb1o6mQ2JxlKKUOtPi4KD6WOtE
lqudkPDST7o6emgIDQullfKTObgIEStBioONhKHyY1Rn/dC1+DGP3Chglfm/K4fgfVC5jVK9TZYi
xOYjWyDeUmzBDYfvmhL+VCdokxiMjBd+JdadOe6FAuOlUKTgHSyjszNb5AzFJK8vSh5XhQq6gevz
s47n4CGrvZjc++7/cXYey5bq2pp+IiLwpju9N8vmyg6RFu8R7unvh2buXOfuOlWN6hBoSDAtII3x
m3NNOfru2jb1NP4TMtxkVo0sLfYc8iDdZC2nfH1AH8r8o0rs5CYhDcxRmjsRGDzp7RPpAAb9X5FC
+4iTLrkBFm4eeIn/+3ker9NYXz7P0Q+QxaArH0Q+gikg0Rwea9Uf7SUAeqBh8wZmY7vKp5T7RF4K
6IqKiE8ZhNWT3GtlcJpsFuezHc5jkOyPGr39M/4xSh6QZFTUkToDmvuvk8jux0GxEyYnccC+1T0m
nmi2nfBeSPAqmFUPVn2Wu1GfBzCsCI5ckNw0IDWA9nM6MHYQHfkfRD7ZkNhXjhHZkUWRXwbvZ+v6
8WpOI5YP025ZfvzvRUnZBSDgT3lSMcJN29f5wcTxJ60gqFb6jCatWZ8/ZNge7b/djdor/eVvc4jQ
qV5IbTYN/aNmlSbDsq+s5DhocRtsP5XcWmN8vEBsUWW5/G0+zoCC0YBcTobdJouku/ZhW5Zxl5va
1sU5NkPg9vidLHGwVPaRg9lKlwvjnjepiXFhAGNEwZv9M+ZxD141iUPhdT6V7Cic2sepiArjZ0xV
7S9eMrVHeSYZ5766asCPQyPiSEMr4pvi1I/Xk6Haxf/PN8WTPCZ2INx2rb6PWGNB3i8HwH3crzrf
65ihVtjAI9gheOE+ZqvW+NrKAaMfrJQyHg7BfGApB8ldP6DwqMVus/6cjdXzzO6z+a/J2WfH54Tt
/z2kSZp2AaBLbIaOhc8EviEQQX31gTOjNjxv7P4WjNZwEDzmLYBpxKrCeSMDa+5ly0lqLNkNrbo6
XvVzsCpQ1X9DcsSoGylIkqncjRZSxElXKmdUVqOFH3bjezpBpxyE3z4N2Hat01Lxz17baTtTa9ID
Jh4k3twp2BpFW98U0+pXcRZlr9OEUanZWe5bKobuqAgViTEKJC4wTTZBNmSnssJHLvJOuh/QKTqs
Xz9H6PoYn0w9XKgsjNXUim/FXFiMo9i5uHa3li25UbgLHFKj/dmNQRIvnTbqt6VXNTAWfHvV2Kl5
aALI5lieYS87Tu5Lp9QsWnP92FpgCilp37zo4lhWgvwjm4Sn8b1FujdznfYqW4944B1YCyonChDT
zLVrvuJ5ZB3kCDVN07uL+PKC0rW1M51AxfxVMYEkNHW4/Ty7miEE2ucUzj9jRZMq68lIs5U8jTyh
qMS4pazOJ5rflDVvhjxp92UYFovHW/BUnDU9W3sxm2kMljbKFOew7baf71nYRn4rSJ/+70/XD5jp
NBmg+flty+HosD8+3Wfo7yf8fAex6VISiQN793jJnOUGQBWmD5+vGTsOCjw5FbjPV+0ixV9Dhfvz
CeUJ6yj/8wkf31YUukj9zp/ucW7dCpjv8OnkaHl++QkbhNM+32Q/f8Ksffx+j6+lx7+8ToY/n04e
rTrWQQlcUFHzFyGPLrL8a6zX1uHz9A5lxMVQK/EKGF71DO5o5ruq5bm0hftEqey5wRbtA/INGnu5
D8BS86v3Ajug0lYyjNk8c+1NWAm0TnHlxmQ95zoZuXDyuctECVXP1NRPimZ8k51yUwHGMHC4eoyv
O0jzLQnQjayH9nEoTm6Z/Pwc72nkD3nmM+F01ZUwFOZ61SzTng3DCud17SkMCv0J5auTO7TKOZ5b
Y+X0hzDmq5WdcpjtI1nPbDtEB5MhfhsiR+EieTyfQ270thzWWeeU/xHzk2bj2U5zfbzKGDfk/H19
IV9GHtWaEa4gdpkdZHPQxuYCuPnRkkcNLXJGlV0hR/r3/YY6TqmT5t5kKEbwYYeYRLH8fL9ohv8u
1LQ5yhFpG+NVqDePdypDaLvPhulJSLWPDyRjxkcSdOLxlQD2L7dqnAHjN74O3tnwc5zAFA0C6xhE
V7lnpRnUqb4ud7LpWClK7pUOAiEy23j1r9Feog77Grbj5wnkCLnhFfx8/PMKn2E7KWPI+P+8wmdH
Wok/r1JAQkE/nvmQ2qGRrIbZGigzqW0mHThTKQaU+iDZM51HzHryhiNVZ5dye11dPA+rhEEN27sB
umBFPcd+wfw5WHZGPnyxmj5caIMxfo+L9ly7nf/bm6jV5OHAnLCjqszULJhdwoFPqeEPx9R+tU6g
fAkzz0UhTOSvOryeVYa+6h3qEktTw1AvvF1ta4edc3RwY9p7uVvvB4V/rlE40oaFmZfm/+DiGk9A
tUqxaORWY8rfGl22lz2D4c2Mo5xa8kLvsvH0iDqGtxh4EKxBVOT8BC2/MpavTUu+X8EsT2hMT/Bi
msvZ2j1PGvOpQn9oGzXlPqq1iJypF1xVDzwI+GIFAcouXSZ61p6nxlafYrV5lXE3SIxVPNXtgbu7
BqfSWOWlo3yAZ9U2nu5jqjUfPvTnQheI7vZmuOfS0NYyzArx2GPx9hLfrSl0oYHZaYv4qwfPcsM0
kSQkFd/02A9memyasoWjPO9OOqoVrqUdei0oyC/iLOd25Xoa8+zVsymfiQFzBNex09dSwVbBLsB3
yGYnoFzFhfpbtialdVFI987ySDRfrCdU0pdoI/MsnjduvgNZ0r7IRp+UW5Tb27s8NounVzOI1Its
8UlQIvbD+CSHpj0gQEGqfk/6QHnJWH/uuRRKFZ+rJiJXz8YYtGip4u+2nqLoTwynNty5WJoAFLZI
+8mB8aD/0z0PxGyvPPhjAd74b7y05kRDpybcSKe3BLeVhWNW6XuHCxjy/zz5ZdMoyXli5BgcAkBa
78wB3lSrim/Q1ac3Ya3kIC330qtRdvyPOYOrx/CZbI2ZwHxI6lqU8xUflMDcO2rcHHtncs+yd6L+
DQ4peB1BV90to73U+JG+m5obYW4c1aTjOajopmJjg7HYyIOsEnvcUUQsHnBYOaLe72+CBBqm3MTS
l8eL8OFJZ8seGTTAEpIdRQpmCur6OSatNSZCv4vEqFFbjpJ1wTe8kZ396PpX6oyPlgzVog+WeTpy
Cc2He5S0j1prUfEaSgqQCKG+KiKIWSZwJhLB3h6HSwUE82/Nar6j7ADsJ5pp4qZT3hKzsra2P82c
uQFdQoVHtifsZmZW41pIMuJb40Cf0uYyuiYwiwK69MP2q3KRZIX6it0ppRZT10lkm96uRyFq7ynT
jCcpozVassVrk7I040/Z/yC/tnqcqcqTfdl35rcEC2Wo66qJXR5ZrzaNsrOhFlTukiHYRarjX0PH
KFaulmTvka38zBzH+pUO98d5ML26K1itfAirbwFfdcrdQ/Vh5U8TLk1D+jpha/US4Qfx0jU4QSVO
/iRDcWNOOHcLkNVzZ4Wl5qYgnb6WvdwbEyz9eiCicy/GjsgWHD/PRT1uzmol7Un2O16WrYXDn0z5
yD3RvYzY9lYIOL/jpaUBv8CnUTaN0nI2digqpLvb5p2VGFZOyQB9Yh5sZP6GwgcKKBgKP0GteoQH
OwuPeTGjo+dRacE1B31k2I6qsI49nrkL01L686xPsVKbsMeVcBrOMiY3QBGGczpvpri1V1g6MWQ+
oke6F8/NuUe2dRWJ1s9uGZO9yMGBnsrto9qk8VL0k39p7MA5t4UzLEdjcr+RgjsEgz+9lRMGDoXf
4MIam9GXwJzwlkjdbwqE5lWuT3jtdFp8yynfQOvVnW95PL5rmE8EVDYWoZ/34Br76Pa5cVr/3DDR
OUJmrNxF4nrJflLscCGHpJHzZ3AQobpsqvk5seExLWxSdYvKahuuf9lmdbGpMr6eyMrHW4Og2WHq
gfJIdkA3pj9qzCEvkjnQ0gLSE6LmBKtg9KIfqi2ii2QHzH3tPPL/4zh5FtMa9q5WR1d1giqgNBTi
fSvxnkKr957cBviIa99lZFRJ+iCT065kn4zZbrsZvHa6ylZqJcmu6VEuCzGBy5e239yQ6R3O8Xyy
wtfdzQTmG4tJ+ynEYwUJzYyFidHaT3oxuffUAeZCn4w0Nv6qPnz2VVo0qDbGSbw2IICcNVDZbl3H
Syxl6zetyP/syRg0K/E8DuUSDEX01et/G3ZRf3FKO987ENzWMuwH0dFzhEmxl7sV1jFIGWR99DWe
1B9Q9rt7mIjiMhqjs5Djm9xAKqJw+otnqNnd181fMm55pc88oLKRreE689zqJOPcW7HrHjKxj60s
+BKbFOfnt6P0SrpNkWDbyibvzvr77vreHdbF/C5QmDlWwvnz7jqmUste9zcNUipx1Re/Kke7kpEt
vkxxYa3sZMACt/WqY1Ug9tj3UfI6dUAUyNMUv2CDL5N2MK/C0LOVmH0xSbNjAjLvfW4yoYxbu0tO
ni3+My7Hmqr5Fphu+Np1JsQbW//iDxU6ZHh9nitNQI9X/WKtZ77zPujp1Y9c7ScGrE+g4rJ3I+Bj
9XWhHGNj6s+oU8AcNcPmA6z8PmDu/VPzy69Yc5mvao3rqVuSfDeiVr30wRTNopn+10QJ1nIoykcR
APqyeSlgf286UwQHFSr7FfWoYalrIxfxaHaIj+OovcdcxtkbsbdjgZEsZ7Gg9ymv20U/jelXq4y+
l1njfyeTcCkQ6PhV6dNa5bYfLrzujOhJES+EjfwNjJEF1I+NWWT1Ly9Ub5ipie9GF/2autDaKbbX
b1ScR559wHtF+YxcRPHc1RUL0NHXNjLWTWZ9hTi2y4u+eIxArjBYeqlJGgOHubGInsI89q5lZIFi
nvdg4jcrkRbRunWRE1mHiI3xC3jHWqcozeOVdaNVJU+P3taHlxS7bbROHMSLKHcLzvPPIY8Y3+rj
EHn+UCu0dTxE7SZ1O2URK6ly9d1eP6YjQLkkKOpvXfwG/tj5ntbCXyI2rp35weyzWUIpr+cOMf7I
4CF/i+0+Xgc16wB7BKJSqj3yaknsfJ/MEkaGCL+UfdJtIjdW90ppqU9uHGIZNY8YOvvFgIP5GuVm
sEMf1AW8Z9evItOe5QAkibCXjisgZ01Tb3Ul0vkKqBcBxQRe13xxwGTvlDQrNzVGMA4O8m8o/uv7
1PT6tTuo1ld7FKvIycd3vx7MnavjGyLjtfq9HaL0Q2DnthXAj7aaF9lf0yyzvhouGYUhVZ1tJfr0
Y0y/y74EjvOGZbWxw7Jleh+NZiXjmsVCNW4ynZzXEL6RUN7JlyC/46wiJdoadooHrBVidcZa4ij3
yrn5GZMdZlj/H0N60zPhUwhz9a9jB5D2B3TscbRE4k9u6hicchWVxn/E8qwvrryJeEsdAS+iv4PT
uQN/Ahedbevnv+J6C+U2DNrzv+J+UORnAeK/S+xx2cBaXvZ9/55bTX2vZuaii4bP8W8I1ntzx5zm
EaLKVpNEghWrsKwNzVFblTjq3YPCMtatOSB40nnepjTM8uyx0tvBih2OasvvSVnc3we2Vx6zIux2
DSqfZ8tHUadNSioYCi5+CVrItzBu0ATw6+A50zoUYmMmo7GuXoABFNfaNtSNrXX+Is8tn4X147tQ
xx0aCaxMbTu/ypjc81PPOsAMusiW4cUBUkZZWJ0bClJR2ufXRyyuMywEMzVdheOoPkMGDw7tVANg
9c2xYq0XLgFA93fZa6VttXIi7EFl00jc/lSOxfeiztTnxqzFBbHFUxr4qPbqcURF18LJe26aptYv
8jL2H71RP21NL/GfqJ4GL60uVnKUOzF/qU3m8SpsRYBfaMqM1kSdsPfjU1ib7Vtk1stkNJBjdsgU
TmYn1rIp2uQn3Pjx5mZdcs9Ze1ptCkjUM401Du8tupcclOFWVVAx2akF/q6ObTVPtUsW2Eyjs1DT
9ilprejc8fCXfXIT9G29FnpYr21bm1KA0OJmWra6DUCQ7PPIz65yo5lVslIrG0M7o8gfsaidMthK
QYgLqA2ccR4sY3IPBme9UwUFzs+Yr4T+CrUXbQHysJzWXTpQG5k1eDJPZIcYUtM2pX3jOOTsOiG4
QXmvnm74v6P0wAPD/RVX/m9dDOpbVisTsKQmvOIJ7u5QhI/QWrTNS6/B3y2NsnrT4jKivlF1v8Dy
Wobh/Tbq+CV+yWvV5Ak12o9Nmzko1HXZvUoKLE3/d7ybO/8VI7eB44pYpFb4u7KCRr944JmhZKjT
2gRYcC4mQwMbGf9C4HxE1WUcj3Lvc+NYWrbVEgGLGns3b96EzENgPc67sVG/dDoV4k+jNxnXFXj6
MvYY/Hec7P0cPNRatU5VjLoV2GhbzFZH0EZ29K5rioJ2oGrt4yaI3sMk+xbZXnPlwR29m3MVPG3e
At8ZSA1nWG1zyFQ1+oGSYb+Ug1JWsCC/YGmQheWZMvLYmHqYRdbgGK92bGqrLBmba6rp6U5Tqwz8
gmGfqjhNN2E9aE8OJLFlD53ko5+cJ5LsM5Cf6RdFq9lP/iXymYaEplEvoTu2T2bDEySrNPWkoVV7
yF0l2E2VOl3LMB9XI0amb33PKrn8wj0nO5lWSQkgbvoFCS41WQFvTU/BTJPyBFTIhWzLDZC8GISD
mPBoTP7pkeeQw+WYxzGyrSsotvbdx9iY2T2cpa+1oS9OQ14hxUYonkMgEKxz3LdbGZKb3tTFlVzB
Qh7zGZd7+qyJ/Ygx4jH07/mRBts+Tqhm5OmypLm6YV6c5Hh1ipSNb00NQCzD21okto5TFVeHtug9
UvAiPLuNYWxAzCU3dPHdFQuX8bkYrZaCsVHNz9wScyYjWLkC3pmZmNoRxRZEDLJZLUSr22Qjg7GW
u9Vj1w1QaPbJpo1HddSBoGmsp4tANM9dn4IEN32S1ZmabXFCRxhxKM39mNXVPp8zkzGKjJvJq/G9
V2QqWw9eTLXIlrbaVF/wEQ7RCSW12CFMCpszZ6o8bv15EbUAWLju+gqpMb9wto47LqwZ8NFVSnRg
AY7f29x0QuEv4EsopzjNure/w4QDutAdYMwUofFnmN/YPqZlDPM4m4zLs9nzMHAt/zmMWYgNTmBK
T0nb1lsldSnuJ6P+HNl2fQ+5g9ttaFVLX4cU0KFIcKi9VH927FzfFYEFk38e7GJu85xD7ZmHmmVW
LDWwbjs5VFPb9CAU4NqyaTothpdepe96h5IQskHqcxairGl5VvJWBqx6xKTbX9qYyTA/v/YtmZCS
CFvtp5J3zLlShLbJVSxc0lzxIqi3LDNyNHqifN0kWXVXlMZcNgKqeR13aDSJjNQhRYBvkMjPRSjI
W8TuLqgL9zf1uVd/iKuPMrPKpaNU5pMBSm7ToqN6tuPE2IsxM3ZYMHQXeUakfnJEuXxUs7sh/FYX
zE55ds2548cZqwz0znxGs/PK5TiLFJrAovZyjfPfVkH/ilERqw5hRmp7snYhJMW4MIcch50xW2fo
D6HSrRhldo/asnitRPVa9IZ+Gf0uf+VdFoAbLTIyc+ekFEjduUZ9kL2OaGL0O61uJ3upelSoO/n2
RvaShrU2DbnuoREXMDQV+Hcj/XAj9WTNriu2w/Ik8L0vuWnPcqORuHhxAzCz03yW5y2EsKTqFo3h
tL+mjR8o5a86TYeFaSCJpZb9B9QO7+Qr9Z9NK5pxnRapsfhXx7+adt2w2oIcKeNTVKAd4mEhmE2m
dwpb0tCIr7NojS1W+FU0/GRGhiDz0P9G+fANQ/Hwi5ehEwyvqL/G6WDtGng5cF3c8ppREF4hs21v
bXP0ljze+NrnjYBgcLQ1Fx25wcBeXAYLXFExlh4TKtOWz/NrihaRGZinvmn8Fz/o5wtFbzFmpJl1
Xr2uhYXlxTwYlwB7OxkmchtzMxQeEs6YIT9O5ZSeuISKeJWHTqyKnxA8WjrzULsV/ZKpT7RJWU/A
iwymZFWmLDwLQxmMd5Fx+2lWrBuGcAEkecD5IUJ0wFqVydj/UkvtOafK+M3v7GahO7b3liPsssRz
N3tWhRqtEZ4+epmDTmA4otkaT8V+AImD8ommFMu27g5MNVzw7PRqjpluFctNV0Xi58/ZvBmpLFBp
uMuI6gcnz5n2Kl3nMLS9s64V1oRvN/Rp1fazFRChXl3J/nokI1x06BU3wj/H5OWXlTm4izxUXxIH
9pWNJMN2pPy0sf28XkoZISkcFM8E2LYoZ+t4YK3q1OCvkupvjsnHcxP9KlsqKXSQ1y94qjY3Dc3h
Q13k9SrIHetj7IqfTmZl99JrlAvy0BS9rZ7rCJ+HORt5p5rcfM9C8dPiO/vg4SLwvgQWEBsiWqLY
fMNtvr8UkJjWkeuCJPYcLDO1vtnXAXRrH73JEbcgDIbU6cTV8lWbuEHiA4LjXdsFG9sDYYneW/TT
44cxakXbJVqs7EgAfh9rhM0zEwHyCj30P1wWFCJzvXTezdH0t1id5Fu7KsU9tMtz6o86NmQGS/86
+6G2KLuQdA5vTlzdeyWM98MQ2UdEvFGEnDdWeg3Kb0UVtsEi6OGLFlH3u9c3qqFuh6jyvoSF369b
Q62PLguIa8BbXMaCSZaBgsMG123zWk8iWPbkImELVTFK0V6YLFqRONA+1auhiembNlusIp6CpqhT
lvyjxk2huu8hWrvfXTdCWaWHcMYDJd7aNcoovmr1754NXKs2w+5HYI3bOqgo3AnjpctND5aecg/s
fNeaiC2MDqIjY6Iv2xaT6T4L3W2CJvmxGJphZ7vKwZ+KfK2N3nFKm26hkvQgESOGTRcZ9qbwxZfQ
yVsc3t1o0eRj9B1dpptrVc6vkosHKWc8YJFB33hK2x6Qfj148JsvDJjNzGEoXPIRXHoCDGQIwvgu
NwiUaUclQZV+DiWKgqxY5lprajvauXdG7az25ZfBLW+VnZONL+oX6OPpFWFn9bVQtDdUCp2LHpfN
ebTqWx8D5SmzOD5G3q9YFflJRXTCi4dxHzgooADvL8yTcvEFTMXQzj56UBlbsOlIM81NZbSvc2br
yda7/iLsFuK6AqjNVOJoVasiPOqeOGutcNGsnxGHMzAx9NhjivAzKUMwUiPyBTIuN5CxwNPLIbLt
hc1XJv35qvPH1wE3pWuVxq+tVjQXEq1cSVNPha9vujfVzeMFJItsW0fdT5dKyB2bYOM8DA7URjOM
lsw2ihN7d9mJaHx/xxcBuPKUfCetz4hes8a9FyXl4tGOdGdYjI2eAqrLu3U5uNVbZcRijQ1muZVN
27B5/Hga+rLBBP/NK8dl30IDJctm5MfHrsOq9eibMP2WM6jimATmE6VgZRn22C6G3iFvxls1xtbV
zUC19u3a9IyfrOuqhRq333vT6m5Tm1F2KpD5rKOPqeY6jBV9OYq4+d2bz73roPKThN6posy0QIWq
Ww0J5BkRY0UeKcLfYY1HwonL+Zah5HnL5z3K0LdMTytInIRkZ1dAlOp77pWyqepmdlG0+nsCqqfA
6eylTtSOZxCyULLpRMF0Hl2SZTznXsB89k+ZKJbQIOyXslCzRQRMgML58J9uctPcTBODp25of/tv
ZnJyhOzweDzsjZFX/+tZ56CUPUbp78ov3cNQof3oCvxtYN1ku8iEYQU/E2ZyjTYZS+5xY5RGdZ3c
2oFsqQpyOMHNa6tiVzBVP+YudbmQy3/HM4TiXIGUAoKH0xVR5mLtR5H6JKbEwWWoV1/K9F7XTEBn
u95718XxrjNxhI8Dr72O0Vx88dL6Q/fzs1pxpSfpgNs6cCayXMbSdrBcN4Rl7oQ/qTuw0jiZF3q6
1iyn2ms2ZwPcPT8y+orKNPNSWMtrXa3tX26ZPWsjNkFNoarY1ijr3orL36zyLiH3wo+g4x32YVIg
0RSJXT22F5dLaZvobr8dLHe8qY4brNCA1t9VCpS6ncW/c/tMJQvoOBfzzR5a58MJ0TmtOq15osAk
NlXaFmBdarDRpLGYczW3ojHFMm+c5HtVDMuwqNNfalhjgpBH6asNNHDTIX1ynCYDlRYLLG/o9Ro1
/fGst6b74nqexi17Q5ar+haFFvROV60Ovtk74An7X1qQcKN0HaD4VmMDhBfxESnieE3mZrxknl0u
Osv6Hmtl8AIVcdxpCKduET31XlmjIxWZBz+QsQBAmGfj05iZPbSfWt3UeSfe0UU9yBGR3U6w1sjP
6X1TbMXQ7FQnSPdoQth7jfrDid8yofTX2lekJ7xVhJD/Wgwk3Uc9Gk85ad/FEHn+i2WapIPq4TBj
T3oDheBqAC04tOk5AqgHo6Zu17WFTXXAd7mycfzc83BR3kQ8hQu3cyl/z72NcHGcscwXVZ21SP2C
SVHLg7QGUmGYXb8Xguz15Gr5h5c6v3qQprfKi81bYYQ/MWvPIUB7ixIc9RIeHwoLnmrvMZEat0OX
5E+BPmeuC9H8sBHPyiKh/WKV86tSI+e1QvpprWnJhzvW5Yq6p3fL5g2YZZRUqR3tfFvRFfQ9Gm01
1WCWQr/2bnKg59lA82OK2J+xUhlssr/cWOazyGEpeaWb+zj342SpjbmOuA5dT7JZCcK1W5T5WQka
DAimFOGnzkhPoC6+OgAmz5FhrYuweUaCOlrqk36aGu9oZuRxHc/VziWm7stpDLWV1bbDzksbfY8P
yXgt5020y0dSLqAMol0ZeNHKtIX+bo/o6dfD8Bsy3BT2rNiRtXqtybcvmtYr1j0CSdwu02A6UEFY
hqZiYRRVGjt1BMSWVrZGriZwdn6i5Ev+8lyvWvol9HRkYFxMYAy1HE8TZNVlZlCOjm1jWPVWQoZe
HR0odUJ0i6QVz4gFZTsZ+9zACvtnSOPq/bp3emPBbORsUip4d5ueNIxjRm+zGuWqyyzjlnihtwkh
Z/uZtaUiNZ0gGOW7wMLxptcrFH+i9tzXRvaMogLzalz2wF6Zw17GtAzoC+qywEEV98ZSwPml6aSh
ptmOzH0KDGbJuE18UxVlPIRmMR3AY/Pt+FQwIkj9JwH2iIlg8kVpKDv0kHDXHQLMu6wa3LuKoanq
6B2LHpzm4b2SK41Y44SRWKZBFp3ADOf7aCJh4QLzWFXOpK+M0PMRd+mfArLhnmVTwp9ixT63IBR9
+Gp3pQiKO3Ppme2MbcRkM2sKQO++2hgBYG4YMslDiOsVly+S6In5wv/HBqOzROE9v7lidlIWrw5k
5BuZz+yxqahLryoUwtbjPEp2xFXjX9ryh2xg7aquKZgmK8eppxsKU97C0NqBKosx3R4x1bK3euqa
4F8ZIjtYLZhXC4jkHCn7OFmqFgburSLq0+A51UmI9M9eitQCCt3IMCJ6DUhZjnnscifif5Wq3Sbl
SXiuLfyMFdUqt5nm+bAq2fA38Paidcjf59PZqm0eAFl8bysl4fLntsgM1sEDF4VujE2gkNSWc5ex
1i1INDbIlsauzjKp8SnSkdUF9bed1DxfFdV4EcgB3VSUDZaGHwb3kHe9JTWXUi3sUc0PppsLmOjE
Rdf02gpdQZPHtG8evVLPtm1sfnRhl5zD7idJ8PqSirHceK6PWkyEA1HjI7op99BURiZH7n5uWucy
VMNI6hT7kcFWbYwmHPSqlfTDRxXlq4W9xcIylfaN+722bGM/eK7cGqe2uPavtsqfIkoQ7YmSoy1w
I9aFxaNlbspNj6gHLEivGIqF7NIH8tZ5v1L6VL8ZzVMkxZmgu2PPwxf80G5SScftYYVRvpgglbDq
1edUHwZuUmBJbqpQY1oQ2mKjBarxEHCqW4H96qCjLzRLOMlxPb5W6EXbp6RAR6CMg3QlHM08tBF8
fQ8w14sW2s0Ty+mFOmTFC8qPa2CSyn2eqPui0d6N1KtOdRb5j6ZVZtkyHvt4g4ALHit5Nyhr7FqV
bQpM96kxix9QJ8CI5X1/4FqLFj2VqrtVJODlvHTaWp4P4KpW3kK8rZ76MVuaom5egnGsX4rMvZWI
CV/KQKlfPKO3lt04Cu6wNF1X87eUKOKV3/oXqyj7c1eO/iXHXh59zvg9yOJ6H6lhCXEjSN7thNwk
echoJ3sTeNRg5CmVyV5fwbgqT5Rn1TXVJ54fOxkenC4/pWEBsomFJgDJKUS8gQqmZTTpCj6E/Wql
CQLeOtrhMKrs16wh9w3QTF25c9MaVW1bFjzelcSxXjNYSkBCtXQtj9W9Ltii8C3Wj2MFyGGe9gYK
vwxmhtdsiskP0EnjVEk3RIi2w/+STR2TyjXK/OpGDs57MOkmsqOPXjVIclI3Ybl9HDsM/grBH3Ur
BxuQKVZ16PqP3tRuxMqBZr+Tg9WoB/TUzWVY+bpTqCzNtk224EZ3luN11y4YnU0WTeXJTY4FGboX
3L46Te1fZibNS1YPb9TnvHOBssAOhQfU9Y2hv4o23UNp946OoaDGImOt9q2aYGY9Qp3RJxcTpIKv
lnqEdGlu/g9r57UcN69F6SdiFXO47ZyU5XjDsn38M+fMp58PaFmUNfYJNeMLFHYA2G51swlg7bXO
nI6c3AF9bZmf11G6Yf0cIdiOuomTDzziRZwTq3GKbB1nF5k2/shLq/9WlqGOMLph3VGXHh8ieKNa
jsPuOyv50KlIhdlerp/YU+/XsTcGn2q2jncGPAc7GdUaZD/aKkVdREQLE0hfU/T3QeQaH7tvTZUF
Bz0sIC0f2LaLM7veNEpV70Eu87vlBvN08pCpsLax5fzqpqJralmlr98kvOmamVbuElHtFViPiNsG
H23+exQtTxsFGqCPBp+2Bz9FiEhYijWYd3EwPUornvPitgKdJy0wVtbFQKFnFQlO9LmG5MkdR/jO
xawIdBo7wa61iW3FuJt89aUxlaOjUHK4uHngL0+pD5hSJC3+1IRzMZwie/0uUASxuqr8bNovyTKF
/QjWOjZc86+X83sWjFataR8QJthR3z19cWfb38ytN1wmLVdvVJ3trk4HOBizRg4nyCYioSgkm0rI
CslealiCBwNh2NlBUUj6tNdeWohD5h552ncBmSyjsPYi+iFmlsPQ/A3gUYDIYjsDor7O2rC3DOyJ
Q6luBZJ5k0xzfiqa6KWhNjA/sfOdn2RvCSx5S+Bd3n+RskwP3AzCezn/Mk6aS85ypf8i5d1Uy9i/
vsq/Xm15BUvKu+mbQPn18v96pWWaJeXdNEvK//Z+/HWaf38lOUy+H1o/oe8YRo/StbyMxfzrJf6a
sgTeveX/+1TLf+PdVH96pe9S/nS1d77/j6/0r1P9+1fqBmHN06FRINo78WgXia+hbP6N/SaUNCGj
cs4Ir6OudmcmxVv7OuDNsD9eQTrlVNdZ/lP+ctXlVasDKjTbJfJ2pv8033+6PosZlt6DGfN0vlzx
Ouv79+Gt9//1utcrvv2fyKu303xvVUO/W/63y6t651vM9y/0r0Nk4M1LX6aQkVT8yd/5ZOC/8P0X
Kf/7VK5XQ51bG98mxYrOndILhkTAZuf0tZGRZJqqk27cS7f0yF4jByy5tl/HZxmuOUA6eimybMYQ
PBZGZ66DxqK2qrWUhyJKIVBrx2dWwRDZCistqSTswbeIuBwzR6Z94vT9HxmXfh+eqN1cw4glfbJp
RtgybBMQWAvZ/gW66DtIPdK7ylXS4+B6CD4P1Pm6dnJtYKhMb8ocBlKRZSQJSnIyGjkKcLZAvVx9
Mqwn5s8eABU7Zx3UMnKqMhypcy51dXtN9GGV3DRW5MKTbFFfUsxI7LCyB4eJmOouTNBydeG7saif
H6o7k00Dzu1jqnuEOUVOdVdpaXWnaZ2xD8wK6Loc3RvNdPArkA1vRjujBzA5775ALsiMcmBjl8gS
We3DMpecOhyMhk3N4HydL8qq7hLnKbS8vy4p0/JxGG90HiyuaebMEs3RD55ajxQxoxcUCAH7q1g9
9MiUqL8Rru9U6q/madhb/N3OgHKDS9gILXspeC+dcvgSrsCJeIpnnrKhA1XhlhVFpzlMH4VzLCsn
vBqeFnmgYYS/BI4LwRWbV9cR0rkMU5w5WXPo0W7fjLlmNlO9HdIsP78fOGtTeOxi5eHdXNK0CvuG
nW7rqDUWWvUpQmuzOgS3UZcFt7IH2CtAt7UO9j6QWc61iS4BmTd4c3IzU1kqUpeR14mM/tF1k5R9
08g8yWZm6+yEMrJ5kj0E06ZjpmQrGcxe06Tpm2aQU3DCiILiaMRmlVXvqcDLUBsLIR7rKv22VxTt
Vnp7xOS2YGqNtQxcoyJd9oZZZctbDy4yd8ngxMneKSWUHuA1XnKXaKKFT4gM6WzY/hY05sI8mLr7
bfHb4Al1+LTyglMeX93LyHIxDw1DUHUDFCbiVb++rquZU6pHqaG7lS/CcgKdd6TOYNhy/ZNsrKJA
sf7aLt4hsfEW1ISwWyhyM5AtCF9PKN/N6aC8mcCsSjYM0iFVrhNeB72ZsB7helVgaNjoMKOfTdHE
cdmdpSl7S/POR50etLEsxNZL4H+aYBl2vYY+ersCaruchU89XjKWiCgg69l9qIb5fWzlrK5iBCVk
gP22BA1qRGoLONLhpXVPlAIgTiltsKcvTscKnxFaUHfSD3rMOy0jltxaClvKaeTYJeedWQYj1Rhe
e5zV5IvS5ZxklBZMbmacPEUA1I6uw6aByifsU9UbB5lBAZfHmtsL7x0BY88LqutKO62BVDlQ+As4
SS/gJN0EqKecS5ujR9GVzlZEZG/JkUOaceeMyDctqdL9JzOSEJVlplSdb/2+nR5mz7o322x4rlhw
n0pTr7dTnebfAtPiSAmAFVtnEyRv4ghKTfzPlQVwNamgX4vb1l8p7XSUYGOJQpZN27j+2rK8bLv4
JGw5p6pum4HfWsvAFZ7se368N1w++m9Az0HbJ0eYF79fEzuquJsIxlwErvyTV3neiZWrma9kVzZw
sVtACBo07a/emjLtsdKtnbFkQnbqI8Mpcjg3QiZWNHK4W7URAEu2BUq7GWEMzSFUV+egRTYnam7r
Et5n2ZNNOWVU2+YmqA6/eQkkr700AOQAk7O5l8mqYSAHnYRworZOczfm6cfY9xzIh1Mgp0o6oRvy
yxdzlHUnA6Ho/c2fjfnH9HWOpH9m27K8tF6Z3MD9n9x0tbNpPLY+IfV6ccngXA0zeJJGK4+Q0F7U
2Z2GlcxpBhDUnHuiDJ97CfWBYq6sb5toL7tpZ/10I73Yv/HJS8X/lPCCX2RfYct0HI0MojvTO2Wi
GW0NRsrFlj10gtElsZvDe7/Se6c/+UYr9E8Kok9ououc66zSK205Rjb9ROnJWkaqalIPnCr3lq3d
m2ZYfmzZbw5VgOx2Gpof2PVo7a78GAS5ioL6AK5fLT5qSMjfWYP9JEfEpZve1CUPjaXJbq3dcaMx
Kbk+h3non2UvG8qvU+DaO2kNU+WfgwZIMj/uv1Li197iG4CZIjDioz4hokvgOljOI2d8d7mWap1N
3maCE/+3cUvyy9hIRYXCiXZqGBX7ajaDB0WtYaGvvPQzu3dfrNHU/kFc27NMjn7dIH5KnaT94vUJ
RzpxHz6Gscs904qVs93a6fndPB2kX+dwqOG74UN80dTGOQ5Kyf4TtAOrFvGcS4S8xHTTwQq462Og
l2AR7PpTnCjeNoWta+WwUc6BaZZs4R3rLp1oOKx72yw+maKp2japXeW4+OWAxZRp0peXhn2YEw+t
tt+mtMr57RWW8UbMcUSbZfe+ZVEIlSLu4MBKvpdmqpbZrZeltwBsk3Ld5ahZBCFqW6HRwvM1osCl
GdG4glRr4OD8t6ZArxe9Vwtu75UMxYMGj7XslkGGCmzFttobp18V9tYYYlBuXtPtIi3RRMlB+CSb
zoRAAq37B2kFFQQ4S8Yg0gYyImf+lcFTE/hHDXlvrcqbDceOwU0tSZKqNuWx3S/GrXRCnRneTJIQ
KRVJ0vn3nGXMktMI2iUZiGMjOKhg9WAQKo0PcIUkvlZ+6BuU6H4ZvyKVUim7nOooimHEfc8Iim0M
lcNa3gaXu2IxwYwbisDiu95HRcCcfDbSxW1VNstUS2AZtky1JBcINrFfm+Xc19v5iVr/ceVy4n6a
E/Ri9MwJOGulpCh1/K5aN3CVhJ3+OIogxBjuutNAZsvcUbGtc9QIvdvC6CuOVaKzW+vRnYxGJX+R
PIPGXJoOJ/O3ZjCeEQ5Sn+pp21Mf04CkA7Ig5M7dwtj4nR0ec4QuLpkDCxdrojLZyC7E4lOzcguQ
nZSh1rt2ysdmVRnqS+o1vgyVvSESHAwTaxVpsstONdMICC9RikeXauNbvzW054lDz7WROOYR1JT2
HNaOC9t94KM4XUIVpprD2hanrxaSr0fLqH5Us+qyXBU+MI0BILCuPs7iHFY2ZqCZx6htf0irE2e2
MjeidOePuWLOZbjsyXm1QqmPsHSl5zEZKurXeZ7SeB/uzBrAjPT1GtWared7+7kqlNuSOt3t1Pao
zY1BuR6bTDvNskkbAE6FkBNcScebkIgXcH2cgqx/6cmUN9lGEn3OC7U+gN6pT7oKseSr2qCUHJRm
ERVnjkXCs3S1UpWwyTg6s9VcUPD/0ieUybVN5Zwy6kCPsxfdwuuIUSvPlu0E56spw8sscw7d9eb1
ZUx9w0H5HKRrKyp/cpRaPnECVT0pSvqVs/7+YgpLU63xAGQSKSuRUVZ6hahgt4H6fL6X+Vo1I0Q8
UiIlg4plNw96y9a9GC4H+X6qAThC6/t6ATfNbrLcorbfKMv1wFbJyk684iyTQRHMR32iUkheH4UI
9Ti5HEtCXO30xqeuqY0bRwEeK00ngFR5bqnKkWblOc1KNRPnJg8U9dPLmL7XjBslg2fcrzzj0zKG
h9j4Xtf9+zCE0zJy0u8ZGJy7QjQcYWp3oZ5Z21Goly4+GcjMAp2EBJUfacpGpoRm9DSCTjwtLtmj
ZnS02ZxZ5uHs0D35OZS/r5e7ZurUmvujB9ZVvATZjI4Jg3oe7gdfac8Wa88StgG9PetjfbCHYDq4
WttCT4sr1W2DqhVpy670XsfI4XbDISJQ3KrZhjP4564t/jCgUKn5TCLloHUsIWST9oEP6krYjaro
VyflLi/hJfGdbxYjOrvzXgbLsGmk+l4Dl/9+aiv13Axtz9+mLSl9ORgT/I3wgqSbBMWZz1rnDfzS
moh02kHxWXM/QIrsfITorL5pYiQDnTHNP+f+VG7dgPJyltgQPdfqyilUbeMJZD5S0PnZEshN2ZO+
GSA6sGIRkU3x2pMmNGmEPSuFlmcQP7zFcFR5Zr7AS93da2HW3+ua5W+GAcWbxWerVXDTlP5eugaK
LmGZFZSuxuSOR+mUTQwxxN4G0CF4rrv7pbGf4tYv7kFnOiwVLYo4i6b2ANxzwSq21ZvMAs1Giekm
hl7zUHJa/bFreIea2EJyWCgxU/9LdbXftWdTmEMLgpUKYf8io7Ybfhsmb7qVQ0HA3mW1Xt3LmGuW
+86000cZi5R2BQInfdY8zfswID8Mw4tnK88RTHn3ADabc+GDSBVWBrXBtdd5KSIEWt8cZWC0gvre
q93uAJMWzyMieQl0oXJUNbND8II0mQuOLdh1AcCUJVfOjohclYThdfQ1FtbAMRRD2ypB4O+8IYSH
IA2KO9moFtJQc4uArjQRNH4JNGUDNY2qBrslORdRJCeGTZiUUM+9zpKMWnEXhLq3HboSgaDXgBxh
DezaxYoDGZOp7GyYto9cxz7mGqoxgpxSFQJ6yHKhFSxpLRd7CSNcCOGltKe2rQ6NSfFymMz7gvN/
WJ6C/t43dD5vomckNzEagHecKb94Yr8YxK4PfyCZIAJ92dZUMAAmZbd46yspdfqxB08gBLTHwWud
+0k0VOWiAlyzO5ZqkXMfZpZzb2m+s2/HxFktPlNTtAsVTmfpkkNlLjQ2qzbXQzCKzCaDWhBE18ss
vuUyXk/FcQ83zdkLnf5IYTbF6Wk5f7J55N5kZsd+pDBd2Kgo2zcfxl5pnhLT2QeqPoM16YNzCsJ0
HUnTdJJt2gXNQUajavwW++KoHnTOh4pPr8yCWwXiexaEiFYwddVoOapadbSX5hxXoCi10LuRplaD
+FTyT7kRdrf8UqXXQeizwDwMU8NWZpWGpazqGjy/NHMHwk4dwW2z4mNrlwVKC9ABHZvSyffcdI0n
Dhu4k0Mk8K/Ihn4bQvzvcASOawep77t3uSY8AWixkJunqLzz+LiheNfbtOpsnHvRyJ5sIqSozk4V
+hUc6EQU4Far3khaCDcxk7p5NLw2/jQkrRc/l3nXfirV7qfWRTvXqaqHclD1Z8rSgUfWDU+KUWg8
j6A9NoE1+HsZjUzW+6iWGAAwSJ5Q/j4nPjCpRCTX7CHeUwJ+kkE5Pq5+pC6rIekJy/hLUCswXIts
pYTYf4ZYXrUsdZPyVXuUDcVXqhU+DlZfPlLMObOXpEJ2OftJunZTlqu5aUKM+prf9sXeCC3rVnf0
n36GINk4aOndUHCn5HESdnzQiHedaGRgzHP7GIzZh9aufrnEgDx3y5vajtfX/M4OTnE433SSolSQ
z8ve0rR/8E2Z9Z/ylmFxzOe/UNpxY6ZBAlbah3FnMqkYFjWnehPqMAbRyF5fck6ykva7MFjQ6BBG
/kX6rzPIIe/yFt+bnBKujh3fh5+aWuk8ZHDhN1dahsje+1eTm+wNjTzWrf6aKGdc5pZ5RqhY24q7
CkzdaASsBxdWaT61SbmzBLe0tKE2iQAPA2hcfMNooGH0xhYDO+mUY5amdp34VJaD8gBw0Hrqm/yH
UljDRVpsueo71mbWpudz84RwyCFKivGSd66GSg6VGpMd6+ib5vqd9Mmmzy1ILl292EqzVGawu1U/
H9mz5fPf1eFH0NARFWpah1Zgke9Mb+pukqTxqFOJgpMimF+ZlI1rAELhXAdg0IPwTvYsnV+bQutg
R/49gMoYu8e+9Un67TmLoaEQKVr6TzNwkCTnyAo3hBxi1LnNKTYKstSGXieWufXEgYH/I0WY5Jy1
aXF2xvghMq1sH7+6pL+y67Bcve+OVLTj5Y2+jpbxN0mvs0nf36csfe/X7G0Z7AE5uVtt8PKbJo16
iBaoNCipMVlFdh/+zIF5UkT0D3+ZzwbcWJ9mrWg3vuamd0UBkyDkfvphsivtzuYZbWP3XbmmdN/j
8KGdL6EJPHtXh5QSOY0zbt44ZVc2RgBAvW8NH7gWmG2w3fp8WcITFPfdqvN5m9BN/rYEIuhhUWJD
81LNikd+bbkdQ0cqLSolzHNTzF+kJZuhNMWHZqi3ejMVj9KnRhDB1LPLlxuXj2g2R7XRVsZM4YL+
RN/PitGtF1+Wte5q6gGrLxONyXdfQ8D8OivlYCfK5OKVnEP6cg9uWT8d45308XAUrSs9ag/wjNwV
5YTEBzJLj71njzfwZt7EwqJMvnqcYOHfQZo2b6QpG/bwfwKUj9mdJC1tLO/O58RbDpKulmrrPcwG
/bqGGJo64XECSeYjzTiW+l0KOt4s5+i2FZb066Ftnnl2OEnLVWcTlKI+VXsHya2VdF6bRtXvfB2p
MKODaU76wkE1bs0pXjVZHW9tT6luo9LidBZq3kPqaMYt/28XwLOjfehtDlDU3gz/NZXaOoMMhWLu
3jzlZlR8CysKV11YqSA7UpRtMlfOxYSh5OQ1qrl32BS576mH3EDBon6yiug7J1z1P068R1Ej2HGf
qfcO1XP3nafb66IK8Nld560Kns0vXeudZNRWEhjv04mPOFqj9kEFC3lMkbjZGHptXyib/wmlQkgB
hYakt3AtzeKz4Wg/FGpHvTkZ0q+MU9nDZf1rGLWb/y/T/emq0ideIesufRuAlK/F8WUrmk6cvMqG
YqNNDOD3srhkRqBP2q7TVf6gIlf65HhpUgj6CN7dOkprmZcqmRwukH1BudSpA1YuZJaz56pPKRZ1
vkJl7901nLBNTV4dCl2NbvOhpfrXMuwHdoNQnvJ8yJXQIV0hi2F9Ha3uaUj4BCtjs7YGzjhZ5Z+v
/KpvqFZld/IyfVtXJqUygllVNywa2RONTJkFO2sndq2jOftn1svpjjsaNNdj2H+nWOVUUVb5KYDc
aE99eX+oIj9Gxkb9bvEZO+SuA/1O4RQfRwqQ9p47T1tpNmPbbxFqyvfS9Och3qiWER+l6emC/Aqh
i/PErfJjAJMV5UZQb1Wqqtyg/wyuOYd+rVJd/cOo5S9mLfZbpeklng8VWf8SlWZ2X5rbKVB/9vPs
wfxqq6gOpSZY3zZPQEcPrGBsDcUS/jObTOnVG2nJJgszQWSh/4wHI8+2o3PUbTb62TYwKIdRjWtP
PKxTGFMNHAJRaCYDJlIO1yhfNZMSJZGd1pa+LfUB7tnXsFdZRrmRM16npbJ2NeW+sm2Riln3aV+c
rCRDJxC52M0M/vy7akHCoHtflXmwtrMWRqeudvMnIzG+I+KZ7csgAKfTBcWNbFx/bC+DeyeNqamq
brMEDSXQ1laNxNLYVcMBQsOPfl5RTOjV+srTHeW2FYIhnAYEd3kK25KlGW/8ZZUH5mpwIZ+M2o59
A9LkKBho++Pco3TJ8UX8pdPhqLQt91s7BPzQJSU88T11Gd3Q9nBGFN43aIK+aWVfP5nGlJx4VNK2
UDwP3xIej1PD+2ayU8dJbamChdW1R3N2f8pxrAP4+abs5GGk4pHziM7kdzeyrpRk6vhkarb2lYpS
tDuBiBzl0lE2GUuh0Cn5mRKrSdlEFWWfalshEJ47LkzD5ezclJ69kYtQNxZybXmw1vxWvWuSWL0r
Gv9LHQXaUVqykcE48VcDtXE3i9/QdfPSlcZcIVWpNt5HezbmG9uPplWvIio4QzK39fTR3UszU6wP
qDqvUWNFE0PQ1phaHPKu6eFF9pI5zJqV7AaBmzSrJaS6LYuWWgMZzpA3iS9dZP9WZmt7sDnO4yUW
TcAuTL6pjeGzU9jdXgZQ3/KRPomKT7aZU3FY1mHD33oAPSS7oaDdiYWohfjBuVwbweRzta9JHUdu
GlpfEGIJzLRERTfwuWksP0MHjVF4qRW2itFznfVDK7R7GuDy/KrHxqHNdP2D2vsvUajv4tM0oAzH
c4K7opYu+D47yb6OTfMfGPaPTdyxyQdJA8tH/2g3TnEvN/JTvZpXapCHZ2kGWhhuKxVqMjdxPjTj
jD5SMn+1fbfcpe3I5qPn1J+Fv6j06Ssls9Cy8hHmeGddgZA6FeoYfTbdBDJjr3nuJlggs6j/Kd1u
NoT70hhXVnawWaOdYO6GqVn0zN/NSRkHIV9I+Nq9pofArZAOhzz3dcy7ea7ZGvIC+WqZM/CcB4c6
iH2dO8NFCYoBwXukrKxBu+vQMjcR88Uno4k6DhfZFHX+rIyBs0+a2PZvpA9qEDA0elmv5AhAJhHb
02LWKp+Tg8b5T4n4K1rf1CSV6bBLXou5+AM680pGrSj+UjRqd5hbTaeqQYyIwpaToNKOqNJ7TZRV
YFD62Ber/cYyNkmgtux5oCl5CKlbDjH2Sp3YuxI+M9iudU3dBEH7T1myla+kFTqB1L1QWfFL7J3/
K7Lv3fASkALwV59gyHgXcHOH4tdlGpktVeKvwvG/z/+naRbfVT7+dURuwazCd5dXE4lXEwl5aJm9
vFYr1B8DMzdWmtJUG/YYinsUxvJ7R/TAF1DAZN9Jj2zmEBW5erCdN6le2k6shw7XIa8zjNWUcRvz
u60cKac2XbW/ndjLki4z60MULyyTbeQojHdzbAXeSuN39aZ0h60mTTkuK9OC40zV3KkBZeOU+fXd
JQIRurwyeXXqfR1u+HO/XwJe2/Xnhk3H68swVSECpmwQcnYeMradOo+NUt2q3Ie08cwbcC8nGVOF
qxgciDqMiacjYcpAW3bDttY8b6PHPIevWcH5q4a4UIN2rjn8Ue9syHsuchbuCt0DajZLHOxfe4TV
5cZxk4MbddZtaxUpv68ZR6BaowLRgdngNp5N61b23KA2jkHbPl3z5JBgSP+V+/l8yPhnsPHNCIev
xKFtjGhli1ll3jKVwIVOTlmcrpfU4MqIqMraDOK0cei7gBK8sjxIE61zhIAtSpGk6WZQfdTdE4IB
7hl9CefavDNlQPp6L4525RTGMA+C/TPiIV2hb1M/oDFXP0QxZ15mqVPxNUw1bzMNdSZvfTKZX8F2
kw6wdUhT5smxbcyzh8kG83Xsu/maJmz3ZUMttobq+dks+pfG65zzwEMDJfAwLVFM9SsgJMsrhBCg
47Tipqh3cJfDOQHNYKVVwUbO8KYrp5XZMuLDIMIXDWmkWUU8CvFNJDHLDE34NvYulEyzyTZYqKWX
Q6ZurjZVqO7lmjV5AQwWdvj9TcSSgwoxHtZzlt/UCfIYnvK8Yta+cp6pKuT5isZKSgUZZk79IPTR
tVMyltElos4V9nnjFGfpLmCP8xA7lFXNZWWdOLO1D4E5PCrGQJU1rMgrY+7bHQuo6WvCLgL1p9Nn
PYATgU9Iu6vT/urP7Xq++odMf+OX+TNwkmu+mXbKDaqKULKM0CcNVXVbC3XdNGF53JZTdJqF9u7g
IC2gIaC3a4TYrsHC5cA3KtzIaAA168W3E36gxNgqn+x7VYkOnchF+sA9uYH/EQrT+aGxe2PV1LD2
wAW3grHb+GZoHfIYQR9BZ25S4qo3+iqNveS2j8r0CcWluwo28S/ArPKdHTQKBGte+cWjkpn9o5Ji
PzTaOfBHNTG7oUSzvoG6GgGhChGgwa2vrsAOISjiJL++0WqFvbQMeLZMljkyIE3ZlA517H6AIk8Q
Cs6XJVH2FEHpXAw/lumlW06y+IYw+to5X9KxmHe10QTarpptihYVlmsbhEirNffRhscoEbLipLqM
ncFdPPPidMcGUrb6v0aBpYpPhmdsrpPI+a5JZtJ/0hSjPsRGHN0ujV2Aoh6m9eKBHim6hccSrYQ5
sp7ZkgyO0rekyF5TuvPa1zRlswS0yWUYu6bB3uoz6g7Fxa5O2S1qkB2wN22M1Hz7KgyHrbiu7L65
dTKcAn/qT57qvDTSJ00ZWMw3KXGlpKs39us0yuybax9ZrbWMLoP/OpcjLqy0ZXhAs/kItce8j0Yn
XNWCQquF2R8qALfclIpnnPPQg3pLUm0lkEbdJJzvrCcrYrPXrycVlUvGqAV/lGnWzzIF+oEIZiUE
mIKgtA5j6jg8PdbKl2HQjlTOwcathiOHX4K7XPirufppJDB1RHGo35ateWrCbjco/SlurOJ7mLkN
v5KG8iGKzWozNspwb6tWtHfg1ji7SE+su3QqkbbTIb9v229Z48QfjFJx7gsKiXPo3j74nMc8F8FJ
hmQD9QOQZrVBN5BsnisemsZcobn7o0Ir+DlB3BblCmUtLQsxo2dn5EvmJt1m4ll74xgrW4mSpyDs
+qdkzOKNm/ntPs3s/kktiviGO+BHGZTNGPhfXZ4WL9KCjsPZNya1m7HKttCayVwxmeeEL5PNTdrt
2Qi+mbqWA7+54BlGkPj0MGSDOREmzCdbp9X3VQobUBQpAz/Cv5R4pDCOljYQO1vgS5dA1ZTfkHlx
oFhmF0DJQk6ZxuReIq1AGd5VbZbcSxCWiDXCkrEgju8aNVVXU8tTh2O1JceFiboCq18+OoVZPPIs
TbFEPud7acqAUVAnHMfOrXQ1Vl9f9NZ5vuaLQYEi5FIDFj3p1MfpejDb77EXdGeZwkmGe9fO9noZ
oKntWuUmeWk0c5U4PAQnZdRbUAWn/tHLlLu4DhQWSwA/b5Es62+zoeH8X00pWvGh8twbDjULaBTV
e9/XDN5Ev1lXVsgRmfgxTfUEbuMY2R9hyUYGC5GxpP1739Sjwjc2FPcmyrawXdgJWVO70I1spzhz
z+MYVndolFRrVFqzH/85I2OO8fc5Oq1Ck8QogkOVpO1TMymffV7jpRBWnXfhYR5Gba0oZvNkFGP7
lKSfdTNNHqXHQmMEJUNr2MlYNHnOrTnCkxQ07UMa68CaK/OWtSnK3Fnffx/4yQ4tJf7cOp6xazwj
OhaJat923AzswfXPNT9zNeW6dMfZU7ZuCQAS1XcXOswZsaW51T9MUC9dTb239Q9d7ztvzCUqk/80
Nmfv7wDnbTbr7UU2ngrzAT+6BVSOv3yyp3YwXrAV7HMKkguA55Qhq6vCLLm5OjuBJo0755DZxnya
S9ixJSl7hwISv0nOc6/NymHqO6D6uR59UStjDeln+B3gJHCwyP2gOzESiSUYnKSH2NWIbq1B0W8T
GGQobuJrcsmCcnsN2nHrHO1A/RRS0sBRj/+xaLhFePbc7XsEbDaFNxvPVWg2Z44/+pU0dcjB76Mm
QaSnVrq1YXzS9LJ7krEagoVEqcJbaWnlVK7d2zniVn4PB457nhIlWQMAQF5ksqebvpqNNXJL4XfH
cHY8KVmf+raEVUSHIcuelPBjKQTBRIIcmQhhknqE0UmO5NE6+j5X1i6fHOvTMAzlvk+2YQD19wxi
uP5XVKFzOLWa8tHuh++1VSd30lL1j03Xqh+A1HUPHK7dpGmB8nfnc5Kpp8Famno+ZHugwPYWnN7n
jPr4Y1Xb+QzKXpkPJahrPWVrSBWNFY5wTr32xgymDBYDw04GZKOVqX3NcyD8OEMatl7Gpw2HKMgf
dQ0MEH64c3JUtEa3Y2VcT8mt16k6d8xUe4SpeVgnZePyps/BqnFqEzouY1yXblCc7a6q3Gs388vi
rLkWW9BOCSOj8qMzYOdmw61AamgEBj7xK1UYA7I4XTs86b7QDM/M+Efq+2u2Hrt/sri/NyGj+jJP
fGFMoyrvWy8pD/1gs0eoZfqtEVfqJtQ4sIez+5scNLnHEhain441ZKtQzesPeY/Qeu34/aoOUADn
fLCHUZTvXDOZ9aFN7O6ZPQmhNQa2XUbrIgw45DF/yKBTBN4Tb4wMyQa584/od3s30jLsxl0b7gDi
TEwNdfEf55LBSpnd3+eKEDwxDc27McVgOVesPwdpZm7ktltvdSnqRlH7sl/3xu5HxV1nHYxDjXi2
bnW4P2b4YA5wRVjPqRY7u6rPk20rnrX7uIb6VuEO3AtTHY35ll1rzn2xFK3Un8bkQQ6UkzlWeUTB
Y+A3jzgCQRXVWpl3lnOpxvjnKwUfyiDip8cI/GsT6K0FdDRMol3XN91KRry+eglL85qjZo12BOdx
XAbHJSuLAP6glTYZ3EZrMG5n3UbbDBgrZ4Ep91fh8gXtuRpqU4QsE91rdhYBrlW0+DRDkae62hdL
DYEZt52/G4Ji+mrMcE/9cncVTLvSrTp/dP+WLSfJxZ7eb9nSHcbxv7wCbuNRdfsDKydrn8BG/2xO
wY/erqcfkIQ8KhAQfTT12KK4ylKp3KxZ/nTzvJIZ0Czuht6jmtMPSwDt3Scj1sa1wQn8DU+TMK+q
SlvcSLsDNz4IXihv+MGjNbJdhflPHpS36Mq4Xwa9Ru2oYlfbYT91X8Ozc3Ka7v8Qdl7NbSNbu/4r
u/b1h/qARj519rlgJkWRVLSkG5SDjJwzfv150JyxbM/U7BsYvboblBmA7rXeoBy7zhXrKe/rR4TN
e3Tl6uFrXunzjcf4TmJoi+rwos3c6bED2II+iQrGa37XzAq4x9/E8VC7bYxCffQdtGB70/xjfIhR
1Mf4j/g8vpvHezbj5fXlG/rr+I/X9bnOb+Pl3/Pr+L+5vvz7q/nvt8d8PVBAedRd8z3Q2/5riwr0
FCf4wzgLmHQhgv9mtiNlIL7in/5tiAz7gMhtx4LTNHeoB0Ubz/HGN/TakGKrlE+2QPO4nOOYF49v
KPIsjR/xDKLdNT6Pnxyj25E9aRYphis3tRFX1SJJFeum7HUbA49OrGSPPMiOj6Y8q2qdKb9151F7
aINh2H3ER603yZQF6gO2zugypbF4Lbr6yaGq+h293VSx0Rtrp3434FGzHJBh2SSFWyHtxwE/reoo
m/JMHpSecrlvNDVKKDySFChaxdTcykNcuM1tOB9k0zMHc4nES7P6iFVGSx5btn1lija64U8LOU9O
kR1jgaosnM4KeX9bfe0mHau3yn/KHTM8dr2tXeNjhMTJkFjYaao4krA3ME5dj/xLnKSH0m5xUU9A
c23dDHdvtNuVI4leeHM2VORJn/XvsulhCNneuDnbLXt8wB1kenDwLoBS2mG+OMeg3YwYu7LgCC1o
fpa4QG4bH5rBRQIXWAbKx25VLv3BgVGQiJPstcKZZwVKbK3pwfTQIsQ174ZZTDZLXdXdlygYP2no
En5P4ouNkqG/sCzwEdPME0RWf90mrFtEDuygU9s3AcOt3+I8F5yQgJq3mHqPlS9KXMNOtQOQARrC
bmpZHGRrIDVylmflue7K4Xqu8IxdmSLhPRsAAsHhhzWU+lDPS5iJt1VWDPm26kaWzAjqLSlODrcm
tK0MLSiUfvTui1fny6EYDfRuC2Xtq2l4iLV+uq/NCMlZhOV2g2q6a6cJ6o0z4BirKf7w3MSz4GOT
BXsRtcPz6ETagg1ghg8DvVMZ80TBAM9IwwGXkpInxo8DJpB/NNkfRQfFLdGjRwvoBA2qe6rtdsla
hKpJpHHbiH08ceYmPHtE77psFQ06/yXdntU1c7DEpODXVlGLl0KZPcTr2D1TcKtuDNAleEMpHXzJ
INhw8WZRNrAjMscRd/LA4v6sqxpShj7aZdc4sgOGUlxqkNt3eQIxJRQTstt/TjHCsidvGLx8hCZE
OneqTkL74zLUSTG24cl4nVojTLlMpjZbaR5GyBVgnNt4EvonpPhLX20+5abwTw5ingsZVmOBg4Zh
vWioWlLvdzZYsIObikkorhQxw5XVbF/Flaus2qhij5RnxmbqtPTsxH52PaRYnWAMjQS2BRTllIOs
3Ko6Pmxm3Y7n1O8s2Dea/YZE86Yw/Pw975uXvNKGZ8NW+7UiovqIw1t/zJu8XPWibR67MvVWlMjD
Xa2F0zP5BWA0fgX5otfG58Bp3xSwJtAEaam+yfom7R+MrDEeVbBTfLzTc4YzzyWY3Hs5qJy/MnAe
tIUdorQssnarqEO8KQ30++C+DE965x4VnrufLQcdTH0AnBOGuE5CyUSXbuibz+UIhS63E+duQFns
ptfAAYwgtT+XJN901y4+obyf7HzbD7d1Yzavc8lIDsClFw3cMesOVSfEgwjL55a869YnF7CrZuHX
xtW0xxlxtIkrOzxg+gsJEjGrJWZf4sugfC+FMn4DUMrdD774feDa4U4vQn3n1J561/hoeyM8Nn0D
P4SAlvK18p0E3E0tLr6NbXXd2VjOAnXI8jq6cWcFaXnwxkk9gv1JN+MMrfiIXc8cRKadhi/Utcec
BwYab7GtGwTtH9fhvbEwQsVerSyy4eBPNqnF309lWx6EYQwHFRrJXwepjaJSdvb74WBGJVcBwBiA
EUIqQQVkpodad/Kr0LwrqqG7RO7nyNCxVU/SIDv6o3cv+2y3Me+ColN3VQYmtYdSEC1jMzDWXW5p
1LDmto/K7JJbc47sG8NdA43HwtmmJSp/YyG03VRRkobMbrMO1qj41BP4bwwsu/ZS1yGwf7U/yRaC
t+2lsBwyzFks1jImD7OeAl4F2gkjEy4lY40nXlJNaQ7XEeaLSP0DGYoJLdEO7lYO1gLvmBn/WAr7
jup9dE5UF5OZwLlL9dK+y1KzOeCpHS5k07cHccZNkRRe50yfa60/DAKki+LG065RDGPDokN9BYCI
/KmyrwfljsxTdzfYZXxwTOEufM//bhTxvOSbPazNB6tkbdJQN1sMKCg/iThKVrVX1rx+ghEAKMFb
u2bBYttQ1tW0cm7aQK2p2Obd2ZvtCpCIHR/aFpTgaCjpi+9j22zbCNVZFuoC8LzvCq+Ov+Di5y+6
1MDYo0dSLXZqgRlEBDTD7tJH5GLxwmoj+64l8bceB+CH0Ma1TVPWsDEAHuysTOg3HYvevd/xNjrq
fI9QrWZnTH18C/2bW5E1xGesFnkssgu4G2czk9IvpgfszVTSIxiyDbZjor0yaC/4J8QwDvlR2wjZ
NoFdfjPUcV9kswi/Z8IYbicsDtJgXFidZj9NFva4YVuxqfYrGNIiXrm1X72AQMIZQs8RH9bt6qVI
FuyF/JdRtfIjUiLJUo5KbDjfeuJgOzJPQvJl5SQZsqii7k5m7VX8pq0KK9RSeXYCF1KkS3YiF92D
6StLdTwG5qlLihDPmiE7CCyUvupF9s1UzehV1YAvhpGDr6xmUXdNkgmgrIXURepXJ2nXIxDtty2n
LPSF2tfd2ZlpZJJJKxm3YDE75PC7e2em48pQH/uosySdOLhOUjxMcBcPmEx3i7KKu90AJm6DPZJ6
jpswRL9CO8kWSFmAKfMB5cJmG6NPzBPSN6J1qfdioRSpdY8ci1iMg+W9dW15xgXC8Rc8aq1Z0JZX
vQ2zGOZImYWbTM95UvZ6rACOSvB0FZENMaOxb0lT6dPKh3DFOrE9Xptl54lNYyLI5FCW5mOIoo0T
a6p6UOMany1kRheJ8MpbeUjn4k3FOz9cg3G2Q73GOMpONTVQHyFHti5NzDwSB1RIY/jRKdHTjaUg
fT+CA+NnnBuXqHP1S5B35QmCIaquf4bq+axBYdIbRvvmIz7EirG06q7YaGHsoxONYefuejnuiGB3
RvN6KXlhLEfbY13137V6Qlt/CPL39FT3TvOuxGa7MJxyfHCqyeV/avQHdrbuqm/yL6wALFw0KCF3
ahZQCYNiJ5sfHdcmxavYrbPb3+KD0aqrCF3tlRz2cchzUhhGdpERw0kLZzWMWrsUhputB++gCr+7
l4fA4a31RKfuZROlcg3FX5R4hrq7V/gW3iNzmW19x8Fdfp4lY6hpwl7XIvcgx/UNxJd48jbXCfOw
XATZpp68cSVn9ZXR3VeV+owlaX6UocHBa7aro5OcBHYvx20k2BVUKE5aTyJu1HCu1KueZCyy/Nw9
xavip/7GsHT/QFpZu9cm5F3liMGuv5DdUh9q1an2lVn3G6/BK1jNo32dF6aOyYvwTmUD3791zSOq
JEi44iWwMo1ZpAprwhUysNWevKXzYvFwCQvbeA5CLTr2YNCWhWc5L3pQcytUq4hddm4+mx72J6kT
LJscxLymOfG+TnXtCD4t3EZR1J/zpinWqI2q92TrraVR19FzWYYa+jIpuvTW+KZgCPG17qJ9Ees6
zzZn3Ibe5MEr4dAG3JzdbBTsbsjGWx7C+sn46pmJs2wmd7op485+ChNrHRQTcfRXttqEbqqZ6cNr
JshKd8i6emQicCHXKYHM08ccWFhQDMW5Labqzgv6z3J64QhrlZrIsguq13GY3pJs1veuC9S8LYbu
pNt2tg5w2300S82EwpqFn2sL92i55an6fdj11ndEDp5MK85fwzwvl2qtiftsGP2NvGLP1uN6RRvd
1pOS9phPDVb+WA6DCbRfCz+bQXcrYsEmiitmoCq+aVS8xq+z94wuAufVCnU+j97Sj3oaGA9BDwyj
T+zXXgfKoqA+sDdQkX5Q/YRdJAIFU6FmGHplVxSdnxntDXeOdilRdKBa2+WYffGcMsSAynOWlVaJ
ne/S7LsEsaS+xzWZfA0Y6sbYhgoW4bJ3iNmhBUCyl7JXLyG121AL8fYzbxRXOCs0i/0vSbDm4a99
KVutwbQrVY9mWCfnUTGymao2PM4IsyIX+6q2xif2+sXBF1GwlsCyX+PhHJdAtF/jBeuFv4vL8cpQ
VFQkU3OnJpG/SV0twIJej56CTle2bYz+ge1F8VMvlOJgCcwvZW+uJQr7jpEn0tzrugI39SG5nbS5
iNPUXyTcw1C65ND3yBR8oD9kjHon5fgf6A9lMJKDjEmAiOyoTeoCNeBQW0fo2MWh7daZdMrISiRe
S4c7ey0sLE+K1wbH6+dqFtAnCYjC2Tw0eTfjTZuDapSZAmNsjZM8E/MZgv7nQZmSgwx9xPPMarb9
j1myg4L4H1O9xvxplgimb9VUGzuhadG5TWN7lUP3WZkFKusyJg8+1IadKFxcrSDxnOuqa1ngwv2D
52Usuynu+B/+mII72NYtW+fmOk5ey/MgTTYzceWnoKJ61sqewDu0Zh0qq87Iq12F0O0icesAw835
FWJeQV5bXuc6e34Fo+jsVepp5J301r2zJg2mnTZU31z9vcij4YtZZPqStyE9U1o2DwEGYRuB3e45
0GITj7TaXiupy85S67JnS+1g55Si3Q1zMzMrpJdjpzrIXsQcOqBMQX8c1TB7Ntv0zY166wSnO3s2
Irby/KoOTcDXRk141XpSi1cwfMgbBUZ0ihQ3fYA5dJZx08lzEBqQhicclV7tvliNrpU9Y/tu3BR9
+Md0L0ViLERF/aRbyd9O9wG1vFpTfp2OCLtx49uuWNqpDhpDD71l7JLtifWRvYDTRp/q9sVF1Oip
qWrl4icU0lMn+tTqgXMgxdPgaVPEnwZ2rRvVrkFL8ZksXMWqt2L0cJjTq+A0NLizD+hD7+oRiyTF
H7tVExTm8xRa34sEd4oyuYOazBJ7JmHA11hEVn5ydGM4Sqdd6cc7h/i+Y8dh/mnR+yNUlXgW9mnk
AWGt2n2VlPcR6tTqFk5A81MT75h2j1XUfdmq+SmIKxiGnpuudMNAAXE+pGn7liCXsh+7EuPAsYnS
s4bi+DKy7XYjm3KcOneko6CIWOnZ9QLVUK1cPQGF1+nj4+CRRYj0+gUHwpIK+WiuQCPNCQUEt9Hk
Tm4HHmrPZpMsYjNuXgzdUg/e4ChLOcv3RbtMTWyiZa/6MiLv90KiJTymCU5qcLwbVu9RuhprrzjU
oWqtSGsGmy7hCY7GQGfBY2QHZhvX0xyh7hpA7hH8EFmSjup/HNTpXp9lclasvZ1F01c839EoW5J9
jJ6cJgaZhVfqe1qD1POsbxEwBNLG9vSgZ9jQDoPh3xgmfDakIsK1YsO5N6scv6KJdDPVdPQRzS89
d2FKgz7SltgmbAevsPdwt61THbrlyh0T8VIJ8yxfyAiDXQwXEms4HqSFOgE1yL3oLM+suvymKIFN
IfCXeFk1Lgb2uIunpD53g8KGs1PN7thZdX+UZ20W/XFm96Zyo4ZAxRnwEf5tKO7o/bW37WZdFasg
MRlTNovbIN25WFldy2Y9H9BtKaIX2VnMcJE8XIyJkzzK4petGJ9ZKmW3sgv/gGwl8LfYyk6WIMn1
WmXoKod0oJwcxMK/YGJnrjBqAtoUwmaXMW8+I+++VlRBuRiXwmu89ES966jeLuSIjwlJiLSUaw8l
KM0/LxKm/ClOiMjP/DIyLmfFnWOs3Bg7ctnx09V5QeMcRmpxx1aifaoz5zYcO5Agc8vR0idFDd2T
bNl1/s1LZ02OMe2ebBzd8ZospqM5NwvwzIvScHqgE8xUEa1ZCt/tDm09dU9xF4zLFJ+8vZxLxhtr
yciYdnLuoHLDHvvA2F7/Bg2FEa/DNUHOdShybVpdTTayt489E+jj7K9XYsFZpRYWil1fPHtWtJtU
Yb9ZhmKtEsAPkIeC4hH+4OUaR5VjFbOfP6pD1tw7hvgs4/I64Vijzuk208XK4F53zeS8Da2hcbdt
qnMQxu7JEqZFGkJDQ7BJh1U9YCtZOkF/gYXZX5SZnl/xmJxUF8jZj7gpzGBF4dJkhcYI2eGbGmYV
GQosc8gvVMVF2HU8Z5iV3MhYasTRgjumuSr3TQT4W2MVvy5dMe5jCpuPfT7dNVWPT1BDLnC06+7R
siEj4hBw7OfWNRSgZlKhOStbEXw1vMyT/kY2Ry/K1n4SjBsvBoPotK21ySRzRw28dlHMp5jHb4yq
C+YlDLF2Zvdo4HqLVRMFgHBmHK42xdvUnQ5ZYSuvDbdUM2VFztZ6h8go3y4Qka9N6u4wUcufeEjU
NyjEzg67xNEI+jrieqNqD2af5cFqvARlqd2ELLNvdHgyTkuGXHDTXpj9UN1nSubugjEatkOUjI+p
GL6S+re+Rhb3EfQSPuWFkWwckBcHkunhBQlc5GSs2PrqZPeWOrRfGoHFr+1ZycnVAAXUNahXxU6N
G7QR6oXHuofbHE158OLeuJkTM8D95+BPp66M6m2ZbqgPo/k49zemFi/deavJ8n6JIYF3JH9tOKve
VsNVqCj2qk0b+4SDd8ueJ+LXEhTlrtN1G3wNHb5ZAxjtzAGSIjfrnQxS0XKu3WYQQDZxrW4xoNS1
ajX0TlTdmu7xzjW3s7EUFl5jk3I3Ht4xd6mwaYime99lw4nIykm25ASqh+pqmLeqqlK0KQvbdlkm
dXWRQzyeYfsp16yFjhrwvTkffIH4hp/F7l429c5PToG6g/F8gXJPWr96NlFf8BcQ5+9V/uTXwI9j
7JLC/EGFu7JWUywGClRZ9rY3BXt2S/4pcUP8kMi9PAR+qSz44TdvXZn8cUVBDeTPK9boZm3dKVPX
WIWKnaHFaFpUlfeCEPN7ZenVJYBJgN2j+yzDo66SXkknd+vMowpb35oi1B7ZbU+YvguTz5p4hz7u
agDLfcCZqn7J0pX8N0yO/WDpbHmh09l5ARc7GX5u4m6pLChCWct0nDBa6o3qGCkQTjfjfNrNVkDy
UGuljXcIYwoEUJqFDH6M0VHu3ZpFqi7DjLSjdAbWxLjLGgpVEb/JhQlG82m0E0EdaIIH7Of+uq8a
57mx5m9Q/gljMffk9+H3awvQ5q5mtbcKjDb/NJZpw63Vy/a+p4Qrx/O6jVKCuxYuTl1px5PK67st
X9n8JUP0pJ0TtwYUmFVcxNh/IkR7Z/p2vMDabPrcgiTlCZYmdyKOE8qnPmzFH1KN8kwKLl5VGa89
bLRZ5Xqbj3Fd1KfL0Er1ZYY3X99m/WWcD0npkEf3i/c2RQNEtmRc90NYpOXIWhT95eswN6nKc2G+
yFEf4WZkgWOKPN19dJQFCazIBsAoryZfr1Y7DbyrnsWfi95fG9waTkk94HPVjuF9BpZnKSxQqGMF
gKEP8vJN05pnTC/D90ynGipa7rquts1arWALaPgH4dSYSinmuz4G+otbjgEZnHR4FH08rLKiNC4d
EjAbUUf1bStglIjemAmdfbf6wMt3wdAuncKFokfBjApLH9S3sruGD4ozTP9es0HclqSDkeLJY2zi
8ruptfDR0YBxZUpB7j0WmL9hNMmnHTaHFjzeC8w8OTwiz7KPuzpYVnWf77hLIbtYR8YqmG+48tA0
URFc27FZZdVCr2GS//tf//v//u/X4f/47/mFVIqfZ//K2vSSh1lT/+fflvPvfxXX8P7bf/5t2Bqr
TerDrq66wjY1Q6X/6+f7ENDhf/6t/Y/Dyrj3cLT9kmisboaM+5M8mA7SikKp935eDbeKqRv9Ssu1
4VbLo1PtZs3+Y6yMq4V44otK7t7x+FzMUoV4NtiPeKIkOwrIyUo2W80UNxXmO7zl9IJM8M66Fx1l
q689+xHaO3ija6/OyhLJy7PsyMUAtarM0TVzEOoyumTdNnrx4juhs3empFnJJlqD2bJy0ug4GEXx
0q5AVKcvsU4xKJm0ZCkHqXHXrVxSoXsjC58yJztNzVBdNMMrdq6fdwtNz6GPy2BWOtDVAu8oW6RU
q0ulKeM6q9145ZRpdcnt7vM/fy7yff/9c3GQ+XQcQxOObYtfP5exQA2F1GzzpUE5B0xdfleMVXfX
K/mTNIXXMzBF2WRaG2kxH3XqsxzFbiJhM82OwNey92LmzMiD2Wktnj7xO9C86o6PnHgUt4cfo8w5
U/IjpPqWgSqv2i4LPxqeE3QrJo9ygWyBDYaMEj4HTdLeZ5MDmZcxvuLVp8g0yIpc/vnNsOy/fElt
zRHC1R1NaI6uzl/in76kAtDj1LFV/DJVdbPRjDbdGKwN96Qxk6eoz8+OEamfMyelwNKaIfnsIDoH
bqIsZEfhGE9o63oP0I2jQ5e64zoeSmz2quYB81EsK6ckuO+aKNlfm8FcOpD1A5WE7LZVIoxngqSF
g/mjR9YYRvTc4x6rso+KgzwTim7ffsyVsz4u+tNg5svXlSM+4t4AnBXpQL7vQDluimz0b2yY5vm1
HejYWPJubWWvNQ/5GIdAXnCd4coZH91JlGbWEtN5/7/cRYSYbxO/fl1d3dZ0U9jz5tnRrV8/oVrV
avTMIXd3Slhu+lR1cQ9C/8dxIVSSZmBfijXaKfKq7lg0LiT9Lm9e7FqEN3rSZXehGWV3WoL7Z9K7
xl7GrocO5ocfFBiSzuNkDHHblNxF125lsx2t7K4vhEMSNWk2o3xxzyso6uZlt4YS4iGDAU05NvSs
WQyVgi6zHnNagqgnRerUy9jWiqObFPBgfjptEBzeRZN38dQatHuU8Y73ibnjt2kdp6GMt0Ovh+c8
SsQa2Gh/F/GLWGHEGD/6HSkqdunes1L0UMyGSXlNguCLogI+V4RzRG96eoSLdV8ZWrObAEaR5mzj
iyDXeZFncGW+cQGUGX+E8gaRw6hJnw13GpzrhKL0YWam4EI/5jcdtEKPNFyo8GvMZ8G3ycrL+DNp
FYjJNiJLvlraS8Ps8fkVJrTf+Sy2J6Ta5Wk9he41KJsAzY1D892Mqf36S7Da8ZwOTNZuEwBhlgc/
3hnOqOwpbsYoWCu1vtScAAsASPRHJPC9Y6I03Q35ZgjwtGTc8ivW0D+dAmpeo8Y+HT7G5C6LtpVs
W8L6Ehl+vfXyZh+qRfAUqG2xMsm9H/PJcE4u9eGlPie723Q2lEzMFx4x+YbqobHHkJv6qNdSr6ys
8QrTl8j8wfOx6HOgcs5A/rFzybPWwI1kJ+Db6NxX8P1NbyqWRpWOi1GNsL+aB+uNS5k1C9/AeDfH
ye3VE2jJPw5ZhgENe117yz51Eou6S9VTpAHLQ7Z9I8dZ2rs6NsHZbmLndsywZh88K3hze1gf8Wiy
3ehq82IP6Li5uR6+VV0O8chzEvAxhvJAmelkdJ73RE6mW7jRgRrReFK8SvXXHd6RlDWBkbllcdYV
eANI0mKdnU7ljYxlYDnRutSKM5mKp75AO6JiB+qv2eKR2AHbuRsRKfbXhcmiTcnARch5coo8c4MI
Ik3C/+bjWpODIHzCj2WdBAlvbAS2bG1MXrCyWS6vtUbw5EY1/gTLIb8xvco617awzmMEmu6fnxyG
/vt9SdeFqhmupuqGBoPb+PW+NFRe2vi9bX4ePG+tzz4K2nwg89ay7efMRNzOA5v2Z7B0hmBVUR7/
KSZHt6DDbuJcMVAbmWfLtjwLBmTl1Sml+DTpSAs27Ybsd8IW0opPVcBtTx66IYvwy5DnyCqoKkI8
jJJtv3JhFfndjZwj49chQIie0LPyUdSpNXWRmxl8Nh2j639+n+Ry4pf7t27ZuuuYluNqwnDkMvGn
J6xZRrgbK1bxWTGibGmTFdrmZYG3KECm185EwQ5du+fccdob8snoF8xxJ0IpUS3M6ZxMinfxTeNb
X1gjPrXsX1hO1AdTDOqnqCwWMh54ergjG1psZFPLsAgFwfFI1k4/GsFQXS9bagUL8kZNT5MZpJtE
aD3GC0m4EY7vcO+N7U898kbxDIr9LZ76S6No8zd/jJ11jzHQPkF38VOo5leAcYRW6TWOm3n7KSGf
LIG+v43PiEvAsBsqEToON2Hl5A9zXXJVZKGxkU1lbPIzrNRdTL6rQHhZwPAOunwftXnxgEE2FZam
fh9HRVv/86fl/GU9xLPWphBm8nmZgjLGr9/qqqx1hypm8LkLWpygtfzTZNXeXZSW9qnPq37RmG3/
OrQB+AHftWArO9oTGjkbLLH7V7Mbkq3TinBrGmmzrgOQLjr4khttPjhU1m5kU57JWGAKajW2fYhE
nF1Y7yDpovKzKfFCviAWiF3swM2lL9Xi6Gljfywwy3hqRvMcVNF0RpQof3KF+U69o7mVrWBOUjZF
UN/IZtqG/bJy7X5fzTNLn62aP+n2VvaG4MbXelrVG98V6SGYIWdgINtjN/OJrFk7vl02dV8fQe0B
tZQR2fcxquwFMuIOu4WsRmmqjfpv3PStub6XCov6GLnNe55jxS6OapIpiUoKI1YZqsfdPLRu/J3t
Qc6s3dG+tZFymxamkdu3eWWcqtwc9+XcIXtlXGss+7988PKD/flnKshRmppq66rBZk37fSHcI0Xd
9a6vv43Cr1a5VYCoNZX+eoj5wqNG4j7nVWRt2FJEt1bpWHfphPCujcCibFEHT85mZwAHZQs8m0p1
69wzwkVWg6sZe6TM5AGtqOzk2Nz7/cZQWIziOe6gOkWqZTh1LIn3//yl/sutWpi6ytdZV2HC6rqu
/baEjA2zdHQt0t5szftUQ2q+bbjL/HQYetT54DtqLOQme5EiLn0LaqRfGZnnXspU5JuY7T1GSmiQ
mlnuHUontA4qEJpdl0zTrdcN1abAmvkC/axf9PrY3BShRi7eKOodoGtQQsm0drzU2xvg9w7yrFCj
7nqW/Tj7u96P2Mc4Cmvxf3mk/eXHL0zXEo5mOLrpzpv33x5pLOAm9uxj9Ral6XuWnUnPe7dDFFmn
cMbySHyOKdJ4heKRufqIybO4dcRRw2DrOqFEo2YhT6NpBhHr5biRF5CDZQdKNnP2w7sZKVqPf0C9
OxQGymAM0Fpx+tsr/FueqkM9SzWNybonBwruAMKoANADN0zUZ1vqmMwxO2y12+sQUF/Xpj4P8dFc
WaA1OyIDW2eXqk4fhWMaB2k2hBNxdvFVs9mZiOhCwKIpD3JsnsbXsSl4f2dhlkG785Vh00eihu7r
tNqiHcpbkPLOW6Am2NM7gPHIkNhsYs0Xo/HdN6u3myXMBdRFtN65VAlirGLuQGyIdHAeZGeQNf65
mDxEN+eObGSN13gjZuBmkN+2gzqnh+iIpuKTASDyn38mtvwd/HIPsFjTuABbbdsBhKj/nhlAsjLR
0LJ9swaQ42UdkvzCXWAdKb39XBpevzLr2toFc1PpwXCrepPdyl4e3bj3khUeC9N8zFhiyvBogZ3i
4fYFNVD7udXAfzi5oS5lpyuwYfH4qXCYe538Luj7R9yJypNZmvat6Ydi2aKs/AWYO4wqfXyZ6gLU
H64p+yz0i8dKqT7JAZ2S1QurHZs75B7jm8CfknXiDcrnJlzIAbnI3FXhBuONV2QuPvEej/750vjp
PbIPsB5Zxei7QVdwI5PESye1SPv5PZ8vMkdbVYvqu3E+QP/5I1ZlRnUnD0il/ByTgz/mKlFXX8d9
xESEUhJril+u9fv1SxtUENtJQfX8wbbVUwAn5DXRsReKyyHb57Viv/QRuvG1/do1cOiSTq1Qa/Ks
V7vEDhzKIgv4DlwJBiOInBGHXgk1oc6sS5cNaF4nUENdt9x3BYU/hEISfia6j100dP8I+lw19jcs
PPrg2c2bB0eAfRF5/exCELidjMZ5AM6mr3sXcbcQN+KH0a86bO7wPYqQrliycAFhPrRnOXaYcPBK
KsWDtcpYX6MYVuVTspC910PeLA03mu4SNo5Hc9D0rfghlCL1Tn6TP/kQWcFIe9pixXz5CMkJv83/
rfnb5VoYfavSFNZCzpUyKx/XS7EcO6gFlka53ay7PtcvZqE1FDh4WX0+G+aY7FULV1zP/nlcjmb4
xlWpsXkzxt2ScHd56ufek95axrWD3LR2dCVCXvY682h5Vgw+4BTGxdSIJh0SxMRaDBS1Gt3JQ+41
iBl4Ybqc0TTXWGMa097OZrjwPK6dD2rTwm+JxfljamS3yklM7bKPRrFG3ejJcNzxzlaneqn1Xb2V
TXkYMq1d9J2T7rummO5kTEuBByuQnmRLxovR3edOMd5+hFozQj+/jS6ZbjYXM3v3NErFdYKjEanW
8QVbr3fqjf7FVTTjftCCUzPaw4tZWjpoGtSbcEj5eVQfc6eBWnka0wJcPozBZTTq6f/n7Lx249a2
bftFxGUOwMV5ICtHRcvyC2HZ0mTO+etvI+W9tSwfeAF3YaHAWCVXIOcco/fWSy8RFx+02Z0jS8N9
LSKqDbQMt6Kbhnu1HLXT7D+0nS4rqU+SAYXOBaUgx3a5ZGNG4eakxPcq9wi4/OMt0+XiXh7Sdm0q
vbpeVkcnDm+zsfSWtfcjxlLxdKFKWxzLlBgFtQTAXla10XxdO4Zqx+ivz3bERFo7Qzf7er/sWB6S
HtnnxjG0mWXVV+5y9LKnseRzkBTlneIAzy4boz/Hlq1c/BZBEiLS8iUBQJaCdXzK0zTbZvAUd4ac
F49Ef90uB3wLVWEdAquWQmh0+DqcRj8Ptj1QexqHKxbY9IIZwH0/QmEkc5Ri/fRxxHKYKDJS1MwG
ZbIu2wyWK5sqQkA0+WAM83uWVEdFAJEPUlYTs/H3WdZra2gNJWRNCjrW4KcvGgCdMjaHnwQVISwm
UvOumwR4nLQxd34kj1x7bev9kITfnGNaP0yayou74ibL0nHP/TiFWPHU4vQipG8AAFjnvx6cefVj
W5HqfIyz0XKDws1xA3q5X4nq8xZyQFpZcPdkhJhRmVvXQOa2vBADpjG5s9JSPRU97/JU9BCfoTZ+
m+zZsqRIwyWVKenphImoOpNUlN9e0SjlN3xDqI8CJ8dL07bPWHPNJCu/TYj8t349FdtlNVEPxeAj
DxvGcjeNer1ZTgYJ6eX43J56SQLv5Mfjetke1OGuiRTjsZjk7pD0urFankaprIucUC70sx50QAt3
MjFMHbegPzzrxBi7pbUEFE3jLUHu35btikC7jb57CTYYvsbDMZgPVxtJ3jkE9q2XowrZuOq1ScsX
BfRZMwsJYmc/PI9GAwKgdGPy1rw+to1HU24td2jq6Wsj6pi0p3D8bkQC33ql/tSibEebRCDClN5y
vJERBZ1ryYw9cGlzb/o8rV5jkd5KQ6fdTiLMcEwbw02GbN7DMOFv4lid2b5S6+9GtckZ6w1Bvfaj
xK3gJ14dQ8p8V1NwCFa8pZs4E1Dyo2c1kB1mWGUlnf1ekc6DBQcsVsvjsulj+7Ik937PP4oB56cd
eqBJ64kX21aDSULXFF/tJATbo0v+45hpCYpmR7px8kLcMsOxXQ0LB51Ytpmizy6GGtzSojxFstYf
tUHRr3IjjCt5IfGMZVsvm5aHFKENMS1De6AVSQW7ZcjgyErw2McIbpG+xKhI2vARUod1jbuS6xU7
TT8e7oX2mpdh+FjIarWyx5TMI2dozsP8UKgReIes2sl+1pxl2+JhXlp2LoeVulZ4Bia+9bLt03Fl
MhB7aT5g2lFOlSpPx95JSwJ06uhhGmiDC8QXryG5GY3uv3ZGELo+6Cn6rWJaCxRj7ydh4Cs3UaK4
BlLpo6UCjlVwpHUAK7VuJ+nNzfsqVHn9NNbQYVxrreO3e2wyAgyqgp9JZKTVY4lRcE0wWLC1hVk+
Zho4S67qFmkxrKqlTpConQO9nFdDy7J2ASxpb1m12648MMCM3lchKjpHfInoj+aD08mUz2ohfibq
gx9P8nek4D8iJJrPQ136rqgM6yGp1HqV22Zwi/sv30T9IJ8HqRwo8o/yIRn5kBKzALFCno9nymp7
g8M23sn8tzeVsblgyjNWohoVJtndT0UJ+jd+GlKVJG8RIzs3JhrhSxmOwboqkAi/2ZmarmIz4Rcg
R6Zz6kt1R8wiP4BCN79kZaYdCn8cb+a1sil4p0SQPaICTlxJ0SYgpnL6aAkdSbSQqsOy11EymItw
7ZHEs1fthh7KnTNtllW6xtG2p6C3nsYsfYRHpbtpK8UnJ6+Dq6oqb1wMu6cwSPNdgc9mbQKmfBK5
o1D2K2SoLOx1uuCkBk1+12RcQQwB2GbebJV6dcTNvFxQu6cG3u26GGp5u+zlywLlPqkS9Fk8Zd+v
KmRKX3Qweler1//xupgC0/VyjtYOG5V4RlPu6jsSx3KkySWRXbEZXgSoxZVdpfUTuPQnnEl8P6Pe
o+PtvNiTj1BrPsnAe7IdAoOo8PmkwEappRFr/DQFyftJpt17dlXYL6JPAVRYUX0n5ldK1eCfr4QI
rn7KKvFkSkJ6TcvuH6+Eq3c3SabLtdRAJTo345cW/fJQpc3mXyZ5c60jX5r171152miqLpsUzhAg
/VnnaTO/CCQZP4UVBRrgzzY+qlWmfknV6HkSUX0F/Kd+CbQYBWtdPQwlQ59+9FfLQXixiTVGav1+
StCMh0hHVbSszoLJLRQ6jQ+Op7AHqV/BJtF2yzOCiERlUcQ06ea9YxhdYyJobhRm5QeqP+Elz/1s
FyTkLDBaA/xhTOFJOEnuBhFTyjwccJemA8lYifmwHCGGJ5hv3f2yPyB2hNduLstaqHArSkc5OYxO
8MWuHRNgisZsXDa3fqVJs5DQPuEtxR40r9ZSFu3iOIrQG7HqJOUAXtOxdsuq3pg4Q4tGPQb2eM+F
+Itqm9mdFXfZXcyUAyUmnYyu4LfgiYgfb5ilx2UvipH2/PdPUNE+dx7mTqjjyAa1GhOXkPGpnBVZ
XE3K2u6Z4Q3jlgLhpNG9nbgw+ilwrIYw7ejcGrJ+NKuMLxX/Vox2Po1mczRu/OxFle3orqjy+K4k
xHpvx0ZDGzHCWO7AEpUBE29rOZTWY150X+WOG3Obas1V1Da0lWLaJ5LafZ26ftpNBjLOADjc11KD
vDFRAruYOgk56MPfT8ce0uztmp9OPz9b0eKQdWyzPPfEk3wZkWcvp9fFlB8KuugEcHFYOcspMj2t
Tinq0yf712s6Th0fbSfTveUoYQD0U7g6HpfngIlEU3NcSXY0eAOVwBsVwtxNQfiC4PJ2+djkGGhi
tAFo27JtefCJ4tno0HXfTwXnrJz00nySCdE9CfIVd7mWwnublz62/W9Lfz/Oipxfz+f8d+nTs8Sh
Y2yRTtNrlW/rTvK3URCGHhO0aZ6lTbdKGiQbo+3y1cc2obTTqmsVbb2ctuzodLX09NTqth/bLMMG
mDaq5cbop5/owMFj1orBL0/Ie0OjjDUZPaTqOrTv4L/nnpkF7bPaGQ/oxwJEONKaDRiYZLu8aGVX
f/v79/uPhr+mMUegrWbiQqdsu+z/R8MoM5nkhGoTPAOqCeODae1qLXvA4NW8mna7NcZa+SYL2/AC
1dKuJUz9fRVM5hazf37Kod+7OcJBF4UVX/L5QQLrvzJjlKDLqlo3l7//ydrnrolmOYalUdw0NVu3
deNT4cxUZBEGdKW+TeOwipypRiLCg54UZD5bVrNjmhy7vez/2iYPFhHf5Nm5aqp3z1ZWH7H2ITdX
sFjRRsA8lab9s0Cv76ZGKp97mGH30phezVTun4uKD0glUmaXBits04XI1PPYVJQ2B5187TzhJm86
tkJsInuWpeVhORClQk9uVZj/i1RDsz9dmPiH25YJRNm0dLqi9Bl/bx7hokeJkc3xAyYXTCMp8xP9
GTEHebNozQ+pKvKTX+A5p4C9/7R9WV2O+Dh22ZYYOazWRCfrb36ST8d9rH6cmzsYd3A1RTBh9f5O
A25+DAznGeMANZBaHwlosISxsfWavfMhOEG9Aef8zbIJtdaw50o6waZl5/IkvUyMU22H+g4c3XAn
F2UPTOPGiHKeUur4boqqhdoyn7A8ieSXgYt8QhyXJ8FhNl5iouOWnUbdxmu/6PWlUXJMqBEy5ETG
EM8Py1JT67kLZrldf9qRpbDa3eVAk5+KpyqAZKu2sMDpxZMXaGH3YCXmeOENuWvTDrrX/FAOzzim
4vv3/SalUQbJ9WnZh4hFzbLmlCdk3phlA8tVBAqZDZp8SpTy19KybXmI572fDl62LXvrRrf2hoBO
00+iOMpOS/FhTG4NpSioi//nYdk52QDvN7k+Fsdl/WO3HIE0pmkw0KR1yNuVJmmjzXdeZX6Q0a9E
Spte7Pk+jIwmPk9Ndu3fb8OI5DeEtbboFOa9c5oPCM6MTiKqiuVJujKVb412s+xbjgrTqdpDXR0Z
qMz38v/tVZVu3Ie+/utVo3SQPXswkGyk0wRBl4DGBOTec43iB1da4VwxbtrXZbVXR+lZ7aniawAY
Tt2gZtc0a76TL6xdoMrrl2XJ9HVmgKRkmGWhM02cEOEsOyLm+cRI1OV6Wf14WM6o4Lp+bJJpPrit
EoNJaXrpjBAIGJua2ZtANqXzsu3jITBF4IkiTA5Uj+MjDC8SAOel5aGW/DF3l0W6VskGNuo1aoPk
FIkMApZdZGubj2FVRUW1TsFsQJWAB02Ra8D41r6JMoef0XfZfd1Qt+5HVV6/r9Zte+sQG6Rqup97
RlZReimLjjw6Dg6cvr1k0XSi+JOcBT08sKeG7fqNrj0Ng2quW6OetstqTjigq09jfC2DWnypGLEo
TqI/JdPYYVj+7Syzu0kxyTDcbCLqAmr9wq/5MCLue/LNvNrmPdOfPA8KiJbh3XIApLfRtQLfvBlC
pzsaRQ5CeHCKF9Sg8xPYhWSvMoRTR8BC6k076pO77EAqdkulpHnsfFFAlwEoG2eo10NbPSwHGCVM
aomiS2eTp1p4cerr3UPvMGn1YbQxc642swnn+7ACnIjIKsbAxpBZ2/mhqn/Ra6RZ8+7IjlFzm8xX
0r4y13ZgDIdZXIzvC/ScFEjHciHODfIqs4BnLcYMUcT7oC5SfLlOcxxy8cuwoQ7dT/oJxS0ZaOOl
KkvaU0gwn2t9WithI13hLYx3o0NdqUBDuoszdbhToSzetvpp2bdsqRSrQJ0UmN6ySu3iVtd180Cm
YrCvQ03bxLKSfx2zerO8F+bQdl7QTPUlTUpaeKNhvL+9gJhXWZZnz4rGj5pUHnk/BEN5bxD4tJyZ
KTEItMLAk1AjVJJ04aydYQy+4dV4/yBUH8heb8Po1MjquMpJmXlmBRhB6kBeZjps07rEJ4e5tXTe
F8ZlgSSh94X/7hrl/59j/nwJnier22oeFny8hCRU419uy+qfd2WSqTQZkatuaabz+a5sGKJxUrMd
HnV9sq9x0l6J7yiflZZ8zA5Gy3ZZzcB2mJVKwayiM+j1LSXIsV/5uZC6mLfHKrwMIB4mQSlCEv+f
JUm3HEYZY7Rdlt73lua/tCbBlPw+bZ1HVrQlTYuAXCRE2uc5D3OHuizQUD/oVQ94E+quXGnKztKB
cS5LH9uc/2XbcpyTX0kNdUcppSsFMybZhxSnD91UUnlMHP/QqcV+zKZI2yqDb23GljvP+zrpNBt4
xjBRhuS5a5tkpdWVdSgdgKJGfR9ZUsKozMz2YRCmXJ5ZjcbuJ+mLyg1WJg3TX/hzOYoKQLrWbJLM
ltXKf7CQtDwVyCo3XW1X5iUZshLWXFg8qS3jjzpoyH+cV8MiXwnNrx5EOum3/P4Y880CndEieSl3
SNwMmOnZsZ9sA0hO154u78nyh82yNsatc12WqtaWoYyRpxdb4KfdZaNkps8QtPz9x8HL+VSpNvJ8
6vuxy7lJy9142dgNpI6HQsMlqyn+VoRyyVilL54oAVsoAYrksPxLIse5o3OpU7wNu8euyajw8i8y
ySvw8JQPELcyy3gu0vB7EE3pj3CKnvUq1xn2Dz5fUBsFKOGQD/MBIfeJx9AoudT1DpK5ebj0vriM
odQx5pNVxrb2dI0/4mNgVSlt4XsfQykIpWQu4I7bTq2ebuxwKveMx+0H2sS3mhZq3wvDjyEmCu2i
aUFxEWXNTWje0QbTpeCH9ejImdhbYdVtyp4LTh39WPbTeg7WU0Ikvd7IczaD3681hv+XJGFc0StO
8V11oidcXh1YP9U40MiVVst23nUvIh7468xS3fatVW+twpG+BsBrlgMS8qPWaq9VB/jq0UMWUqCZ
n1AWeuXZ42SfcQ9r17roaMnMO1qfhi8kK+lW9Wv/OKVpuTJTw7mJehwucEm/1FVegy8rxKPB3KAQ
yvjUWVZxGisdftKYjU/YPMJNE2oZinz2hgVgVYnop8uyt8LzZOnZE5Sl4VIRm8CUhKPicJq2o5CA
IbXh9NREbezJxN8cl5MsR6xb0G0PUt1LN1ZGkuzywvhe9pYTdKvlJEIXk1Xj2+YepFl9riLYLNM4
Ieyo51lTGGmPH6vkRP1aLQu/OlJa+ufqsjesKDks5zZzulJYCkq6Kb1HR6fxbwT+IRSd8WuRW183
51OX/kHBxi2t/9i3nCH5xlqLTRlNyD7OfN/4Wg51BbID4BxCVUr2MQ2aTjX3ST6j6fxCJlfKio7F
6Bv38WTfvW9PHJOqG0piuxn8W0bTr8v2miGJl9YAATAtJTdpUzRuMEtNpJG4ljSw9as5lf0FnSx5
EBFY3a5FWAOcd21ljXV4XySvxjos6z7NmC2xmzByuMkCw9HP2QjGsi6J6nnfVpbmOZQn6fAPcc28
TSi3I5J2n4sFw1dUbl0UvlS9uLMiP3zt+nJLUnEeuEX6khIQHrlFe2VmbARuHkcQLcT0Wo/+1azs
/oX0nZ9TlSvP6qQPUMEA3A2UvV0o8WB2fcsCKZgwg8DA5nAfkn14mp1NkWteXA5almqtISvKtlNv
2SZVWGZcKeA50uU56CCEW/idb8vuj/PsnuixIJjydeeng+uAOcdrGou1ZJb6hTmujJtVUfaZE7Vn
dFtg4oygvpcCxsr2VHXfIMVdfYFa0ZVWIuu6d3dTOJuaFmfT4mISIlWOwYTyZ/Y/NSPRFKaW5m5X
DRYCNB4o9mETKcisc0TEQAQzq8rT30BQ6w4iqL8qcz7b8uDMTuJWpGcC4qXjsmk51AyAQvpwTlcf
x1oByYOKEeySqDJWqjqKq5o2E+lV5kgyXaKfm0ju1qqTZw/kYql4bzXxog1IYGrG0G4XF6sYrM+P
fIhnAp+iPzoh8MPlmSqh/HqmfA5o1UxJ3ZpSZZwpbeVGGJzteSVhGHpO+ykB7NaX4aa2pDkXgT1W
okf4EMnn9FBCUjWJmh0L6WmYlyKlTE+iqJpdTgLh+1Lw322f9uai7tcyVn7UAfLBoTaK+2ZeDExZ
PkgGD8vq8mBodmau3w+CbGioBG1wqB2bipcrRXjTgd5MbC15QvKjHmy9rVeqidUZXgZksIDqAHa1
9MZONHJY5x3w0IpV77T2oRSB86VKWi8x9YGMFCwSWd+Nm2UV3deeJDnjgWyfiHYxBrAE+nZLnitv
NaPvPKz9b4S2h16az4AySas2WRJmJ7C8aJnB7m7LSXS3ijONXhDgXpcTmg/aXGESc62p6UN9b2fV
08emZckue30VzmmGMoE/SpzaJxLJbSb9+OYgzRmeOq8u25aHqWDk4uI5JCLSBs4HMei2ogDmKfTD
AOkWoBSW9WleH2qBimlZ5y7+n3WRVk+6nMH8yuSvMvrhtJKzNyaIQDszg/kSQoMg1s07tMLmJrCL
8GhaqTi39txwkprqsc0z6BeQfV/blySJ87dMRUNaVar9KHHZQziQNGfRV+oht9J4m5RtecesE8RH
WiYvHYGby1lKV1zFyNUK4Z7vcWnd/r3ypxq/25PoEuqOpcqUhR3D0GS+Tr/XvKhRBp0tF/4PI5/x
B5Mmjim1Pjwwb2ot6pc0ntZfjRbMdUTAuheH51ElGk+psRVLhhJeW3XYk4RE5F/pa4zI8ksYVfW+
dVaaVYTbtMiDuyC7S+LmmmtCP8iSoR2oFhDokheJF3YtChgdUwazJn2VyyPUryGRuXTwdDhoYXxu
2idFl/RVM8Jvo27XbLGfUE7WKiw1TUCshXIwZ/GNJeOeAij9VVWAa2Xa1+gV5ax2M+WPhNE5KH0g
GKv0N0mOsrOTrPjKNq3aR8mZCCoSNDDx2hs7uqmph7FSOlrRPUUPqN5qX1+NkSQuv8OOFEKRPkqy
RcsdQqqbkdO6SVGmrnqffCo7SDzfUPINVjd50/uJtpmMH62uZvuOUsvaoj7uGYBMN1TAB8+qCsbe
Rrv3pzDZ4cVFKzOhG4qN3AXRi6GTDDUp5E+uc3o8sQHDOS3dQQ6n+x5odCSR3jgG3POx98IUUWNr
jY5JWiO8KzajZqtuHPS07uOmXMkA2Uh+gCUj9er3OAfZ15lZuc6En7mSVKarVKjFXYQaEEmBegZi
rZ4bvGCxErYkMgQehJvhgODYOZJgCPi8xkhGzzC4jzFNesmgUnIk1w0RYlnt4fCt4GHSzI+a/QTH
HlhD4ZoDFYNoan+kcqmdkM+8iEDbWgFjJrPMo8z1u7E8UA0XjUhPqaZ/GSJTO4hGtlaxAb6XUYvw
IsVpyI40a3osD8zq0hNm/vRUcpEeA6CvLY6MKvKL+0AvHgyjSQ9GSKva14+Ur69gscyvXHv3gU24
O7njdpCdc82Mniop2SpW3xNqFdZeTjvyVkdM11W6mwQW6ociIACOBD2cspHbdV1zbs3DhAxiPdM8
N4T6ntvEns5BjkBFsuiKY2E7FT4pszLOtY016MahKKMveer3Z3+kKBvDzLCVyt+1o3prMx91uSTb
e7ClQKHV4V6JqvayPKgW5MShzIjgCypEV6WsHbWxRiqnWaeCbuy1R4myGs0AfL9FDC1iW6/3J7eR
z6K0jS/YNF07CI4lVeyDlErDfnS65xT/+FlXB7TRGh+jhsDVUzWChZnRI25EP7nqKgAJ/mSr24GR
7CpVLS+UtB9yX67VUOX2Mg7DWc7SmwbvIun06GsxyYPHGLVmFWctQehpsKZg4WwTYeUrIMorcxDf
TVXr/uWypvxeM+CqhhVAMxQDMTgWhT9Ml1TWnDzGj/YzBa91gABoHtGPrEg1j4gISqAzER3iuxku
VZfioU8Od0LAtmrjFzRs7+8XWUf5bfK//DWkhANsdRyF1udnJ/mA5Fzt+Hr/dBgTQ+FoK+Kk89fO
DmYLzdisJt2JXTOCG2IP9psmxT/aphlObe9M+1y3t6VsMYKmiLVjpDIcfClA/tSE1kYJSijnE2zD
tgu+okiSL/UUXOLaUpAadOE5bdVk25ILYayXyTjBiU9SHvquWkQPYVvec0111qLoU/K1EmNbydpT
mBA7GOkwxHQzhmE2l7uj1ml5u0DitKUprxXR7dO0Vr3AkDtvFEpFcpSFqWVerUwzWde9dRQYkUgh
SN10IJsQbOSb04TB1gibZzWbAP0V+V1u685BFcqhD6V7SFXRl5jvkKvYzkuag67TxlY+ohLRd5ng
cpZLSbQ1fLU6RmJdzSrbtn0zRv3KtxNPVpWsxx6aaeXH7UmVmwaFp0OEgFwcm7JtzklKOLAp8taD
nhu7sWyHVC2UG1D+Et2EkNzMepze/v75K3/cY/kmzt9H1Om6aln2p3tsDrfTKg2R/cwsebjpKqcg
7MnXe48uw30dqAzSC2q86vztLMo8uDXs6F/8McrvBajlO2hYBkZx6miEIn3WxsPmyyyncrKfCPHU
p3xEYUiaktVJWNQaS6IMgY0fqtq68Hln9c4o3kiSsbYBYzySg+KTIsfxIUZ30obdiI+eu93f3yb1
j5/J3CxF1MFvRaMH+blxqkhWPeCTnX4qefKDGLTmhNwhAceWCmSdoFWWbq4aV2eUEVumLGIfjMqw
pgaMXrjP7U1oqC+Q/NvzQLosLJVROiaY8KMxk1d936mnqSdH8+9/tvKptsdbC6pbxklpq4ozNw8/
6RmUmPkXQiDrZ1jx+5Bj47vT9uqKpD6oGr4o95lloimZmi9GsKbavYc2rn3L7WHPvQ4XLMF93LWL
/iJ1hUu50jnU1pi4kQ3MH/q/p/C1YuxoKw9hqcjrMch3AJXkVVOLo2IDa/DJ/DPrdEXgiLkfxFSv
KDXa296mONY3CWCSlIBN0oxmLnby5EtDtrF68MUBzd1jid5yXfo+6BIRdifLHGmA0HfF40uGZ5tH
tVtG40um0wwMsBB6sTS261EM1iY37ICJW96t6qgrsQ+Ozka02ibIjepW65sUU35irQeCrja+rkfc
wh2Gd4boKYdNDQYxrVxVumg8v2Ck50TfcdIFdfki6bpxLhMGZJJE3q1ik7RZ4n93rSgcKR75D3jL
nH2vh28tAyVsPstgcxj3MGuLXVE3yG8pU2y5xSoHoLMhlN0fskYOLkQNreoIosqbYG/OzSmd+Slx
kSGRjIG+r3sxrHuYX55jGtm9A8Z853TtqwF7MGUUoCo7BQfZTVEztLui2GFCJCM0PfjjyVGLeBeU
veKOnR5OlBcyzygTbyQr/EazJHJYS+CPvewEmUupX7oNs6+ZTsef6AYlPRJQyWAqU1aif4POnd7X
uW7u9K6evIaarWwoNxDh51wg7Hf51NT/cqf65KB5/yrr8CQs6tUOnLpPDqpW9h1+l5b/06zCgOFH
l7mxJTmbGMnORpHDli5t111M0+guulAIxIzEMU/wzHNt2Qx6d9/NCX1Y/R5SPpS//9LU37Vfy19H
AR2Hj6LSvLf0T+ZORVaTKi2L6HUgTJEUDGJ6ezm/5XuSE/M+9jvVInisoHXiFZRbN4lSu1qPOHkh
7xcTIKtoJIdDSzaaYtYbNApU+sImvc3lzFnLU6Bupnl6ksV9yMefaGs9NYjNy4OnhkvOv/xz/rje
WTQXDAfBgWKq1h+AGU3tpyke+vi1D9srsmHlXnGQu1cojD2fO+VqbKvkpoGGhk6i8xR1xJGm2IrX
GFywJY1U77pW8m+D3aKgjS0NEWTU3Vv9g5PbL6MYiwdBz//fxCLO59EMb7ym0onRNNvRuZD8PmM0
lbBOayILXiUB+GYCqdjn1mOTRAwVwJduzEEd3EDy8z2eHdpDyGLvoQ3fWIlzyBTT2C+TqU7WzlI9
oNfL9mpPWlbeMt9RyKdwBepKq+nrs6YU+4jC4VaxxQwswVgDMc05VP0ku5pfb4kG+jGiFHvWYhvh
SlOdo9SvttSG44e0qyibcTFt2uHp75/cJwXb8kW0dSZvtmyoaF2dT3qZKW0hJwxx9Gqnar12YlNw
B/exfdf2rRYW8dEcFHONV+p1lAiKaoeDNNbGMR2qNe4lAMR9cNYGuToZaVDAt1a+WgTX32i2tCex
sJMa/QtmX9IgMWusUC+GblknnUdRBfZJJMrLlPnfWrnlGu0zqcLn+ujj6zlWLSzyv/9b+f788Xmj
/2HQotp8SU3F/HRNqPrUqG2RZa+JYcgrlLT9BTewQ9B2J6x9yDDzmobxCp1MdnYmca83wZtfTqoX
y6qxSXRHnJeH3KG0C7kH2IOBshK7VdS28S1XXn9f2PUzEczDSaLcazfpOpSqC4HKA6AKyqO4Gy86
f9uNDnAo5Lu1c3RBpn0i6TcD7b5LnD2H1p77dEKaJTkOUA0yR3ONwsbuKmuPpdmufXr0WqwrR0LJ
0fI3nQxpl5SwFt1Mhj2+sLg1Uvfa+SIKvJbQELcW2dz8YIo13Rlp5o66KRFqkoJKwaBzBfuQnZqZ
eiRSpyTCHiA4Whr+MKOVvkhjUq5oUVzRL+YXdXhomincMeUU1OlNTN1pVpAy3CUeQnDVm7RHhoRI
POv+tTXbo1NWZPlw8wEG7tJUjK8Jw2h3QtC6jkg8cdOZw28aFVHFZXZhzO4cbTMPjzSxcreJdWOn
BP5wGO3xbQhbla5Dphz8OdHVV7PXoC1BXVDHdAkNGE4FKR1+SS5lA9tv4Mq+MRh1YZGj4CED95lL
oboxV+C6znKJnjkOXQVULEq+mHpFpuWcwKva1NzQDOGNUY51MNZnvXujQd9cEwZDLhiRPay3fqv7
VfwFof/Br6gR5+OLnUjixBW83AwCqneFtM6NRtgR1MblozE/4JB2SWgtTsIvXmAUvVb4wHdKblwA
O+t3etsOOwuaag+X9qqGSCoHI/2RtdVZN6HSN7a46cnZugGW6tVKekdyRP5mCW7t5oXavvWUKZPp
jrQejpmsXgZDUe9HJdiOdhHf9MwxYZ6NzY7LEvXtPuiJEApw0qLX25khpX/wpIwtitRZR4xMjije
x7NoKVVNtlPfCPLP/mVEb/0xq7BMxdAMboaWo6A3/HQd7kim5Funt68m8TFeHIyM4lJ8WbbTcg1l
BHS17ZIvZL1RyXIv3EgAPDEVsQoIZtya4fQjHUJjm8QA5yMD8Pg3qh6WCybL2cfRXKFi5sTt/ERC
JGYQUHhc4sQZb4Ybm1lP+otvuqqGTVr0o71SxAi+P+3Hk1x/i5NspyH6vAMRkBMgmLVnGCTGJsqV
t4Wag2tkS3aJtjcGekDgy+LntO6SFdYx7iJtwDSE1+rT0NjgiVG3mAfwhoowP/ZAteI57zOrq/a+
jVTFm7qHlM4X3LUhWssZCKVgyl4HG6WROXTNVvg0lOL5K+xX4aWLuvEcmsZNMxXV+xzm//xGjasX
ityPHKwYYrDm0+r/POQp///f+Zz/HvP7Gf/z/9g7j+24kS1dv8pdZ45a8GbQkwSQBiRFpxIlTbCo
kgTvPZ6+vwiqKlXqOrdv33EPiBURMIkEkWH2/s1d9gcZyeb7+H896vStefdafRt+PehvV+bTf9xd
8Dq+/q0S1mM2bo/Tt357+jZM5fin+p048v915//5Jq/yfmu//ce/Xr9WWR1kw9hnf4z/+rFL4PId
W+ha/SWvJz7gx17xDf7jXz5Iuv71a/Nfz/n2Ooz/8S+FudtvqsmEAhqgzYJGjEIIBb7t8n5TSXY4
oApQQvBUPqlu+jFFpE/7TdUM2+ZM1VNZPRIHGrAtZZdh/0a0RQeK7RDYdohv/+vPr/9D/O/t//bP
YoDcxt9GQQv6kOs6nuc5LmEvk0nb32c9KgO1GgPguyn7tPKdZOqiZSi7yPqr9NaGsxtLty2DlbrI
sjzqv+xDmHsP+g3v55/2i+vJqtw0mg5zw02WY7J4DzDegC8NS/mYzs5IbsWto2JIQcUPw0C3i9Qf
jkQ0ZhsEX7lpGVmJcciD+joHWCmb5VHl3w/96XLXY65XkqVVIe/Xo5IyT8SHrjt/+dTFzKH9X3fL
0i/HvN0Z3G/1UHkrqrPinuUxtTa8oCXhhUo5XlqnR3Y/rvuo3pc+UglHqRDzYtTKZavcOPbwtzrO
nn0k90DVPmiKxdxMnC2bSjhWkfZelq8HyqrcXI98O1yc+NMH/NPuX9qSmjjEUNh3KYlVRC/by/VK
soT32Z2jdqSNwMNEq1F0AF5FUW5gZf0oyaoOk3L3TXgFb7snMQzuHn7p8pFd/4vy4f1SreX/300w
ANpsh4mMjUOQ35tuG23iVSPER157dbIwTxPeWvmSNhUx/l5r1bcDZZs85e08+UrrlmKA4tPeyfd0
k21yd6VpN52RFidZKxebFGGGBuxP58oiuqIP9uQsR1l7+3GIO5LVt4uKKkRK+KjvFrOfIjPTiQXJ
otxkizZfpvK1zvIpgrJPlLoCqchvgg0h8zGSVdNxR39TjMbPNGOInKZM+7MsjttImIN8tpYiiE1Y
ZmWIMPhRic00rBOUpqVHC2bKzo6LLqJoz/46Qi3ik1736qnX1yaKma4LDUlB3fyrbvSNEZZ2/Ulf
+zaSG9vi4cuSUaptpImNrIL0BAjVuqErjnDxTGyhiZxXS/yYYkVli1L6fIInfVYtq4rmIaujhMkx
srfXopE9rhaxowHxKJatJXvTPK6AV4kiUul1tHTrfLEqSJyehVq5eie/WA18gL5CfD3XmhJcnlgc
+w2hJb/WHb0ij5HAgsvtc25unhpeb5/5ghPonQpiX7y7rfj6sDWaSFblBqjUj2pRdXcuskpHy8va
aHTaEgrBbqLTq4pnhA/1eNy34VE+hRx8E3fD85Cfpk7Kdl5BROVaz7TWy9Yo34GMpFDVES1wsupg
TusSJVlHkYRPEbRFbR1KARxxdzT9yHVD9c2Hcfff7ksj48YD4g1tiJr68qbk/8RUevKLg36WTfI/
dP1fxce9neuoRPMO24Sy+tAOdXJ8q5binre8QQcsbszDoGKujdHMJRFvX+xYH7y1S44LwgWwsufT
rkwDQqPskyUET0PdLMsz/3EM0pDqJ9ZPyVvRQzso3dBHqO8POJ1OX120t0sI6Q6/E6zXefFEUdaB
AD7jd8TqYjbbSJkNctGyGOcpI5ZodIcKqeo+uS0TvYm0um6jYkxWHsweNzwtNkkPJRmdTM71ko+q
kg4RzuwDCdw/N7Lq7l6Lhl36XbZPU/LJnVc8j5qJV8Ihphu5ZRUfjWS/A889RrIpTUb9lNnNeS3c
F+TQ6e//+rIuHkB82b/qJDrFDFFpg+s3fPuaOD7x1g3kCqGS6xfwF0nBF7x+S1mV37c12y4y5/mI
BGV8ykpt81Vzznz5zeXXdcCJ8lXlVjYA5fZtZ9HPuXhE0wplaNJzLFuv76t8O3BqIddtY4VnDGLw
f/sFi9fWm5RTlRra6dpkgrzvmFhj6KLQAxsM8dcNoi+Z71jZjsoDH9mAfTh26vyQg2ZgYjA2kSmG
bVlluYG/hqxbmglwap/zEPMZRvxJ6ejBxEbFXIzXppuPpDIz354NNGR0srmOeOdJwy5R5RQNoIOZ
9ajwopRtcb19hvaWH3VkLW7kxi4LUoiNSjgixSLdgDh3mDRGxxWsUCRLjpvwkuI8t15651ljTYDl
JcZkTbcPUVtVsIUY94bIE5t5RYXdQ3gCb1tNuI/oOS+8eMHf6mY3xn7twddKEy2w256fmvz39+If
KTc7S7Py0G0LmZPOs3xsNLXd152Z/kK8z5D+q/LQ5AdvbDJGPB6ffLll6Vode1sLG3WZYAFkB2cj
Xyg3SaK9WNgG+ztOGJEquk65cTL602ubrDZ7TQJPFuUxcve1KtuMPElP+mbfyBqoQDpkedxbUbb+
dJ23oqstvj3S79nbrBz7obvV62qIVoyLIx1PyYs6PDYAGsAaOsK4Hr7ErCSJ31geMO8aqSu95T1D
wZquQUykBq2m1zBF41tR7qdTuY+rnUB2KSJMYjzB0rsinqhwl7IoG+WmFbtlSWHWzKAh3rTrObI6
PxoQEt4uInfJVnmhzRZjVqEjRdIONhZCsp6Ji1yvlMYo9+iZVS9iggL6U+xu5HxGFlM5yRWNuSjJ
alEt/BOudXngtfq2u5LzZnmkPKmUv5jrNeXx1+rb7l8+Lb+eY3l5cxonrMb+uqGf7vLtwLdrOF0P
0z52db8vGPSbVQx6w8KgJ+uxjhtsEsNykW1yM4m91+ruMmTKg2Xpeq6sTnuXRqV1kBUzcRhYZREa
7r778mAEOmmVxbfW63WuH8WIqPpJWaa+3Cs/T57yTwf/dMXr7l9uUZ780/XFt5Bta0ZP4WZnaFvM
hMTPVm72v0q/VA3CHT4DvAWugYN1MYx1YrZx3YA5xJXF2r7KJnXKGN49MTW7HvJLVe74t23QaIog
m1B4lccZcr7wy7XePuUf908IskB46gQSQ9zxX19U3rtsG2QnJYvXY+Tu3sjpvt4axVe9HmNpiXWZ
O1x7FuO8ZJ0gvv24unx4i4JfI2n7pToqhf3ctkiLzSUKgY2c5MGku0uTyjkOYpZmibmZI6d8sn7d
vDX2qKkfUB7AneuXgwh0M0bJS8qLyLo8/a1R1tWtXEOthjrvkrNIXWAl7aIqLGR7IvMlxCzwYGPY
9RkUcJJJ2AH3xh52rYMEs6FYTG7FsLfiUPusrbjhbR1OQ6YKDkHrVforfkummEtOci65y5k2qNgd
XYMe0xlNxUt68szI21Vk20Up7SrrrWRms3NiqX9OxegziPmTJ2dVeW0jUWLovb8Rc1J9wKo6/X8l
Z3wEU7sorUumXJkYvxOxkY22Mij+rA8mMWLtSU+9/liqCQy7DKMydR230zy5VrSKzUQs85KN0FWS
doxysWqRpWoeLnnOnAHEoRqNYrOgdB0N0EXCpLG+4Co6RbNYEl03sg3RJfxxNQP2H3x1qFPdEqJM
pDBQ7Ck0AtvytS7/uPeuG1ZyOHbFSCw3w27Nl6ZB60fMJOWTsMS8Sj4YWZIbuaNsk9kf57j2s8pe
oreNXqbnYXePsewbR9kz7yL8sIiOEQ0RirJVrbN3m5l7eJAgrObZ8NwOBI81uKfb+deDNdFby9Pk
HlkCi90a/DOIEI0/baq/V+Ve2UbOvDko3mrBwermKPa2ObJz/B09I1182XbdIUureFTeCpSW3MCP
/68sXTezeAfk/1y2yeqoiaDPtf5W2qdHrD9IUr+tFsQF5Q55sjwvS5x3o21qgAQZcjGqriPmhnV0
rSpyiEzlYm8Q+ztkFZjn/XVomsHPitXN8386qDSyU5aNYTqzVPX2Jh7O6zYhVoFCa4TlhcvkSCO3
gDYIyHUBi10cYFmzUI6Vm6kjFjtO7hnUysCggEgXaxU2YG+BUZimG8zq1L514FDtGFyufVilqWvY
zhPyhbW7RSWJ/sVolsgQSzTEgJboWp12M60O17osyWPk0bLaxmp5liHI/w3W/jfBWhJlAnvz76O1
N6/18Dr8HKv9ccqPYK1n/ob4t4Pwr2uZpgfs5adgLXFcy9QRPjAB35kWEdk/g7Xqb4gBEcdF4wYQ
nGVwDz8Ha1VXI8kIdZgUo/Y/CdZqqlR6varEWCofYJCzJIsPJF637V8QV108uviposekxfHFyEv1
dqGPvCWrvEY7ohuJmtkQutsTPKsOtrr4WZpy9Ya8hBhM0N4L8d08DHZWXmSb/NXKkvzVXquNXvnz
2FuknziVxCz06vYiOyzZf8kSvuX8rKfJEAP3tfm6T7YRBaKfvO4emwHzMqO46R29JEwoFoSZiQh9
V4aVkn2aq0Y7lh7+rp1ykf1FoRYAAu0ee623taCcrIME3FFOg9IFJ/vcewybfqW+h46znkFWs6ZT
0ptSz9bQtu3v8zh1J0ebU/MWiSHQ0L0Z7JWFAJLYYERDItQtXzS40ofNWGFLqTzvS5swVeI5OnF9
VEZXgYQowl5ihJbD9C/VtTU+70Oihphy3zsl3qlWikxUuU93pRgNtSGOWlsbTiBe1khuSguOE14m
Ln3PeFsSTjkIgIWfi+FbbpRdLCZl0RJdU8l3bqpkCGJWcm+zBXkbciMnC9cq9zEeB3V5/LfTQdKe
wbqU47lGLf3cQXuRE5/cguvelN3F9W0LR2FTgaJluC6qoLaIf8gN8OBAa/L5vI4AyMeqTcJ9LBUU
GdPnVcSympUF064eMxHdsjPmIox0cpCM46xniYtrx7QbZbjuUMhMay5OZBZv1XyZGION4+IYhFPu
JeTB61jLGSjLhPVkOAejwYRcHWak7dQ9wkfC16rMORDzUyMTGbVDg6hAWMeZGS2ahbFNp30BQnKb
i3BgLJa/cqNPlXpW3dmXNSAd7tGd0rtcxhYTEWaUm1gskGUJr+X5opVPgA9fHNTekVPSwmxPGXk6
9JsvBoQybzq6aZyda4c3E6pS6MUN+Ui73IJNBMdI2jZ4jplGoKiEyVI378NR9757HQnJPEvgV+G5
ELGOFEcDFST6KY80h2/r8CnGoGpQjfOcmzFPd3o0p9g8AuACwzrrf2DFsfGK9msAsW3CVXRcog4V
E4a4fQvkzLlqoX2AKlmYvfI4QMfxW+rE1Fk+Bgurw6Patk+/fHesSXkKpNtPY9wrDUxGrE3FsC7H
dlmS47cl16KyGFvKQZ1q6zw5WNLN3sXMlK/93KVHpbq1sWtHVtn1ICZ4PYqUnhcMHTGVeFNrdPwI
FJR4tfvp3CHzPqVWEE/te3vNN14xx45IpfzOHHA7woVNYdR2p6LIEBZdIbnE1XkYlx8TTbs8DaQn
LnJRIdcTtoyJIXyiQ88cSvGS6/6ymqPv1l3DDcQsuiYDG8o87YMOQUpmDOgpiPCQaeqKX9b0FKOo
ttWqoXGXvFYiQi8nvHrvlUdlTb6gVNodmtnbw3K0cUPI3HMxZ3YwWFAsFLw+TmO5njQRNzPERk6+
ZUm2uSQEwsLO/5C/flfGSruC3mBvkiqcSXyDXpzTILZIoWQDyLYOacUQYOccuj0U6rdbKsr13M2I
TYo+SDaBph0xbdH6YC5fr7OSwmUaRSDDzCsY+C3cDDC+gSUjQfJdeCuaxJ0bDCLPnoggaUXz2asz
IyyMmFyF97BtiX6Z9J30xerBdBot+BF64RHbTuZ3aUsPoavTFhVEwTLDffC0Vg/lozQJ/G+mfrNk
O5bFVvK7rT/uFRRPoUU+VqkXEMzZ8P+j/5WdXJ2qN6tpw6oT/bKbKqAuK4R2nD6rz6rWKqciWR6R
l4EoVuB107Z3WaOh/ZlNJrCODNdIx9l8shpFoO5ZEsD+6wIr728V3V5QhswmQtasS2TJyAmxOqgr
wKNsUSImsge6rY9Slb5aVmN9+tqpzRRiLdAiiMVHgQ6n23OMb1vBagcoTQkkEh0PcN8iBSZzrZhq
skSRRbmR2aO3Eqr9YWzTbfYslPzVHtFElZlY04iJaZjNBVxbdbOrZXWzIflxMy12G6K0Uh8qtGdD
ux4TQO50M2s35RdJq0xEhzLGaR51KhidyotUFVBZwlt0NIsKuM4UdKPRhB0mOajbnrFC109Vw+LE
yIfm4jiEIHQxFsi2zW71wCvV7oDQxRoNrrOdNNVCxlhdI6ub0Roc+cWfYq+9r8tF4KvKu3lV1/Oy
rDtRXQSuN2Jjc2xi2gBW/RAbVhK6hXYBvuXvsZmcOo66yXEvAEPkHbo1LDw90NY2PoJ8V1Rf/n9g
tP34T8kqUsN4Rjkri2kfmuVyGpLpad1ET2y+G7M5OU+dmKSPo1FG3hAgMLdEclO7bX402vrDZBKl
vqYlZTJSpiVd3IUuVl1jyiTyWG87oAqXtT9W5bd+Xe4rp11udZCFforwHZwj4LG99pQLYueKhRwy
vqSelfLQlgg0Js3rNjB5M/Ae8hcFm1IVdOZqQvranOeqxfRQg7wcDBtosrgN43X5UFqphn7nlPvF
8rIV5RBaE86nSksYMu1D1+P7FAr9C7KoQDC7F2i774t4JYGmINPiptsXq2xD0EyHhR8jaKrsboyt
8oQY5AFROP0ElbL3rcz7UGkZqLCdoC0aIe1mfMdK4x32mtZlivVwnd0mYK24f+ixisOfcj4aO07s
Tt8hZ5pB1y7h6KwVKiJhZWz4S2Ql8E6hdljtzruhUG/VrJmPQFNEkL6DnOORjkugkuyFd0C6DyPJ
HSbVqtZixnguOwOrGGccg2YtA2ApYhx4xQs58ZW2sy5joxdg10KNZMyoo/Rg/17hTcsnO/A07+Ns
GQ7WKEYfj6FlnwkQx0I1CFeHI9PVCT7bTGBmWcjWmtX7TMf7r82W/bjuq/ZhYExyZ/W7bVb7wSuV
P0a8XfEHB/fd5/Yh3u3tsIO4wwzqK4BCgAXe+F7TUDYYpzk5JSxQx3rWoIsRNfbW3Q6rPQsRv0Hy
euBHhzjV2l7ivK8OZWLXh0ytPq+D8XHbFu1xTqvUb/XDtCI3ZetlcrOtnzuYjje6hVLShrWKB6vu
gKHAvY5K28VcNh6vF7+6jYX0QY62rwALNlUGS/jBrqb8qcjAS+lwU0HVOxfD3YAPWiqy6VALSe8e
2jW/W+0qP8RMHI6KZbUYuCe/6103HHgJSn+ouwwsXH4h33Ss0XtDF9k2juWKwyW8P/CN9SfEuo9Z
ljPk5WmI2jAyMPh0B1WqApFS5s+4tJpHL1U/LBZSwLn9tODPejYb91OxgT90LPNdnQKAHO6AZ05E
0oo8dNYGNo7dBTWhQKfdNOwPXFDdu/cJKu6d4nGnCG0ljwQEblJ7bHx6OousC+RbDEN/BxXsQ9dF
7hPE0CHLmofRwEq4KbwNqWsOX1dMOq1s+Ozwt+Qtifc+tNp05RV1fif3AuVzz29RcGVKOmDg2Sq5
byA8f270+XFLUvy2N/y6e4xv4Sp8HZKejtBcch8zmeJkz7F6UtTVDprljBXY/Zw3Hr/iaSFZDT5P
KeLD6HTZqZ1WqGde4cca8LYNOr8aYw+aJhgxLc0hB4C5VPNzU1lfFaU9tRpfXB3co1HmYeI1L8la
Q0icuO3FxXF4x/h64h9zgHr3pXFWRNzm6ZOmmuUXjGxeQfSHC8vlIyJSH3sPPgqIpBxMZ37cEssJ
CHClUFguWsNE26vWKmo7mzUT8kBk8TESwbBx6VliWW0cH+UB14086Fqt5ZmNmFrKxl92/3+2VVmP
EWGboTjkjwJgkojIriFGXHRkwJ/IutxkYs+1Clfwz922gLSQRL/rRZoJ4heSvKI02kBgErAwPZgY
EETuUTbLTSWOuh56bZMlWwJ7/u3u62VygfiR1e25EACf64UILicX2KAIanMv1wNl9e0DZFFuiJOJ
6aJEGclbk62NACHB1r7sApa0t93LNUcERCALih5dv5/ySNe8kyxdNz9lhv7pGGcG510r4yekxJu3
jNf13Otn/pTmuu6W6afrMfXU5jtiXCIh9o93NiGHAgWuXn8cJE8tXXU8Fkv+2JoiBt8szgPA++VY
i+zhLAA5140tYG+y2kkQm4CzZXKuNUs40HX/W/2f9wHi/nEVeXwhoHXj2rCWNYOYOTl3Z6uHbFYb
zZdL4RIY23Ivi7vpsKhA39dfRYrAEpAFWbpuMpFFv1bVbg5KOlMUIjjhuqmVpPDtYV384u8nyPP/
qY1fDJml6+Wvx6ie99i2zX5UFUOL0mpm09ffUCfawgmZtTcOyf+GMP+7EKbpupAu/n0I8wKR8bV+
/VsM8+2cHzFM1/zN8Uw0uZBCxykKgZW/Ypiu+xtoUknqcy3MKsSuP2OY2m+O5TkEMYUjNKhvyBB/
xjCd34ga8P8VzClPR6D6fxLDJCAqeBU/xTAJn6LIyuVAxOowI3+1spv0ISVWsiqXLQ53czqVNqEc
Jc+q+3hjOoxSml8iZPtuyNcstPO1P5hALhApqB6B9euBsZons6yXIFUzNF7QK4+mpTxVEyJbQ/86
DpVy2Av9C9DADaMw7bG3dTOai+y1g6t8ZD6XwX530fZg8RWUFQNiXjWJv9ipeivsNvZGqf2uHobL
uH4cJ6uAEb8z+hozjlgJWDk0+4sKgfnKqacDqjHYyNbEHtA0nPEYOaoNZiB0OnfC1itQ9Lrwuy7/
ghVC5+NyMfjDCkU7RrOqHacnhfx575kDMIvZDli5akLf8jDCUvJZSgotnDjYLOdzo6wpVreQ6DDx
uekUYnGG252aBEZ/EqMFPUMX04aw70GrkQj6atnWpxwIvVOpbVjs7XdU3lVYFeZQCvqjGyD34AV6
aoVeXjmnTclz31a6Hp0Wk0e82qk/I0C89FpYepiCxBaY94YhX51fcSH8Vswp+WPntirBrdfavZqw
QuyAYiK02n2AvBG0bXEGv53exdo6vjNzCMwT07YsSx+q3izRyjW/oHQ/3qemTcyzsLtzk6jPynOV
askxG8hmGSB9+rHGmY0Y24ZZ1DuPWfpjN33Px3tIfcnLsrLwgPFWBIajI0cB1RJnXt/oiLoSgdzf
mdV0YonxRDeu+1tl2vdd+VjkfOCs5QgQl5Cjdyd5GCAMX6pReVKMGkHPpvhqd8QRZkzgfcKxnXDH
Sk6ZUz01c0PURUNsJ0XZ6kDUFIkfx3hEhLZBZyZXg7kt/4gbr4xyxBbtGt8taOJ6gNTOcM5cdNLq
OPTq3nhMYe3zr6u2Y7Yl9c2MtxU6cyCiPzQrfh96uT2NBusEckzDJXY0IXzT3hLqABQVu7Dluumw
4vqmW9hBbeqSvKthVYRTDJd1VO3npWjaF4bdDf9et0ymoIVzfpQL1hn9Br8ecVHf09bfHZQMXBPv
gGZazqOSfSja5hn7kzqI12S56APuuKUz+Dogi7PtbSjqFijiZUxDLbM61NjNMjCYJUIR+zvb+uws
5vqetc7Bi/vmsCdIQeSsdN1JUYMNxx0Uarqwarp7xzVnqEqti65C14N0cjDPKI7WUFo+UKcFXmmV
3mbq8Jrt9ss0bCSumTw73vRZz+d7/IMwG8nQFi3G9knBJvO27B6dJXffFTmCAnku1pkzqfXZwbck
yy/MkoN4n/WThjJjoIzJF6VMj8WwpeQT8WouineslrdTvfZnnf93qE8AttC3ORhYCR5U18/gNxcF
a2xX0xSfiLQdrqiLBvay4W872Q8ws9MzvB4S/c1oH6FdLiOemXs3fsy3DtkBFwUoVmiTu/9BMAEp
oAkVr7yNgxqO93FJxsfJmr4VKk4Yij4iRpxtgWMpK1LqE+EK08G2wjGfOgjCzq054jYxQwrCz4+l
5nir68O7RENUNNnejQR1g7qwjmq1nwsndoMUU5TQQbnRN63EDTV3P2NJfqcYekqOpU1DrC4jkZ06
tBqIT6VSHX9ahIngJrgoAAdb8vAJZsN53T2mNdGzGTDkYWK1O1nGnVnStWeeoRxY5gWzZjyprfPJ
iieQQhVsYOWl1KfsWE3Fi4IMCdkGaKDbstX+XpiPitcldH9b8rEAzAdEFD+7saaPsJv3OMQguLda
YY2CULDrs3ta++416bA/yNIlnIvmg7uhtzzMlhIQ7jv3S/ZNaxqyH16NrdvuQqDE5QwxI/e5yRbW
BBC3jCZ5iHcCQygNHxIbbAWC00vk0Y9rUw3imBUga6URhfzviZbFUaNPv7djZT5a2Td3XMeTXS2H
Fg8OPPlW65Sb08cdU5dhtz96bX7XqOWTsqpPo9p9Nd2Jn+OMg4SzuLdxyZCXbdMYYeqkqQOrLeKa
RAcSXyeGE7ru2vgpCtY7Wsy5bgStCjo9a+8nzfm9TrX9ztUGIg2YR5yM7hMB6ewm15Rbo/CUY9Hs
r2uXt6ddS78Ze7Pe5s53mK0iPXGpla0LXNu4bK0W1rk2PTqCRt7t90ac708mMSVfL+IQWwWI6lO+
EQGsCbsNWXPKFus+99Cosxy8vdWyXA7AL4ZwwFY2MSdWzM4z5KmLrqjqPaZSB2O1MEUpMe5WJgUB
ZnXvbgd3f43NOo+KtvhgO9Avvda6JEhJHqx2bZ9gcSELhHeFadIb2DGhGYTO7vquflx01Gsrclos
h1uUZJC2CQe1/Qa2XL3tC53eP8ObV7enV7u3+2hj4QqlNb/r4CweAKshVz8Bxi1r5HbGeDiSbt18
KLgNfLzly25Y79S8Uz6QcAwn0/syO3Dnx861Tk6uAz+uoBcifPugWHakJYy3mbd/LebpS75NuKOZ
QlpgrDdMp3Pi3dgf6FV6U6PateXeGiix2gbmxFAx7doSYBrxXi2Y4uBuOocWK5RWy4gUANsJkBN5
32ErE05j+QDWFNTrNrAeRWovSLT3KUZ2vrfRnY0iPNPj0YkCHVoJPQjJNEf4qi0G09/zsULD77vA
e5/c1sa+HU3EybGDTTMOqOChWV4xQAO92rXtXBgJAJLWZvZFMvqUw0s6JCkaXuXo3tdKjbfD9nHo
kyoYWe+TqyrurCENsGVUbzZHfcBqhaDCPhNgncvt4sz6a9whXWc7k3OXzGp6MFHwO1lO4QFWHr8C
+1pv4U9mgVVW6cHim+TvSd21vtb0X1dnao4YHv9um93nscV7qBgYRhLTsMPRi7ZmLJ+zEUdXekNg
pS7Rl+olzTrzCDaNACoBrXQGRkKsmT67XdGPUvYv2ZA2Pi7UwscXhT9r1HwtMz/o4K2hFZKXRFfW
6z+0D5CjTg2Wk4dsTBnkEaA4upAqDvBbQ7xu9oPa7H+kGI4edGZ6h7KZbrBMToLWqejhWwCnbdGd
2k0tCHNqn5RpHJjEgUZFM2cRMhL6AWdf38s2nx8K3nQa/ZrWgdxXkKqaZvW+XDt0nIQnK/TZy2wR
3LNrwseTWqGqwRyk2fMPrtGp93l1lyreM0qqysXIRmKl2haaHZiWfbipcnePxi1DZYooKsoe6cHb
Pux09CsE9dXD89Mt3eOsaYlfK7l+7JtcOWLMlOIB111w5tUvY4z4U9W+K0z1s+TxbMzyDyLV5+em
neHhiSvPaVXUqHDqZ5SDmuNauywpDTD3wI9Zynq62qIzDnYvXKv0a6VowJex7PbxwHyfmel7pHxn
ZCZ61rQJLmPQ4/smHBvcLV2RiZFRfashiXW8JmVkI3Ns7VL0TwZ2V4CqBR2oE5BUziX+5fB9EQgy
dt8y1zJ0F3DacnedjerRmtT7bgKNyCjSRbL0T9V/altn8hM4CzoHeS5mSL3fVuDs/u1V5HFxp+mw
ElZY2syI5p+OtooKXsP17JE5fEBumaz8dc9PxetNJZgcHzq3L4Pr2eiMKIdE5Dhh/fNcrkdfj/nl
S18P0RLBBW4XwO5u9Xkjgxxed759A3lu0aLUUBmK9/bBsq3p8XKJncLF1YEECtYufjc2xtmSr0Jv
wMWROxrxBsgSkZgKrDDD2XVH39PdOOItK8248rUR6SP7jd5yZSW9UZPy+qZhMn+6Elokv+VKcvGM
NUURtIC6gn498GZU6QR8RVIKyI+OsE6ykTm6wKSoNfnpsip/18U/NK14Q0eBOZGxSMlUkqVf2sCO
ndV8nk6YYLbDjd5Z9cn06ghfC2aAVruRBSP8KFk6uiWCjCoajVB9dGxTqsafM8Qv9AYgorz6dSMj
otcAqdzR2B75j906xSIFqwg8Q7IDp4+X4lYSuq7t87yCTGz0W8maAlPKirviM+VJXmo/pVrdHD0I
okgkJrgY8lvhcoYzBWib9lDBiY9KCpQs/VLVN4CAuwmYdL+V1BFxB+WAvqtkPlw5EK4g/cgqKWsd
ubY8C2yBx7xSIGT1rY33jmT/4VRcHkj2Rw9NdnjIEWavRqTkjy+qd4BqzSQrferD5Vjckoi7e1mj
+kBo9NgFQ2Cd5i0cnPMy+bl1fNijl+V4GkPgK4cVm0YkmPJbLw61/RI/w7yOqtvS9U/xM9H9x/Iw
HW9Rx/OnAFTodjgBVQ1g/IWfxIfd0jkDEXgo+uAld/1b4o2Xl9oJXlzlaN9vf9AwBXwgMIZnizBH
8xUPPKV45od9qm5f4uexJHxAtmEileWDXbkwC37k3rQTU4DHE9emC/s+BGTzAy3a/SVAynkJujRo
euySn6u98FOexSYk4f3lY4bKXX3PY9mr07A/NNYfPJ6tUMN9v3jWR3K16+d1u6+9BfjXCDA46oZw
xO5lI6J3HCYfezZvu+/2B9u5xBgL7hdVJyPWvOOz47tyTMKSmfrygDM0podxuBh+l9+WxVnIJXyv
XZ+YhVMGWurDpXGXF+6juJ3cE7dhIhyxkR49LEebQeGSIzLAfPGAuyh6q24SUqDqmUc8rJBRXVMi
BKT6QxNd9JO63HgIeCL9gHggzCXvzmXB/IeBGbdyJAqk22ft8xyHtFqI5CCNTwa/eF7IIHaGbw5R
Vh6dmrSR/LD1nVYG/Beaj7uJuyGwVp9PbwbUhQNUFBO0aQ4o56r3O+Pa3ZSEXnbhtTgkk19vIUkm
uAyIEITus3sPMMpFAeKBEQtP6wfzpQn1E/2d/igIV10Ql8GOscSHDSn2D8Y92dzWjxGSPphP9R30
fuDqkcI3jUz3sLxnhal1/uJ+Uf9ALMfiWbun9Iv6UI5kdoL5G+imGkVe3NM+xE/0imTfEcd4ncL9
mL6fA2AM25fz8F49hoBnhtvmQvZjVEKv+oY8va5cKt94KvzyS13d5Yt9rIoPWn/sE3Cy/8neey0p
ry1r2lekDnmhU1k8FBTlThRl5ZD3uvp+xFr/nuvfEd3Rfd4xZ/BRVIGENEaOHJmvqQ7ipbNMJ3ZE
y/wLvkkWQX4RA4/lIZJ37TG/3cu9sPlTmTgVPOnNeH9q5TU6WdkGSRoLCVdE5RnRfTQ6YBTp7yoO
KY6Gyvzf+Kdw5laxTz4ZAp0meKKxUaXZSdzu2h+znzK26xcp2axaf9FioJ5sWsmLXj6ZsODS8lnK
/LB6avJ33t7WVigv10PFugWDR4e7jiEXg3ccPwSEcycE8yxuWWe/zlvx2+eXdK9c80NK1r1N20+8
2ynSNqV9n9f5n3l3RntuLlJpZ/mJYycTA9K5/3H7S0TYF5qFTQlRLQ8MrjByImM5JC3LeXXNkcJ8
4cvxkUyIiBtrNJd2cit1GdGpAj/XY+DP84FuKNgl5FHYqnjNsFMFGAzXSf4Tevby3Scjuak3suSY
AmKfBwbl3XAWj0/V48VuqjmZ3arZ3h9XKUevbnWrymez/O6Un6iyfTODarAp6o24NEmBvnh8ZJzs
hfoLuKHKB2irK9LFmbxHvcdGiN7KFzDBtJa6TyU49zjVMeWz6imdKjDiH1X+LoqtfS/OcnlYXWdp
W7USIthMYpz/mN9SPlFZWYRf3Ujy+Yio+HnNLbN4aRps3UjEHOYetUA6rczJ1FtZ3PdOsXtb/V4h
JIb+7aabz+bH6sQdlmvwmETbz9henVrrGEcXzZ++mcG6ZBGemCaEBWAoLVXXdYaJgup+Kk+KTxf6
bi/49P2cET15xu0w/H7bu0vsJsa+M5Q4hi9tu2/i6iKihQfenaibo7Boly6nss9fqDNhDEw2Zql8
09D8hC8uX4XfmkLdB1MF6sH0LXqlWwLhWKspOflx8tSrfjIO0SM0xSBNKBhgI7FlEHImsHnfkIQ/
cg2ou1HFQBD4rYP2F7rBafLAgGC5SzFpz43LrZ6rZXQ3TkHljzXD7l0QGG+r0UOseuLgRB9CKcK6
fK90xbIYrKWt5C8rhxo6vRvbcOEzN38hWALeWQYqsJQkYtUKXMNfxXv9tEpZSRn1wk1t/fxP+ChY
3AWvByVMfm7LJ11yAOJmG2jDvD9LPt7Vq3D4HQNX/ObSdSjZsmt0mElMx+Xjk1cqKYRdRGjngJlv
81tC9ePwSuYLwMT2mJR8Gh8uV1+4GU+tNbytLPPDeGL54z4aPhco+hy+eeIPeK0uqwjOMcAIWitn
HWZhF7nRy0qITKNpSVvhBqx/ZTE2lPxcyozIE2xtFrP5aeaOMrQ4V0ATdobN0DIcamvF7UCg2SeV
TDfLV7bF709GHsuFYdNh31Y4oTkr3H59E6isPbMSNx7dxr2BTPZmZD3wX40PtmF7zC1slHL4c4KC
4osn4SDcpC03if9fk5fR/uYi6NcRa3GHy4T+OvCG0OH787UY/CyhPeQkpuqudCPIpZaEMbmr6Y5W
vNxf5Cu3sdizPAdX49C6jGiFGOWbCSGLa2UcWP20J2ZZtudjk88o38ncPxtHYDiVHHH2WcrAbEyc
9GAyZhgs7El5J6GSOqtHFG3e3nkzOUrGkDazHaFykZRYx3tuPMHn/kIYlLbMPPole74ZMeCNxV07
vPMtlA++TYi9DxVdUA1W6zaCx6GMj/e62aN7L3zwQMVzwrrXCZ8Z9tlmCl3jqRMY0KXLfVncRrzo
Ey/MhnVy07qqQ5RksNLz4QQMnyuc1Y7yRPznXYC4Goi8HsPs/sdpsfhzCLbi87qr12Vwbr6Z1oHh
c1fyecOSPaWkDS6HNg+9K8QbsihhzzsnfT2ukIi1CNV3yZcZ6HtF9INqQ9F4JFlQveF8/6MWvyLb
w0UBSquPSPeV+gFQbr27sW5in7eqPkBswskfzlyCYh+fkwlOoo9hUrbpLUwL8MbuNktNn1Hfmo4q
cyetMrEzo7am7iBcDIqBa8C8tgbYF9wzxY+eWknUNPwdQu5qr+/uUbyeFbbwm9YAeOWA2Cubc13b
rf5c0j64yyuks2zt8Lm6skm3Ss0iNIxLkJMlC2TteAyN23mq3vLMh+ASfwzceFhYkx2iKp0KqEho
dtq2GxhZ++XiS/kjRUNW/vp6z6gseqRNpcuyuup38lWW9np2IkShbWMN3+MWTCRO7RQBSjQ/kneW
04GPGWIgLgl2EaxqY+UGXmEeyuJFw/kQD2T3TkNEQjHWy/MjimhqvwyDFZKH9VIbtm9hAxxtdYxq
b5rOZObi4MvFIWK4khGrOxXRb7cg+JO5cn8u4UErXGCQUfaL/ofwwtJq3BJ2lAzg0FWYp6FD64ec
ZhlgeyCEHPz6zZhlOSfPZuxm69F0hnOtes17P9kBmT+sTNG/oyjxNnUbcRN43OiuQy0CVUiPNTDP
MZ89gloan8bVURKB4WEc4OiK6/s+Qa6tL8Ktrj1GWvFGvGIEADLTqGmPXmceMtIh+AXlQY0d001x
ObNnogBhZbIRuIb9T1OQHQbZymiLP6vYV0Q0BZ6HfscJs+NgbPlRAWSafeumI3dDAdlaPedIV7I1
IAFGTLFbS8d7DQbbupOnkAgPLFC2chintRw62b75Hpu/DOct4YnuHtIS86XVtvKz9FE5TErDD5DG
urPf2LVIaZAaE5BVDIQAaVJlv4vjuaIi3Qbq2vgya4kNf4RJqO4mn0iDY5V4j83rPdlq7Uvq88aQ
LaoXZ5e53i14u032URab0diqmgMIPuqQZ7Mz4II7rNvjJ8Elt3QXNsSaxBZEY79DDpnNEzL3tL8O
zXvLdM98FlKy1vair2lZ3HW7E2zRKo8rq/lmyhXgxFisDLj5fLaGsQzzkTYDiZwJgW5D5QuvkVfq
TRP1+NBWqA59t38sU8YODgH4GeFAMOHmRqrfpocicVCtRmo2OwwHio80O5snMbZnUHqBVW3ptNA9
iTyRAiKpSybYoJnx9VBRkFjgYzotsYFyrb4BjwjSC7QHqsW4Fypn8b0SliE0MpURZkURw4yscyX4
keplAuXYn1V0bkU7714GOt3aNhHeUoZNbY9IT1Y7XkFTWHgpBks7TrkXKI5K5G+seHwbsdbAl7Jx
xM5tzF9dJwq9dxAoSz9BHoPf0D1K7C73RPRju6c2OpniJw11vooOAi3HDqRxdccoXF30Unv1fDHt
xkPFcElMZHZtVvhhHpk4xsXU/Ow3vE1nFjzAfKt4p4q7hMquDF8jXAMyl1l1ofvApNsnCmmIL9jT
T0iR/tKpTrrLWQat/FXoQI9ZwXOwZtM9dl4XKYis6/etiEcu/f+BZs+TdmkoDKtOgv1Uy0xqRaup
PgziT/UBfpR7zc4pckjvhcYywbNegqfFPPrnrtjZS/ChCoQMZF9XVnIND9R3tYuJd2GJJwaNtU1Z
+QPNyKuECQB8Y/MgfQR789JW+JMstP/a7ddJMrAqcpvVfhP7K3kftMSXEViZxVBAnJ5UVbDuyroy
9lqLf19t1bupf4o14HvP8/0NwD5eFX4UvWOHYlHRtWLg1GplKTqgg73U2PXp/j0rTveUvw8fcKVm
JKashCi5Q0rRifdwSyA1b5s9q7Kcw96y6i/+jU73k3xrzzRiGszFMuT6kfA9mf0R2EOAvsKAJRgO
2a5wyGQHamVFpQ3gwScRoxmsREQuxcJxGOhCjouRre3Lje4v5Ed7ADobfICJ3Wv7iOjmtvtQIhL2
Tk568LnyD+F6fk7ddGBvGeVuyBXpN43hhPoH6AWnwpfM2K6TclG+gYMxR5+NsDqLBnOq3Kg2tAJP
8oiZLOZu9RKunNVBv1FkcWVKwyLajewwtiAQ29e29wLJy+m0U7ijj2p6IrLj7K/WkQdJZQwcXUBa
8xCDHfPSXUhCb56E3W7KNrQx9KdwV/ngWbt1lTipnyaORmHuRDRV39PDuNOQZl1nqausFSe7APm3
on1EOHOkxBJ22klyqHgTFZBLWY/7AsO+8FMBtsvwseu3fJPT/HGC98oX4WSofuE2+rb01X0Hk8iq
ztfgqDnR3jgJlBQs41S4xU7EN/gar7G8iMhC5X32N7K9O+GBPj7H7t1DUzCc3/T38KO7taIjRtvE
qW4qV3zNGTc2Jp2IN95buxotltVX6aIhqHKY0mMh74qVWzdXbjQ4ZqKHldkYVOSxR2trAClegMQg
2fKLw1A9YmJhwzFXjmVryRvDbd6SV6Ko+E6HLPQRTG6VTZwQv3cFKiqGBXi0qz7K+BnbeGaxdKnU
81TCowWHiCPEH1nXCsAai1K9SVB4I+vOMnjvtSJa72ydWP7IEIR+2cTgoXc069EWaAkv/xZotKBX
x2zer1z4xG6Ic/CmRoCCmIk+JnYWW4FzCTeZjrERsqS63drdfngzgCCQ065esz2q6xgidDFG7a9g
FAoY+ne7F63QLYUdzSx2VbR0aLWtAAahn2lBsVo500E2cWS1CzSZdAuCEibXebdGGLg2fOSxaQze
SDfZoU9vqexgd0OqX7qGeZ6lJ0r9Inq67NlBkrgxByks1n+qGcJh8j4ZBbJFiDMy2JvulHzAFUBD
1Y2O0Xr4ofXHrmmRraZvYoW3O6boV8Nt8arbArGw4pfO8MJ8rR5gLr0v0Tu8YdREvPLGt/Qvfu2+
IL8UlN8d6VujeuKYawg1gWkHE2or+3T6aP7uZWkpICaI4+ZB4OtUNvPiT28sYhzoAjKOvQThGWFU
Lk6zpxwgU0aJ3Mq6b2gzgQ+ifAACiAyBKA+io8SR9Q2rktRu/IEOxnq1Icm/zsi02NkFTo6UeEH5
WTzVQNKxIUp34J8oDpnH6KQOlpSv8XxirRpsjMVNwwp+klxy00226vYNzgRIEID7dsZt/N45ApUi
Zdm9RC+95HcyrCU7uQjAmNg+m9V7+UJJ9btNnsi0UDBSz12Lh8nRBA/cUBIuaTPNa0JHujWxMwPE
3W+Go/S6eu8Ey698tvd7pqTi9df2VX+HwGPREveKULNZlbRxHSbntAO9pvlABbpfrgC7wL/sKBe/
msY1VffKZSSfuBmGJfeH9FNm3wtfkiGCRLQXMwehnNEkQNwnfy2/yq/i2zxo25qdPXWNE3AB0AJK
dYWgAvbf7q3RJVX5TcylPjLEZ/Oo7Bgd8VqjjuFrp7F8CqkvbFskfv6CffsV38rX0l2yslPwnCvr
sD2FFVQbS8IhRQ9+q0ZltizBgCXpHnu5fFvFrfXbWkpiz+twR2nAcGXDFVyV4GaRARCA17Hff0Gh
sHqmD58a0XTbjet2PYJFsJfruCaSAMAnmpjHqrKeIT4dU+NtpozmibBwc+g/bn+9mMfwg35VZNBX
fRev1NhePmkA6Uu0fYleSaES7jKHhdBf3Vbnu+kV5ACwm4izr8ZRKxzq4ieFSA6rguKnhdgT+3g/
O2iv4w9stOJDuRS3YNPhNvgab8dnRuJvlZz7vKKg/aKGW+PyrOIbYX1jtX2TLOMYgG5obOGYboVj
x4rMUAjOmB/OTuX3FsYB4UcGZNE6pdG6R+hMfJt3uq1vSc6obqTyUzsE63TYtOazUQj7VgjP/4Ka
ZyN7/8fTfwHOaxTigGjiNTAUii22PSygBU0/dQJSdDBjIVcBA3+8ZlbxDjwuC9XSwnrgpIFIUJCR
a0qSyTxM9j+/+Zc60H/9IcYA4B7EZ1Q4wCUv3bnH+x8Pjz9tH1qXU6pFoC0r4sDy1n8+LpVraRMi
kbFw3lp8+f71EC4/Pl7DPp0UPVrhGAFmyNXZDhtd9B9/+t/e+fgMbeHS/fNpBUJz3j1trqgzA/6r
I5dG7Tqo6BY9HsJqOcbjqUbDXnIfT9GPaCTXEPPcb8Zo98+f9/91mv+8ZoaLKsg/Pz/+JrvX8Zql
xvtvr//z47+eQcER7cc7/vlNqsJmQtIc0NNyuMcvVkrLQR4/F4vonFSW2CYuX+M/Dv/42iBCoRMI
E9OqCUkgmdNwvjBOGFg5q6WGG+eT15cmBb0Kn1oY95pmRB6dfdGXleoQZvS84oTa1aw8Syma6cpw
bSRz3ZVs/1JF3Qh9qzkL36xGCqRtWdr1aHWJQ+FrlbaHRpU/TKP1pxwcZStSRhNMcLXKa4Tzla3Q
sjAFyDeRSv1nElSM2OUmt0Xcaqg1r/w+kyQqxr3q9b20FmtgBdhFmmtFAyYbpa/oIo/g0WFmTTUY
PPG5fGB90h5ZfXW8KaZEFCyS6zDMuwwGgiVWbt5PTiKtZbhgEHP3YZWek+wtDMlTqHIMbN6gqGwQ
3CdVTLCaHO64jCGQU0bxKWoyT5UMYpcSnudPcaVujQ6OEtqTWzWrb2UsfIr6/JRrqReEX0Ov0AvK
2TcTcEz5NNd5YYNRgYFTIOquY7NjdBIFUATpg8D4GIGL2uMqPwM1Q5msLjU2R6Aj2QHQfWUV0cz3
MASsV6oUdIqhFw7R/TgExu/UjrKTljJah6uDGBpvYQqEVe5mf0y/JWkbDvdvuDMw8vKZJCBqwK92
f1G++qKNjHWJiLFUgauDH8WxVwprtNMp9Glsp1sZmG6bvxpTQq9c2tbVtAVMgqcRfZY52ONpe2kw
sZwmGSfSGnRUvp1SOkJ1Diir9bI2tetBJxcj3Ac1qEZVvnWm36+edRXufWHIbqfNPiz3XUjNs9U+
uExfDaA/+EAnSU6+VLKt+4iM/iyFiD7aA2IHQF/yHczZ3zLpvtBGCGg2QC4RWeNrQC5cMYRc960h
1ZjXahHGnIufvIQMA9BZVJoU3SnHpyos1e8ZS+I60C5ZO71lZU0d1OyopiqoWfT5rxTisRR1wm5o
CmdUi3ydVoY/ZpTBtI49lbr0qUksk0SYNlGV/BSZjbWR6ITZcCtXrK5TC2sq75sRGluyH8EDQdQe
nUaoSysT7+UR2v37XMqpU8krAVUZ9pOZ/DJ2UrFpsvkj1WdCCtZHwMpqBxgA6gDZ8M5en+5TaEt3
kJdxnXimov4yklxJal+CYfXZTvopoCs9G0A1ZnG8jWO/6+8xovEVyN0+Cx1JPExGeDUiFJskuNuV
SflDGeTL+ILefG3fzV7eJPQyS7mVITepNwXjRqvS5M8Kjxjzr0qzfpMWXK6x6llkJ+iCUuANFR9u
ThOLVx/sWg1FCaEaZzfStlIkHGcx8ED4BkfArzszaX+xnsIFiM3DvdRvoMlrgJigb6cqPMy99qnn
wBfGgjyajhjeeJUr1CJdi6n4SabMnQKlO6VisbLT+Qj4+SRVKflHjcWOGgZ/gTIk+6F70yTCXLWQ
h++6jjAo3W1MkVag0c3cvmd/tRHYLcxyC33rpzpoSDJyEvL+T23mK2jnGBwD20I0JkYUQpIdpKjX
GJlhbtbQWiAAKcOg0uTcV1Xqli93KYOUqOEeLQgvEXOTq6u9xbpZepJARSYWN6twolepx3bXJR+w
MF/7CPiXXLehLwrsmONIg5wwKZSHIJwFWPApjX7Aym2nxzKGLZN4zKI7meoQnjFJq8ufoKXPo9GA
zLZKNItOpcYGSkcI0sqB3elG48r9nVqbJi8pIR2XYIq35qr7KGa6n5pA2VMg9qzrOyZHwCXP0b36
0MrmVuXDkWt+nGt5XZHQjsjJW4kgvoYril6p+RwM1Rl9CV8oy3Osokcs5CwMtTGLVpDFf+p4VVDy
s0JFhxxRRGcZpiXQ4DsVeTG1E1NCIR+EqS1oi+SSLlqaij6L2N+/hWKFFsHc/qk65a0K9ZBQTTE2
QFWhVaKvVT0nG6DB4w4D9C0ebTCui8IqMR0FFG5NRnttuvivjeXpLLWM/jkEra6aAyUIVkFgD4WX
rRA4jfHFdJOmekvHcrCbNj8pZ6QaZqEEwZL9apks2z+6Srugit7v7ZcezUx1UUZ4EWEJhEKQY9CT
rZw9CUF9DMeqOYKuXlClFNSlAnK8HNTrADcpIlH2gjPdl4YpgGPIS6trqdWpCCdk97s9FLnA8jzc
Yh2HKoHeJLBPGU42FF36nuUEgF1G9xvF2tEwfLFQaQOngvVwei9biiArsL1jWZyVnN4XUFxECoLh
VRwhoMbqalMXuJ3nI44ssam9ijUk+0DEWabsWgohdfoszvJ30aMI03RbM7LHkGJtqZE93QGXGIjT
oh6pa3sloZLesvuMqIghH5OANwru/SZXoaENja0oW6HbG0pAu0mkzRAGJliT8b6WUi04hJQczQzQ
p6FM3ya6V3BLKRllGSXanoJ+ujpmXRE4Ud+ZnC19kjwfJzIdiUJ7mV+6pmq8XsV0Q28oAazkrYgV
AqjLcXTiALvCWkrsGHCY23Tlt5Tq/08V6//IwgAOw2Ij+b+hlP18Rv8/A4N/v+PfhDJJkhYHA/6T
VEiyuvofDgaS8T9kRZHQxTL1lYG1wP9HJ8PZAMoYSlV48v1bSOvfdDKsDTAhMHUUsTTN1AysDf4v
/AsMSV48if6DTiYuHyFyXiaqWKqkrP6bJFYqYe+iGYF+lCZUiFJyNghe4b+1R8oYp3LqQXK7fTxg
itWjFhFdHtpFd4QZSOz+S8soaahcNcliAF1BvX08zIsq9Lg8PH4sxoQ6Rw5dhO5VvFYWwZbHA6xi
Nj+LZOJ/vCbQlwgxvM/TRYf+Ia31kJJ6PEPnlhfVegUqyAD5+5AvKZNF4fTxNKhk3Hr7RTCyeJ0r
SvWRUIPzCGF/Icm11onLRMbRNdvqiMgKutdRBp5qpRp281CNfAhI6iZU13YFNLjJlnmJDpeZoWzR
diJO34Tu0jQ2zZR+mbmO/sWiJRjpKtrzi46hABzYq+QGpDsvPXhYKs6v7Fqr8jKFSu8JBucUJqsb
pLWNAWQsRvsEPZJZYhejAelexMPGeYHkPp42dcPTh3qLgo9giiHS+nGewqJn+ngGBR8MWosxXjhv
Hw8SIrAAweLT2KNHE6Oo+FCiSdELSsdwW4UILY3s80lIek/SgRJ9JnG6i1K0sVr6YjJLRBkMELYX
zLVqjBs1VK+ELqgd+Of+o1qEvIZqCyPSyw9hs38ewkWq+p8fp0X90cnhFI/Q470HT/bxwMYTxfGF
bmssxN3HMwyo9DXwVeshlfM488eDscA2H68JWPTII8y0BVbe/UtPqU2S3gtTX6bNdEULQcL6HX8O
quqJXT0ptAMcqtrVTdaumKiOP7XoqCNlLhoSFME9Fl+goAA1WqrdgY8vsp2V6Bx9tu26Eq4VWPWu
u/DM7Hxz6YGQPs3kumhfiKe2H/Dv8AJ91xi7VMKx0MopIkrObNWvtGBxVtDoqNpNukF5qBhlu4E2
Ml7V8qfQvFW6rhdjx7RzpomdmCO124gCj425Eku1CM3Lgjy2nvrN/CXeohJqjY3sT3yhomb0VBkj
yjmZsdNFzNltBGnINwWyTIrg6j7MHdhJau7qv8nZNNm+L6VGtGgXuh94kWt+VRJPf9E7h7Isl61a
gNNwEtHYhfG4vQ9+guXVTGHVXFNHuyMSQhObPNmw6/BYml/lD7pKXL5T/xw/6S/IJJghfY322gPT
RlfICRtr7nwVgVoKifJhgqipWvGueCopc154vXwfLcP9TDc0IHbCMQMIQgvovaM/TTcUc2mIY6Mj
g6BSbbbZKBEQCLZLDbL3p/hc0mdBIw27LGuov9nWGmDdGktPN0Vlz98iqXN7AaPL1W3BceiYjdji
ZwmGj00BTJjjGPm1ao/gi+QtmhbdhXwrP8s35TWrbUkjhuAOgHESPUsyYnS1yysqYpse2ajcpaWf
hp7O3LxgM0ZlkjQeCD/KV4Po3q/6HsWb9jX/gn/0Yrr3E20vfXCNbmfW7yZK4+upsJHzMTt2kD4F
6A7IHBGp/8YMzExvGJ0d7qjUA0dwaNXlprN6VvbCG+kSX4Zhq36qv/Q3QKPs6JBs2g26hn3sCrLT
y879B9+nkOkQ+Mk3buEUumk7ZAdZIVKs1Zd0R02DemD3lBbXfl+9jGf5Y5Wt6zeKAtAUGGz9flUe
F+2LP3qIMCBBYJiNy4DS7h6QfGhBlbEjM0fiPfyod268EXW3oJFhxdwJdvw4xS4oL8ltn9TImf/M
LZ0DtFM8GFCGnW71P/M7elZ2za/6o2y1z/jHfCLuTDROr7QXyPlBoM+34L6G6UA6KRa78two/oir
72tAQmybW21yh4wyBIXafB1s+hMuWCXLAa2I2Wo+5c+MBtF9vWI8ZF4Zu9EP2RV1+dL56Q8daumH
EsGOV3UP2bnKvP4AJIGWmdO4SgpwyQre8EpO3PthWMwArGrXOvVzdWjnXWwSM7CMWK/+8tmbXsTZ
zVtXad8a5Z3YEQCQBNmm/6iZczcuOL/ypEaubyN/TrMNFYopxZLLx410A2a3RlKElljywz5JJ92z
0nVxkSKHa958zs+JJ30VvyYh1BJW6wmq5Mjx1/BAk7fppu1D+qlMA5/+zGbwRr5/b2u3+H0GK+sV
PtFy+OgTb96U56RdS4BNAp97CVcnCI6iuCmfg60U+Hm7vp+F76pa7u8guNx65l7+DCOAA8qxzXEw
pn4JZshTDlV+snYYdCu+B1LOYJUBANADXChx65yFjrgD4OsZOnpfgwRwaXWiqESmC4ChsJTWF5M1
5Dn9ien9RH3lK0ps8zu8tMFWOxmwvWfldyWn3tIBwLB7fCv6W1IdUkBeVwE1RgGvWZR27IS+p7A3
hI8GBRlp9IpmX39L1/YtOOAlZ0xnejjQO8OXQUSc60Wjk1nW64Jqnwo612+ll6lE7+apQYtS/Is6
vr4Tsjsl2mY43OJA7SJVlSVrsUdj2ZKfxje4nSuscgrLuM7XoP+Qm18s9CxmbzU5soEmlgWx6s4O
NMFFUMdx5e6qoQmgxU07b0HBRkvICIH5hVZiWo3JnXHuwUfUv6owj5It4oXF333Df3QwPNDTfDHi
v+iTm22jb1r1kvVMh+EpvL+l6kE+wraNW3s+DBs7eKu3kMRilr6dCDEK38J8PYbfvU7Tm972Jm/h
0no5lzZbIzspw+WMzkW9g9gvtYd+8Dm9OrebyYkX8ZpDSkvyxMlK3aZ1KoumP9vnDWIdbI8EMKxP
RoolZLlL382tsk0u+m5aq0flNJ+C22rLiKaHtRPejIfYt5WCEACd9cYpNMAJmpMQOxFdaRqnzd1B
iEcKUAA85mCoQINRYMnt4HJ3h+fC0xzFQxPyvpFyLy7dPH6J2yPWkYN6oJo37XI39V6wLuEOaj9S
9K1GXiCvR4HyplUUDpW0FZjreKDxLFpzvNMv7JrjZheIdvXVQgtG1WDhXgq479hpAV7Br1AWC1k+
/SF5ngt6WAepR4UcovhBD2z+XqZZdH9ir4krZYr3C6PrQiC6LR81WNkpAldJdmuZm/IXEdH6JpzV
iuogFUCYiDZ3KaAF8xunT3KCKp9FczafKJBQogKxCHoAnSMn1X0BvEflAgZIlJ2ZvhhY3i7yURaC
ZPG3+loezHfUUfMnXp3wvd1Fu1E4ItNJ/+m1Kh1O6SLv+tma9qO/+gKJ74j7+2VqnGkJp+0f/RM2
+eZG92p4P07vI1bnK27+0T4Jfv9EC/ksgA/eNKdhp7xX6yedltJv/TEe29ldnUo+g3rYDrN2Xy+c
qHOS4QCh9U1cx8Ez1CBRsimIYl6PhCw6SrSPrn1hN4Ejk67C0hk2+Qpy8otyBi9RhxTO3Tx1htyq
ffHLfBdhtb/2g1vf+tTpn5A1S53mOu3IlTgLqsLIX/id7kOdvG/vh1y3kyd1d3+aXofX+sb152Bx
tyufBFoDRxaOfnRt6pHPwzPSYYxYOIWl11Jpuh/zrfEi3ebfaHSVeJ3lh/lWb9kGDKXTMgdlN/zu
zuWniisHS6ulUygGLiRTykegYR1duk14FZ6NHwZO7Us3kQ404MUXSUF/kWybAr+ji6+r+dqSlHAm
nxL7mRcA5zFNjHZd95ch8rXC11Bo2Bn4bYFIof7eW/saCAoYKSK8FeQfyVOrWlUAN8W9rzsRpURX
TC+x7nY9klkWtf0h86DWK593qutUED/dpjoVP6zTJsyezFNeUJeN/OJndgW/PXbtpjdtObixq6pO
7U38ysB+vWGuDpAp9yRSz9FumkMZIt7mZUDnmnN/qS+1fJBiu78ohW+mm/QdzngHLnRXnVFA6Eyv
ulKzV/xKcYcTB5h0ZgxgyG11loEPjsA8QJ7avXGURUeItx2AtNOMcQGJOu7p0jq/qO3mbtg5pETq
0BiEfkyNHRzTU/DKGXUT3UcAEuGpL1DZwAzYY9tk/mmk50jgZzhCP6WDX8dXo/waszXak7SkhzdI
aylIoc00e2QT0mnYcM0BEaj7ASipk7cLAS9a5YCQlFl12JattlqXrLbKQGuq7CgkSyuUpXig4Gxu
BSFha1l/BAryoH1kdtu56/797PHa4yFU+a0pqmQYqzq07m3R7MpOt5U2SJy6ofo2PqS11EWE68Eg
fTwbJOwuHs8yQeC8Hm5xd7VJ6G72u9EUY9F9/HrUlBaMw//q3WpZdo6mA6xvka0GNlmlwltVh70r
45ZraU0BAb1gn9ktB5RX+CvECpfajOkQS9M27xFBVlHIfTjamTmtvH858imLscx0xzpMPoMpKVqn
RU/tt/iN5R0+Q+KBLRrwrNQGOtjWvoZXMy0hWDkGavYgCxD5pRy27FKG39UGQ+M1zbge+y56DV/0
R1Z7djxAEoUjoguxSvNbY6WwEVcpZK9JIFRZbCYPvYhtDA11z9R9PlTVj92ht8B9X/Wrcpgkj0K3
gAmZAdsZWTc3+81fp7PgtuSi9MI5BvnnK+jYYB/Z4eF/EnUey61iWxh+IqrIYSpAKFrJkmxPKEdy
zjz9/Th30FU96Pbxccuww1p/Wt27/P5PPcZv/wKxPiNDbDdYky9T6CA9fu+OqOcStAAuCRUhSVgw
0CYaRuwo0O3opNAe7cSz9KHf2i8BxPC3bZeSXH0vPGNYQ5Lw7pkFmWquDDP92//EZ5rUMr1qX6aj
XRiT1KNVwuuBlWk1fuXrHLSToHC7PLQHFe8Mu/BPkO32LdlMv+i4PmLqvnfjgoiER2euppf4h6KY
Tg+Tqv/e/BYfFfmPaJ9akHSPcb1Iokj9WGEeeUcTIKFMtFbyo771wOJcSKVTcLoelC+Z++/SYI8n
bG9VHTN3QM7vIHtUVmiepvOEJmOjXdod41shVl/IGSSWNV8i/7jTVuLPQAQPSXgJJXuLVnXP/42w
gQo1YuEiw+Qv8aPmK0LdN3+NZaolLlNm5jBqotRGmMg8zAOrEnF4/kVAIz1V/wx5nOiJn4L7PaKC
Fbzo4L8yJBE9v76dxVVy9LEY4VOIdsqmRrZPV++1XzKv4Iefin0G/X2+afdWY1tfOYLZWxu6GX9/
wxeuwrXCE39UUf0Y3O9X+mdlD44i7SUOllt8CtRVj7B8dorBjXHGvDfKyriKg81aMdBA/RBF/qx9
OnxqqhXfkcjrlIv8zow4jCS7YK+6wSX3HVQag1ddQ0rDaM0yMomZgXyGVV48Mxy21lHcwteMm+4e
n5BxGM9qJ+3N0UtPxUd4S1BBFs70Y9jKxe9dhJ3Imwi/HWzei+X2X8jd0OyGz2mgtSS6QP5ByFbS
USEGZgWrK+hU9FY+Anl0Z0/eRuVZa2JAAYTeZXWV3InByI50L0g8umATfajl2qIRSDiDi7WgbKXF
gYFA2m2IUzGQ7JClbFeajbYDTnnB9Dcq7gisEM16JDldvXbAT1yc6I3pHtB/dbZ/I7g9/sQxhAXA
/IO1VoQjkZ0Cvfs3xR/tqe6V2wUsWxhLQipdNBhD9Q8xWJT7Ng3Zn5l5/YE+UiS06mM++MQx+VDo
iIDsvOFDeHq1KNRohqZm3X1qX9nGyGyoZGRXYCNwuH5wy9NX7bkWH+O2PEXATMjLSUoNoYGdgQQA
pmWzx8HBnvk7/FAwex3xp6IzM5Pwi4wCaT+RqQDe0tjNx7KKPsxfUAQVAIaFkSQrtiEAEC+8u4AK
CG8039rXQjO/zYwZF+zqQ5kd7auZLln6EsbrFEDirfvliAvfywolmFOk1Gr7/ty8CDI1ldM/S4bW
QRG/8LkAJ7b6BYcwKFd8Hj4IGAbK0IOFBpy0J0MCBZLgK1f8TWu3+ZiINeWhDUdEjjPXd8CkRNv8
a8C/sIcitPhgkk1oqxiWgH0CRnwdLZppw2m+fCRKLPUjwrjsMTudF5/QFMTY+Z7Zh3WdtBdUoUPn
LOKH9JImrz4n0zMgtiWx+9oLhmMzLjALR6gevyBDzVvAoeDgE4F9EzVUR6srFNjSOAA6gBMsut/D
/OzPxa7f+LfJITeMb5gvwFr22OJCteuf5MImCZSbQZ5rd5xRpZrrbGIs385CG6GvFKe5o9W9GCBp
GyJap3t2YcJ1dSyHB6gXN5GvnUPkU4PLlVN/GS7TWuir9sqTvYt8ejqWJ/08nQsLjcjK4lQ6NBQL
jE7cKWsFyRY621V1icor77EattN9OSliO7zx5tlywpOBB+YFLmzFCWuyGb+4NZrJi2OOG3IPO07e
fXFPjsPZ+Fh8XXYaOOLvqG6QtnXJXvjqNCdR1gQpTeEuK9cmSGi0Hg20FORVnMncYhtydoEjFsLv
v+fNi1Fd8dJzCJjvjijaIbrSVaFBdK98rzw1hLdINpQwhw9qQoMipNjgu69lYvPXOvPOEUyIkweE
Zf5y1aKMRSEqpG96jOAUnMhmYUXD0ZAWGXX7OlzlXyQTS+jqSoc8HFwgcbC7WHBkee0TyzW4/A9V
VMJYD7hf2SgwsWirXwoGW6xCHXcG23qVf4YIRWAC3mCus7fpYziy0ziwlyH1HT91FUnHNL6L2h7V
dbqtt+ijp4DoaYTWWzpUnpWg3KkWBsOdN+xawfZjTxWu/XLQK/S3fHaet3prhg37QsfShVNor3xo
o2vk5OC5uK+rjvRMrxrXZnbqWI0/kUt7vEYgg5gjyVxdetUnl6jJiaQfouY6TDkOJ8ht+Z05WQj0
4t0dSaFA08N/bLSvlDqFqDoJN80xLDeBcU6i3dSyFOgqubaTpTASfJs4HHToqexGur0sFBU4Zd1i
NOaAabjWhkW4XSMXp0/2SUBZWy8cv8gG9UfPqUUNJe+RA7Lvhl+puVlMK8ZK372Idy5FQEESKvqf
4tIE28KL14jueSnKU70Hl+Cu/miU/y8ILnCFPMdVY1O1BRvrBHdpIbz4js/BnmnUfbHNGE8xrBA/
svAKHGPwvCvxXrAxUcywJJ7DL7UXGscWcsjGS2Fd1QDhvvQ1YUELVvPXyKOgnLu0rwikzMfkRoMz
B45/aThIFjgaqSDvlOkM6+Ha3PVd9plcRVfHcIfbZ01zX/8D9LthKz219fBn1ZuATJ41sr81Wc/C
+F0Wm8YLNuYnx6/KsrxzSeJ3F288WL9b9m7zSy3eE+dLF4f3uTwKn1zpCapcdWceyzcJC+yfbtBt
r2fzjlJsFSs2MjMQm4R3aPu7BCCML6kLsCoCWXZgOtkLPf8H6lb2ivwrd05dkgjiDPfBDR4ZO4AC
b+DiW2f5RtLsbI+MWP8LOYEtTELkyK3ASBebL9+5knfjQf7j1BWJJJ1t4RTsWWXtLf9RmemBk9oZ
WQmr8jBdWsP1f0N+QGjrZACAA8W7GfJj+FWcaRefq2uwYbV+8yH9at20B8DSkgwtYpp2/laldPO0
5IjwNPowH9WL6o77yCPEGvsDAmpU2T6gTvfHtWyldvoq3ym9tD3pCtAJB+mkzQiqbP5UtBWH4hyR
L13VRmaGDQQZQiRtKTN8aR+YB7SxYbQmbkgsDrR2/Zf1xeZE09o/WSzyj9w6PD8CroeHv8tP7N7m
Pj6xDrChHB7fz0f6Oh/qW3PnUIzBT8BvXiPKBFfequ/zl/WcG2+6J4GdfXAvaeop7V5CnMsaInvq
fuXDr5xQ35vfVCdIoxFK1vE2vGaUD6/apQTQuaFcx+WWstwO8qvBmnz2m+43pe/ZpSecBRfxTatX
xZZImuyQ71Uk6T7cyYqADoxSePTZTfK2dK1jcMYlGm4w952KnApcc+OHvFZc9s4hwkphrfOzhVR4
vA5vOAIONUcSzdLL1C6VQ3sCEoeoCNe8DWIpZQopl+qCUBrpC4l5j47cbZZzY5V+SbU99RvK94Bp
IwvmbFYrouBpSCSqydKtK48VTqJkdNA8ywMmGF7FiPkBzhJybjoK1pKZwS+23NnFuJ/WtcCAAS8z
t0W6Nm+IzLDgKysdgaCAltI2CCgiPfPERL5NZ+wm5V5ysCZgUaANJJIS24c/zKVALN3hGynerv0Y
XvtmrZFZ8YYQchEyUzF38hprSX6i66MwvSL8lT40V98Wdzq+PYTAlsbCuOP2s47pSxlumXEEzrcE
ZiSr5l0EaeXQDzYFTW7rCJ/+Zngb/0R+PdzWx+pNaNfYAh++vLKGTXqpcELgIiBm62HuxS+AKw1X
2lPY1ZIXXsfHQPhJi2baRq1FhcSnAs3XacjETaswaHYdo3nC0QbQhKsucksdOMQNMMVD4+WkxNvy
AaUIfjBj/NBCWzyA+0y3aT4oiwf9Vr1hPY6goCjGjQn5CDNn7PaqJh89vxEW3Tc8p+QekPkxsXTA
5g8g6d+bRgDzwt0XgQmtCDAAeFuRJ2hKJHbYKIf0DfJE4ae1jT/lAelBhkkWeBoUm7SJzsp8xMDa
sCxsbMGVeUdSWeLuZuXTBpPfEG9Q2Bu4wxJH8NTNkBAARDycM0GteuY3zhU7eCNHUiRNDWRaXp5/
RAwseQJXiQx2n0oDixFtJy3edEqZfLeAUsXZ/Ca0gG+mL8BCbaRucuTUTul26Pd+prXKpoZbPFcv
wd7AcObKa+aFs3kolblIMLW6iOU/u4f21R7ifpVhaP0kLT+tl+M3+SumVfbXvpu4FwMHrk/3ml2z
D49wrMGf8hp71muzI/GBhn/6UP9GktlwKUYLNxraXbjRzDU7DVng1RfOM20/Mnj84/6uFs/zzIgM
5JS78c3P9yPzBnQ204rDOu48wd+ZCXMyCak4qMA9M5l7q7THvLGG2IyWO+sufYkkjJobyfIgLZXA
8w1nyBzioufmTU225JziVIAmqldj5+UBk+epI+BEzcXwhWWiuqoU5Xhw4ejelH4Ha5oF62LRY+KK
XzWjY35SHPsvTFuo+5W2Zfyei/8EBgvqmw3wnb9nYGuCw2mZWxdNY0b2Q9vUN4k8JBxQmF2+QyR2
XFlOssk+scgFhL+JTgIbnJ4gOAYLUBr2c0PjgoeZvfgSrxGDikesCpxjVPeujLxvw9ujAk4uUUKA
2/IJZnOVXWR8RStJXoUZHjnEs8fwFGvHpsdDVXMhkvIAEuNxZL/w61IZx29Uy1l5yMn6n4sNNZr1
adyJVcgfyU+gE4HLmcvIGtd8BwkwFkth8gHMlF3GQ0DgHkVp3Num4Viodl/p4SEUrfd6YGXww59V
8sKWHgp+A1f4Hb7Ndy45WWNwB+q9DV6i7IOJGFzf3HCZ7nC49rfhRf3NLhUlztb4LlBlukm4nuSt
j6OE5sDT3gjfwxrEDctOSojbI2RjHeGaRc02rVm0y1nNy6fsfXWqeg2bDF+Ge1xatd9coPihfqY7
hjSB7GOmUhxJL2QEhDueBI4jGWaKQZ9xNawshXzNFZmtBX0YO411LazCe7Rubgn5IhiDmr2Zb8KP
lHimc3kvGF4kbCAXYByI+m2JuGJwV3yehofFSJ2C2pmDgmKDj7LGIAXO4+nAOw60IGudHJfjdMy3
2krYAB2xFqjsSqe/g8tOkVNSMN2MM8Fy2knGDLlSH8qaoJAnsXelsCkau7+jma9jcNtDBGicAEsR
6kEtdgse801SVp3yEZnrlg8IDQGVtTHByTPXaAmssiOhWJgqQ98G4XomiIBArvBDf9HdZpfwpGJ8
hRFig/hOXKDqRp8j6Qe2zz/KZlLJvjpDmEMYDd1aNxwgS8oNFdJXPUCezg+QCxca662DprxLZxKC
TtVreuVSt2o4A4xbnvIDYRTTjxIJsIVwiDBhJzdRPcW7gVxP1LV2+us/xee0CP/tYVu95x6iSmd2
QXWUT8Du9gP8n7nQgt1JtryvP3IXX9+2vUc3fh3i8CWSO/np4TZCYMBxTRDaMTiNx9zD4QmfEi8M
XUQkFNcQoRSv9Stbc3xlkXHgydVauylvJgf3aUS3ubVafAqHvnjHH608dMCY1htGd8yZQwInaxut
A91d/ubKvk5cE0wIrowrmmdPucO8sGkT0l+1cC4MgXE1jheCPpJ1kexic2uURykgA2jblV5oEA3q
zSNcxhoVWcYUooTVv8LuDf8wyp5Jik9ONMEzLSlljH0vvEhHLpaayWwNYY9MkV/4uFhzmCKRGPDR
K+W9/o1u2deY2/kvhPCFH8+KWb6LMb4rY+Cos6Nns69/a5ElwpW+Mg7xvVRX5tUUl99OYTYezBLQ
VrWCAuxjDqWV8Mrb4XfEhzBThj3lfecYR/2ETMgW9+YV7pBAaeNHi120u/DdtgFRiAUS3fS+/5y+
EwKoaUT/4Dm2WJfHVVutxtgbhkfQvUiKq1CkJW5+Cd6WWWcgu8YRpSvciEhti8EYR1znKJ1DuZHB
2bV0s6vpK3rSVPiZV4cOSgisyWQ/7TT2KZKeL3NfBnZ4Ke8EC0drYcvpIK6V2KuJWy/W87CpwpXk
sg0wESvUwOo5+JWupJA13ya2SRtZxD39Jd6iLIAlHPnJ/69f87uDWR2bp7hR7lCKglPchHf9Or4H
8UbayojAbfm7oUT56RxuCoC4uxBsW9vy4BbvTLXiyGhuzPsaV+ozuHEo6KRdcr+r6HGXJuXFPA4b
eIaSWNF4xf4nIvssecN3ciZJayecO6zpqO7uyrsKyRPdUuJ+7lg7yBMB/Nl3r5Anc7U8z5rMntX0
ys9oL/VF/FL3yQn/jVzbuBuo8NCjjI/5o/aUYKFaG4AGcNEbJDO2CN9F/Sa/yU52Cz9YdsFNBGwm
XQnKB3Fvdvj8pK1OQBg2o5dQg/0aw6q9V4BCdsj/iM8Y3VQOvFt8n29oA3KqWk5w4nY7fEQEqa+q
L4u/Yx3+Uh6odUi9YInIIqklhBu9Zb4DrQxxi27KTX+nm74OL81+qZBHLl6EACskJHcASyLGspP+
IhBvB/tVsrH20bq+kgC21c4YLc6jp34pEIbDClnIXt5oZxOL/1v0ZOuGu8jJLxhrGFe2mca9GLno
XoDlKTsvjrTNvai35TUOmcnYoMMDZgGYvyocHkxnI7T62X70Lzq/LfTtzwLZBrxqWMrZCfeCtsKO
FdGuI2e+q5v0SnbTQfurwj37S2cyEVjdlvf8AxaDlVNovE5bIe9A6MbyRXgD6gCJaOzmiyJvyYoC
UK5erZ24zzg+uXqqA+uy3KX3InKMT/2Lr3WkGv1yRLBQpPcYOQ2V/bM+EpZCxRZREWE9OQ+tG8PU
TCuS4LrM5sjmN1QDT6GzrWxg5yFcloj4Wl/QfQoI7OioM9DyT6r3UnntKZJmV5LJdiH+diV+Vwd+
EmJZE+dhRyLbcNNRvrAR8oUJNvcq4a6O9tm9Zq/xnvUJeY2TRADZznbJrT0Ku+S126Ki0v+x/HSN
V+ImJ2fYUqmXHH18RG5MGsRwYz6hsCtE7UcSccm2G6mqDsEjx+Ruc6qb4wemZOtUfYbkiK1m8NQ3
NCHwNqXdE2JyELjukc+5pXXyUcSih3vUbw0tOMFwKRkI7vhGlOgMOrULHig6hIN+ARVoAeA/uOle
k2RnXhCWXZC5Xtr36ik6BLVl6br85MQWVogVeoXlo5y4QbhpmDAB+F4hQwMItyk0Jcx2lT1dqLIZ
JvMvsrCgPK4v0yuGxfOwr7002UaqbVDZPmqPA+bUqWthb72mwVZ/ERGQcDMDf8zfQuSR4bTz97jj
OPmI7Y5sYBaqXmwkiulNnuVwErzVhjM+4LrrR/yw7jSlLdZeLpt7QBtE+eUGTrd7S/1jHjoGdS2I
MV/FJwJ6DyH+Rz6P9Ub8BqJBXmTgkTysu9W5fompOWhryB5u3EKmUnazn/aTTjXqvfjF+iAQk1Jb
5logkISpGxs8dNST/rDPy5dY3Ojf+ndCRjiPiod4MAxHSzbQ6NEbPVX3pk7QIa4OcSWeDIrdzE7O
w4+IOf1GntWLwsbsbONTOHPTZcopC94rNCwKi0ulnxo24sTUuY2VX6P0MigbP1xXUK0Upr8V/N+T
GoIRBJQZBTCWU4Gt3IPvMXFlrAjoJGhz2EEmgwY2Q+lWkj0mXlc/8cJzTXI1VcBpEmrZDausJq7Y
gHcFvIJrIo8RQdSx2LeenX7wsybKKr7O0dK7OpNH3zPJLb3hK8q3DSEKG32v6XY4Lg01NkKVZFKJ
ZnGpaBjUmXFZh8sFHNymTfs7evI+Ygf1C7egvTbPBIlqsAmLg+nbGuiH6pCVW5BWgTIjwMeJeof4
JIoXmjZb+p524aEEy5iXEpbuBtwysJvKDbmrKoQyMaD58Bjbk7E1oU37jaIgQ8UCsoKWXgccOAFT
6a/B7CgMIUYEoe/kjpzM5QNn6ZvkIxklbJxZmnG/7QpCLgDINz61tbw8/kp2k1M5bDNh34+XtrhG
yUnOjlm5UYjVHm1EhrPwEIbt0J+ZuWfCdsFBFhATu7E/KunXpO9UE7HYYzKBa3Jmry0yRGohigSV
1wsYQslO2S27JmlQFOaULjFavYMleD6iOrLqpo1PxLXuILsjPOVqnZEndS3aWLuFsC42ArE18FE4
uIrPQN02ZJSMaDgeHMyRvu3v+ld//kfsd8sQrX+U/3//KSmc6nomCf/XAvz7g9AMFnSkRg/HXxj1
ICFMqPYHT5PD7b+vTb5O7nhrnHs/szC5iERmAYzFDTuhFADlmBbX7qKA2cb//s0omWwyTJK2reqD
Kaj0iv++9O8P5TlHsNkCbf/7mjTn/LG1/I1//20RU2VWleW1S9R1FuMPEsfoB3ceSOS/r/2XgV0t
QdjMuCXbevm3//7g3/f9/69gjsRsKUR96/SMaln9+yac39hh//3rv29tAyaQRiSc73otrU8BWaAl
3bhKMuDU+RuFDyvpkenVGDAx1eIlRgMkx6Q2j4M+OXruRvekm451MF1GvyF/weStFZminfQ8OuFY
+rSU7Kqowqcs9u1aTVWVPMpVFyXTNhJit2a/dv6JMRQKuVdYhsr0zRcsxufE6bhO0dMlQT8SwNAE
GKMLmjwQBCuHakyRxU5KLDqGINHSmAZtcodONFXiFyFK3rK+GLZ9RH2K44SrT+fe1LsI4qrpxk2m
w2xHw2chkp3CcAR018FmMlWXt7KNySioNbFfN5JJPFgLNDqcs1aW9gxBgt0wtB9ThIs3lXW5TBlP
Gsespw9cIQ05qxQcXU8YkY8kTQgojNIIyjJC36mhtmC8deBOHbLGZuAiTEj3nQZx3DIC/K2P5V2B
OnUxkvjQA51VlhtRawHm4o54W/oIrQhwu2mMCMOJ2WEhR+Q1qzFiur4/Brr824jImXWCCPJGWs8z
fHkZDqItz8ZPnGmfuQWekUaaT+xKQiQOygTm7TyDGvgmRk2hGlB7vSJJjiS4HHiCWJLLKAw5Hesp
CxHbIQic8h9zzGMXk1k0RteS/qFBLVb3tAHxFODUnXHVVctfD610H4WPqO7zq18kCJ5C+SKJXBya
ok0HIyxyL8cGiPsszXaN9kWImZYLu1ngDJwKAqV55G4zInGXonR2o6x788Ww3JbZnxijfPBrBOvG
uIysSLSdBRfQY3qIJDCHuo3iF2YlMG1hOWvS/DOqcFtIL3FZIVIoTEQLc0tHnhgfoYFRXvb1Lyuc
j5OcAkqZZHHmoraeIuS1zPcjWwRsUw718SXTyAJJC3+jhSZFL1ttayidW/QMqm+nGTU3c42FDE5R
0YtHxUp0pUECh6y2OKIQRyYcZrGZ/tUDKWylOZ3mGUzEjCYO6Jz94Q+kEWizCsmTUrsaHxyB5Z+a
BT+xXgOtkbC/TiQgKpkl24KhyZXQH2ZzwqfCkF8/phpgbMW7YHIXlCBoVQtBVKs64xIYO7Cq5fRT
qzKgrjp+MyKZQs5H62yUNzGhJejxj9pdD6uKPfEcxFxtsWLdOpX4EaVMsJZylMVlpp1IyhXk4eyz
kBheDxghk+lUlQHq3BT1d/43CEl3kBJOblVWHKurqMijLPJ0C6q7o6SJ/WD0/Llgqhai20Jmsq8o
5qjnU9GbbcZgQ/j2abGeNH2v8wD6CvQw61hm/QwKHgyhumGm8L6d6/jQRRQqWUPVl5fJZQg+o4Y0
QyZkIUQk/K0mTEklJ2hSoSGiZPjJGI1DNmnwFhZQyoWBPZQxsx6zlcmorRkTJndqvm7MiW2CUjXo
c8D/elYjGuDkWc/zQ03OYwk11cIhjsmE+LljBYckj6UCIFYB8RlZgpMlk3gx1Kw9FTItTDJ+i4b4
Pi7G+kKzJnI+ExdZ9ldT0Nvv/FDm1U7KyVSBHAX1ketE54T/JEAThEssIrYl9Z7HU19JoyPSCrhR
VuAqDbDgIOzXqSrsBooIedS5cBqTMd599JF2ZuxiotsrTWigiiSgWyOvoRmJGvJ9VCLRVF0sCUd1
F6f7QoEmjisqh1ZSGIJVFfWaOTMnmVRkWTcCYmuJz/Zr5ZZ2aY74HcyQ8a0GJUM0r7u5xn5jhKdc
CuQXUSa4mTE7Rc0+6WZmQIyEv8gkVNJoNeFLVtKAapD2syauVBEPeUE3ZwxMT5I1zjdZ8K+CHyxZ
GUJCRFJatdo+1KgvYguS3Dr4HJGF+SYmwJR+FkPg41CQ4qndMDKRPPD0bo2LXUHvPloz9LeiQTk8
6F+pnpHgoFueNg490TRg8Jkb6gaRDj7SEplZLw72N+nUFUjNCbXAvq/SL3UDkJYc6N4cdMgmmtC1
QuuhMhsIpBmcgm2GUq4ZEYqYM+bbYFH62U2AvwfGechjxvYwnyNAb5iL5G5wGz3E7joNzaMprstH
3PlGyKIKSdJTCIKTYkVjnaQP/NaMp8tJGJUjOJo6nwZoHDQekgUyYi5DmtJiatdWRzGdQ3z0utAh
gRbtRppILmTCLJEe2inxqUYNTS1cq563nRSWrt6kF8Ilpk0OzTOYDYFo8kwS2YywYR6IacwmH6E9
uZO6MWmkjpPHDq3B+UtyTuxIWX3KA5a8ETe9My0wNRPHEETwTi2xzbAloF0RSgl7MOByOfekcUxg
X7IvQkK02pOR4yGixMPcCrOrVqgnGJRGVj4zrcqyj3fFWO58LUjdIqeEtDKsfXEAyl8yjopp4yY5
L3RhCTnsMGi0MAhPBiQLAQNCiKitk7VRXxSGyJOGIEISjjT2sQrq0ej0fj037MqAeAoNa8KBuKSa
CWixUY5UU4/9XW9KL8iR8Bk6WYwjmDGTMKYeLraD348M1ZY5+tdhjVGGGNbGYU5JzIA4ETF1uo6w
6bt1KD8lE3RZYH2Ta8jlHk8RTaJwt9LGdHyTDJ920IA/1Owm5/FDqALSXzmQg64ZwOFpRsRcdroA
00vexPiWuEyy2ng2iSY/MvVlUmqNi7zcCB0AJqNqcGy1xQ9PnJbdtJ66qQ1vU2d++2l2G+V2xund
N/sh2CojfICsR8NekwOU5hZNfU8Iml1b5sHKs0/N94nfEmHxi/g8hqaxU+buPrECWayUNVR35dB4
OFuBXmEaY59ZYxm1FzquGe8N/FOmq2/kkXiWgIgtNnwa3wgMS2HsFGo06UdJtEdRV5IzlqI7DtMh
Ig3C6elfHK0n4LOUVC9PkC6EzXU2DCbPEyQdIWqQpcozqwCoMMDzoyyJhM1Q0X0xIiIaAbGE/KXU
SFasZwxjkAdlJq8tQRJOHZ/fabWgZvx5/eIL4fs0MtCNlEQ+9BQzF0xtmbA0gSZlsjV7lUEaeY3+
R2xgtlUx9caxibd+NBNpPJyrtIi8XFnyXECvyNyAO4wrbEhRh1lxaYGEOnVDaoGm55qOSMkapGlr
/AvyiYm8EnrCDktI+pRZ07l61AXyW/QAelXTMTIS/qUN7TdjcPm24IwMmuSPGTihLO9+Npvb6mCN
rXqbZR3frURoIpa0meLEmx+M6FDXOMDnjUVAcQSZo/qsWmnWDkOoQaYQVioZaIUMud5GGij92MhL
Bty5DDIMtxNW0kazDbOd0NYytnyeDXRXw3G0uCUGuJ+m0gkWmlBDDt1DUZR4m6bZGSHCKNcYLhHU
VxKvOmpHxRWF2s1x+656ozK2k1Ht1VENrmWcOAHD6xqyrwCwVH2tVu2HYZXDIbOsPUM5d72llV4/
fuTakflOJNeV6PINYnfyKaKPNp6hpDGVY8zsjs/KY4pRE2Z+QgGZvE6B+RVpvbYh3sNaN3l7lZjj
cshUjrJ8St61RPhNWh6oBk5qaf021Mr3ukJiLGTNWyZH8Bpi8RL5lYYIeNwN7Fwn0wlfbVueQkSK
riGkWJqUm5iJTJnvT0EJtid5VWCKDGFiHkxL5VTl82HQwh9jyHxcjl9+ArLjJ5PmUoyt87acXhRD
ImZEUAlGRaWwVqUSyXEJqNbR9XL4W9VFtGBU2qhovHJR9sZVR9p7JdiBgv4Lw6Y294AYAbVng0Ok
0qaHOmaYFZckuCAmXsvSqn0lElHemO+FzD08pIKXMAjcKfIEpVAD+DZNwrnGWvAqQpoNUfOejXFj
h8qAbnJIDE9DmJ/s9V6mhZb7va5wf7QhQ9uMPOPfJrRzYqDUjhGhT9OU2o0ipBo1I0vt/luc59hm
8iu/6aWt8EAPWMpCiXhxXcMcOvQRMsUpIFrQp9WbleTmhwRRph1cLW+DwWta4vap2LhSBmNEFw2e
byZORNuxVQT9LBkVeFezTsRpJ6CbGDPoIROSQqFLRcJMegiXFjkDw5adbF2b8lCnTIDtFsQNrSCb
B41TmTlWSAxMIXuhX0MrT2F7AVO4CwQHl2ombBSfFyhINRjI2H0kHaNiGc7rUs0LZJqIBwJfMANo
GSpI4EayZRRNv+h0QztJuwwihFg8PeKg2/wbhmSEUrrOAoEHxmZfQsGHpyYJqh36ErJaa/HLNg/M
3eNeLtFbndQ8t/YaoYdVqnYoYrXQI/Hl0vcSnXdNMeMrzITtK/NF0cFeA4GEH38pliUWJ3UpgpyG
gXx95piBBb9rke/SkXrUxntJ6M9xIBO2XZP929CwCUODh72vXgwx/kiUJPEajSfUZRx+RY5K0Eiu
8oh6vFdapCUTz1dc3ruPnlSR/L3sW+lT1H1gRqHdx+3iU8x6GMiJjJyMfOS0Jex+FOFdRgtsmlep
thAbWkLo67jgfE0pvNThVzcSqTi1yd4yG1aHqULr1AEuHyStJm0F8+sgrYmLGQbF2IbxtUiRMQRh
+x2KaCpqwAFmy6JIgFcn18YRDbz9+cDTLQFn1kGHYKeNILyFguZCr3BtTROjRLkFMEDXCjpd9Ih6
pQ9MUyPQ3dKGBcrA4y0jimNwYefqIwn//izn265GX9epc063TZiWgppc9EvT69C41AgftULVMVXV
fxNHr2aF0yHrGN0STzUR2A3qo8HSfEf1/eGlWfIJ+/k4izLhyia6v3Eu91bXNk5Z+2gH/cjVYv+S
1IivhVneKwu9o6kcTGrWPPSU2EdRdHSG+wSBuCMQ5NGrCmKuvjFWfCgGvnDAb1RhRhUzQrnnWrb/
H2XntRy3lmXbX6k4z4262Bu+41Y/ML2hE0mR1AuCRoT3G/br70DqdEmi2NLtiDpZmSKZBglss9ac
Yxp5i1FKoZ0egaH28E4NC1/D+NlIbayo+gSe6RRuwnQQcNb3U6ETGkfmMbvge6QZpV7Ll6m6CWUE
2I9R3+ELxWC6aKILEHl4g43oukDYUUoUhuVYbZuEADSh+Td6jUNkoi/MB0tFek/S9LqbZiwT63sj
OrAsJOmhnBBb9Jtcl28MlK/hVFULh0Au+lw98B8jW/oNQMhaAVOPSeewcrdY2ZHHhtb1bvMRWHts
c6I6NAt79vCXksEGc5bzMkURmhCE722js9ux+0ccVIovsa6Po8WHDVFUV2U+rLUqps+hqfB6tJ/d
4BMWh5KaFDEkrbdyevlFVzRT+rl7ND44PTuX1G6+SJ1tXblufPPBL/CWYsHa6wqdR9qGT0qnKBTD
DIB+tYxkz7IqpknZVNUDlxwFJl/gF9HNx9poAa0aCE91O5fI3PVnw+5vpjoEJWFfJHWBFKBxkfMJ
BGR98ho6UX41IdUnqAyl9LyPtdjCCdZwZR8cNYwTbk8JZEjF0Z8i98aqaYj0NK9Gil+BEYkLpxDL
wsJG1UBZIwB0yG8mQ392SxE+s7d5tXwuaWHf5p5FVdNoXpnfHjOb2oulAlZZl0VF5APlTGsIhnVQ
RY+mbqLL2rU9E2pkYuZtWspqDA3HDIUL0bKDq2BbG1m1sQIWMQ6shtro10xdtCZMeB09EQPEyj77
EoKiRCle+KxORr8mtwC4eGimYj24DG/5KJ5S37vLpxj/SnoarGg++cNFNKSP5LH2m8nOmmM1mC79
Lg0IbKQXCHKqp66H/Mw2A1ygNa1GmHoHzyOnJmbdUkDSW3fCP2egiw+u9OBvlTnFDVfcll7F3jAb
NKSemOKs9oHJK7pOBjUuACDeuE7grfwJ1DuUpTs3z5f2WJnLoaiwpRbGjakY/3Jh1ss0KDeOpmsb
NKqyxP7kk9zLPEeNZ2Dsywe9hjrSERBVm/u6yO2tg/LASJ1245OySg4hWicfbigLFfwIrJL0qMAn
z1avI0Waowxl0myjhQYmOcljb2uwttgHhfkSZdrMxiqvJh1TZy+NAbA7u73JxfGS5SzkoePbJLX5
lb7uRkXP0svVhfHcIzzJGPhBokIkTljsZU5D18G/N/J85U5QgMeOfkYYP9Vl4VzBHOX3sY/ZnfPZ
Q3yXYfXD8wKK1Cq1t9xsN73t2uzctEunrV8DCm+rokYr0ZfGRMwKENySYn3ls+yeq/aFnhXrwDGS
sz4MnG3vjxfuMBjEG9IjtfyRhVzF4sDRUBT7GhqEUTJiCOpXAQg2pKyDtnDaFhyk9jkuHGuZ2uyS
wzJ/kOOUbUkChCjZ6GQgYz802llkqdQyG/Hxaz0DaSEoNhvNVa25oBjIUD5zgtBaN19arT3UzUg3
aeoxddhEP9ZN2zBZac2yE3h59BwoGeBQevsT5YiBGW4Rw2rcxlJ3VpXkqJJM/GK31iejyaxHmII4
veLyS2wPT7rSLmRtH5lrr3q+2c+lb+0H3SALIm9QrBCEREQiQWr5AwnJztav4choqBnyY9Jj5I+R
vmc9g7/ClsVEMpyxH2F+tquXNCB7NxIu8uJizlX8+G441te9mg1VMwd38Kwivjz9elA57kijet5E
dD2RKPNzfPul+Te/P8wqGybC6fG3u6c///Dn3/986mre1/fHjkuHsd8IrX/jJUM8EgbveL453Tvd
nAIT6znd8fvD073Tv51++v2X3/3bu4en3/OhzZTdiyAOhxgbG5bxkO39pOTTnMIgv909/evp8WQM
/EjLoH1Ir7g55Uyebji7yJn8/lib/P9+bM6xjvhoogcnm6xtMmkQXvVGLkxKmfs0USQTupraEb15
lpaju/UHA1qOS/c06yprH+owIqeQSHHPZUlzeqgqgPyne8n8K45t0nnQjO33Pzj98PRQoyi0sXuA
n/MTRZZp7gfp4mRr9cTEvwy35/R7p5+cboqs5sXZdH6KIwPjtp1j6Ir//ddKWtaukC+jKS0Ew14H
EdBGKxBBETuwcICyNdOKnIpmvp8yF1cl3V8zVjcqpkHT1WO9sOdw2dONHBSCiLCoJ/SNEwoRqDNO
oV6HOQqeOGeqn7GIDgkTuFnTMQubhnahpkFeDuU20qp8H8+gqPx0gs8PT/+WkZdLp9Kp620dqGUh
OuwNp590QS6mlV/mX9Oeqvz3v0ubkAl1bO29Dxxtk5ye4fTcZaDN5BGtO/Bxos331/v2Kqen/fY7
px8Nik6K6HNcof9+U8m/39npt08/+OG5/8cff3+G0o2bjdc2u++/+8NrFpG7jZL6kAoWwDCzGP7c
DJCC5cXLMPBuehPhohT47JxRHRNKz+CkoGd0LmR38kEoXT4lpqi2TuXTFSjCnZOMOalKcX3U2p6u
UkIfXxEpEnarWKU7LUC3UhWgvECsLH1Pe+pq/c02w2zfVTTiayi6RFIW+NxCi102pALNtqmJ0bOU
PjtPLzcGCDAwiDqv2fj0PjSbUkCjSCaCnskCDHx5z5DmVTrSWV1fBSrxl2XQVZiVaNZ3eY3w02Uv
Yg5ADRoYHnn2tQsibVWTC5uwFli2yXjVUqJbYpdHXWQXt8qmgVCFkEEESoqOKtmSRTf9boVfMUrN
YFcN4kY6+SXL24bERQJl7CjepkzB284W9ZnKYfAI9mWkziCncvFzFe1VKsj5qCK/vRgEjaWWDqYw
aNO1sxo8Dbx9V8ykxgTTVqyhJbamcuLSAorjoFWG+zEilHRLrSZXlPJ9fAn4NF1kk4eERqhXC3zx
aoorGOWeOBRh3yI/9RGjEz0YuBhAdMe7T5BVKvogS9jNOIhaFD05ueuT9tS2BL3VefOsO+skJa2C
xTwd/SS5aio227FVoqEO8ev6qEElzbWDaX1xLONJJi3m2YZimjmKrWWjHQ8LhAHFZZcgN3TS6h6X
QXbmuXBOahUEZCNTJxUJYVexaCaAHIwPmlkMu8ph7xDQg01UVB+cXrugT1B36rbSWRcLdqYqh2EC
VnZBM/iiT8SxN0DfjxkUUkVmlabIyOot/1KT5nNezXVb3o7GKUxxRGpnWtyCDIQ0DUcjf3PS6JD6
PcbxoIIKnVNDYzqDKRRpHJNUXgRQRgwdpm/dUA6okMCMZSAXeSIedGV8tRNtmweYK/jTc8oBXDDh
dJVp9k1n18MVtUcZsFhLLBRgtgWC24FHU1EMIThXH3FNJclOuOyCck8DxHqTmJ11rVL5Zklc/FF6
F7BAwVGfo9s1H7tGB5eipvtwqwWCbQK4XwIQZ12vrV5oBs4bv15buRV7PUWCVWq06aqMGdWMjCwH
P2PNauS0tJHANjm0ZdpYclUkzkvQ1eHngvKW73vlMuyjddUDbvOp6679zN/rCaGsWnYnK9PfVRwh
+OMkZpWFdScKdUwzIMGeyyBqQsaHwmZtOyN0t6r0z5swqvemCQ+6K7I9JYFzHRPW0HSPVVp/0Uve
QVYigs3867IQV004sPXjeHfaqrNYChrt+AqFVDuvI3wCsqGEp4UCNQ06rCRCBh5b/kMYIaqech2m
Tpix6MQDrEL/vJgzFHSuD+gR2gvbNRQVRH94GHyD9mCisOsx9jQ1SCWG8zUMZ/a5Whagqc2qZ8LD
A4BTerk0bOB7Jvo2QWkP8UvSrJ3J7G8yVaMyjBHKcGwRMCswzazpAfgJRLdjflBOFFw5LXNyQFvI
NKNgPRjiixt7OmqYHP2lTO5Gk8TKJmEbLkLHugBn/KIoobXCAokhkXcNLe+rauOrSJXgAycD96xP
+Nk4dB2ymPHM66hMWQGiqa7319Y0yFXpqP62LXralv1t1TQ62tLwqzTAzlYUC9bKQvM7CEkcoMOT
0iVG49LOTsTe8xY1num0yRS8k1gS/3LJW5RL2ZApW7eUPsyhqTY5jEra+Chhh7E45EGvQOehJkXI
sZk0zVr1MaYKaEBZgtIY4Hy2kwZgIUsLLyGL9mi0ZhIC3bu1H7tqpwLC3yd0YTSr7toJ5nbZXfdN
My2kS+1jLAX2Qj0w973bvsSQUs8gorwOMUjCvg5zVmn6Z02vGo56jQfJgpRZqfGgWy7GNlJZuril
hF8YFHgMZ8aA5pgtquEGWjt6cDOiWqyB0C6ng0Jck1pBBucblAOr/KKLjklJsmmdZUfqpJeafhKg
R6TJxTbBPJVTb1qF/r8fJkJnar5ob2ouzCACTlMSi1xqw6OToAFJh+EyoW6/70saK5mLjWuIDUzD
hbfTh+QR6v7SGYbH1KaZrtvxeTtp6KNHrBa2xMKk18YisJDCj914bOs43Vfrsc+u01IwpubeU5k3
FPMVFl+7/py4eoRmpryxaWrlUwRF1GZmzjTnFRy6WNiSFk6SHeueC4iaHau9aXj29eqi18cSaA6f
PsbxLnQs2W6GBbkKb4XXWAKprlft0OVkFUIEP9t/y8SwgdvRZsYGNf/b6QeTCxuvcszbolHBwQvh
eaeQDeNab/ftTLDp5xvRJ5gpgvwu1MJwH2a1tx/N4SHUAFU0uQE/n9Ue8hJuas0KVlaGnCBGB3VI
qlzsKm9ayrl66DdyM8yh6brDvqBiH+k2hdjoM+TzdCP/fe/08NtbnP+giSIac2DheeOdkiznhvmd
u7241ZIUyI/T60sXbzm6yPtsUIcyH/MNy0dI8/2YqL0rXe7SSC/OCjs3lsLTAJDU3iaHiZjVj0aA
9l946DxPS/rTjelyKsj55vQw1Fwq6GzYlqaq233ifwnMFgb86U0ZTdNPK0U6STif4QkY7aWKE0jO
XC1sLtlEVBJ0STHfnO69+7fOJSWutTEY1TKmODnvnDQNOjZXRIv6MrEugrZlQ5f35Jt8v2nmNWob
wc3X6TiT5UazcyvmMJITsjUgRi5h9N0MjYKVMN/EjoWU6fQ4mimsU0U1xiN0zdY6Urknpyu/kVmz
+lOnXLGzHYhF7nwzpQh5NcI6Fr3ez6QqYLH7tsR1VhfWeegUDBC2lKSxFMb+dK/WNbknpb6gmEEp
NpgZsZVhzGsxiy0Hj07v4XTPZqu7tE0kXCEBslYl9qpxxR4dexfa/s6qoJnIBNFvUIaY4FNhElBg
fKItUuxz4VabMCb5zG8ep551Hns9krtm+LB0C53Icw3LjtMY+1IKY99A+l62zKFnykZ94EiGyhmd
DOvSc3JoARBvUh+aAkkkdkm3biT5Y2F07GXoY16VQPM3InM4nTy2vCsVaW/9vI853bTzPUGMxdae
DApDfBmnGyeP3GWdUhCpazc/5J3AvqQxoUH1KklvHOIIhTM31Fd3hZrEZqA/up/mm9PxPz00KCmm
GcUcDncAQG/+Dli5/X3jDTBUXLQCi8nTUOCmbIhkSDwe9duiRfFSseD1ZpDw9xPw9HCM8ZQX4+Qv
28a9MYz+sSzx1HXTrJWMp5gIQ314NrDHM+47u34oD/+RmV0TmkobLiQwwsnbUdwBvhkw81KzBj5J
nBHBdisHd5j+ZXoN2UDElAlXyKvhOa682+pZuy0OtKZ0RKootee1IMzlmAUxaQEL5xjeTY/gxV6H
SzoW/l14m6H12DgjhNNF9gZEcb4ohw1lTzqIJb4kWgEEUJkrmiBkGcWAI+mGP+QzcAwEyZpBfbqB
J133gF7Xrb6B6hh2W/3TdKleCh6OyAbPTMQQII7oAT5KLl+xRJijyJnGyTJ78yNC2T5hRqNJmOEG
R3hjH6NnUu4QL5cefzQhZ8BvrB3wTikI8Jjdhw2OEEmYr/WCGAa8bQlo9FY8XgOwWkVXLe24M2zG
CC1uNSqlGpGvm3gGTbnH8SW4kkfUaYALVvhjIRKktF5fS6azdGHf2K/WhbzRvhh7/4Z6PGu9BjuW
AXv3zA+PrBkYVuRjfD9e+q8D3vD7Hga22gRHEe3MOfx00TNo22wk12a1JF8tQE5+BD47lWy6z4oH
zgMc8HNUG12jY3qIn3FcEinqr4S5BshPLlxFYGCEsRfAQwvrP6KFtUAeByiKsFjcqSO7Kz7MEbXF
ZngOSAT+9NVTazUilT+O+Lzdislwa1Zbz7nR0s0PuParb6zzf+RtdlVEuWr+9Zd04bmzLhyDIt+9
/usvhCe6pbOcsBwXaaqwLJufvzx9ipDO/Osv8R9lNZAsZAiMmvq+1JCsrJI37VBsk+d2H3yCcpqi
W1jr/lXkLMdsQ1nRObrn0wtnCOtaNHrpzHYZ7aVY1z7Lpp2WzpzUONiE7s7Pr2B29iUM1aVBRqcn
6bGzbthIJH8PEE1QBn6e3qD7rbN19giF4xwP6Lb83F3Hn7Lb8rOi4rCQy/prvIdY+5A+mRhcNt1F
umfuR4epc8JirN8am5GOxMa5ZjBDa7BFNoOdGvk0vn3ix4JxI/uFSUo7vOJ2ibJ0MnFHqc/OORjm
gWr20e5WXrv+Wnev9m12BMcbvmFMwNDgvOGAIg3OPrBLWwJMe4yfEUPqr9Stkb/2NzQWbiu+dKw2
sIr5CVc1vAYNWT9Ssh2GWf9oXXPKKtqPnxCbVfdILNyLYn2BUQKvLrXhlOO3RxL16EQssrfpM1r9
tXZtfIaCufZWwdfp2cbYbWyi23TmNMoH11hFBEDq23BjXuALNb805QL71ArrvboGA4jgObsvIIvg
ekHZtELujDmS69TBDfAcrxbRHNdLdZIrbLycEQC3hr74CpgsclasDpZqES23wCyBfdLBDjEQHtrZ
eEFM4gKc+kp8ollJYGaTHymRQxef6Q2ctsj4LsYlq4ylVm0hMuz4iMHauBKvWbartsMTW3DeKhP4
xtpXj+PBe2RfuWHltmZtviUUh6IboIWLR+sLSkIUoqt9vHFXfzjzZ7j/Lye+LXVh2o7tedL8+cQH
ZN+g6JL9hXS7CzxLIQnbs6fNuHO8BzkrTAnzXeZfsM2gbMJodIcjqZmJ37NW+Q9vhiCEX96MME0U
z7pJ9sH7q9CK1WDXXtdfRJJaIf8pfUfk6cghAtGGw4b5Y4nPLoaOQR/ssiR8jwYuNss7/CPR5ent
/J+X4T8BC/49LDSn7ISXopxX9qF69/C/bouM//3f+W/+/Ts//8V/nUcvddEUb+q3v7X5Wlw8ZV+b
97/00zPz6n+/u+WTevrpwSpXkcIO9bUeP31t2lT9d+bD/Jv/vz/8x9fTs9yO5dd//fX0mkX5MppL
bi/qr79/NI+GQugGGRH/c97FOi3q6PXpg7/5O/HC1f/JKOraumEJy5bEWvRfG/WvvzTX+adtSOqS
HvtT3TOc74kXhiDxwnA9l5PR1i3T9v76x9+JF9L8pyUN8iko9zm2tD3rf5N4cTqlfzjlTc82rDmM
w7IM7upizsP4YawPUDjQMCvarZWkallldXSp0eI9NGV1qYaOZmMahht6bQlCOPy2rSS5tyBDisab
WU7hQbYtaraEK7Ss+4Vj1TlxxFQiUk5Gr82bnRLdeWNV7rbWcyB5Yecufzjef5+ZP05YHIsfLxRL
lyZbEmFIHY0AS2b3549QVcHkddMAJJuvio0BRVUtmyk7zDm5lB1eNMx0nvPqFFr6h9cW74aMby/u
uUyYjmnylbx78dqIybTILLWpq3DtAlWtUqzNNZNEKgVsV58L02a/xO4OI33U/mGU+PD1+do8w3Y4
x0zj3Vw9kbRZjqYJl8xtrgyzT5Yo/YlFyMH4O0w4NVgMiFBo3puVa1EA/f2xF/OQ+MP5c/r8Bp/e
5PSWhuW++/xDp6i3Whx8y2JijuHxBnOp0hgtAd0EtI5hqGDpuIwbHUbqfkSIk5kbrEx5ZjDPlbX2
h0Py8TsyTGe+uJAcvzsiagh93yiVQi8DuE7EQ7iiVV0d//DBuTjffXCLiUKSB2ba0nCddy/TBK6B
l8ZvN8MEEWh0iYSvBzump9kvErTfez3I/YsJ5IUryS9se62/YpM9LFLEYMfSMMNNOtj2AUGk+4cV
3HzMf/5OLCkYH6QhJKekOR+hH65p3DkS55SiGle9On7AYkiD703BaBz928jU9YXtx+UfzoRfD7sl
pfSkxVbfFIxaP78oUbJx72Kz3MS6hSAZdRWQH1ilvz/sHx11aUrPY2nqmXh0fn4V3W1kLJKEjxYA
WZroLGOztKlEGKL6w3n00VH88aXefcG2qQdVgM1r444R8Q5ptwza+BVt6Iw3NZl8jRCr6Hj++w9o
OB98ea7j2pbhEgtpvx+QxzCx3b7ngpaOTg8QWeLWy/SDipxsPZWgRTvvMozH9rws+1vlmPFqrABV
2SaASc2B951iWOpjVta9LbdJCtIvAArV2Yy7bot8dhySY2UNJNy2pIH6WvRWk1EJgEee+5RiF3kd
vDXCnrZjclW7xbgIEotF3SijI6aSQF2LVvtiVla0/cMnnw/ou9MWgZCjC9tyHfnLaes2+McKxYWb
SgUhcIiuoTOTDxrwqbSwu1ZY06qegrrTebdNinsxNserPu9Qyg64ZO38Jm1UdaZreN1aB+GxW/RE
6MXo4CMDhxoni+w6eAk17uTUKi5cB1n/AHeSvpuYpHG0pBkTdY62BOAhon0SYh9GuwG8ELdHTcb3
v//IQvw6d1kGihtjHqws/nt3qcZeSpPOAhBS0DNate106Kv461AAq2r6uylGQzO1Ljo2gv221OnQ
7VtvRNtf6IqszinWjkHxmif8v64/yog+T12KRxpqYhUZRYQXX6wRYxQgs+11gO7m1sNX6enPseaG
d1T/urPeYZ7UqlbigoD229F4MH0dIY7KDpmH+QFVCC38GCRQ5157RXmnZkcV24sctqhrOOdS6YAR
0PwT0DwF3sIIHYz+fbXv2+46KPs7tzskg0c2Z9ZGS5iR7D7vXCu9qWPLghLELtrO25XqMCsXORXE
nMAIU3PWk1MC55E986hJfgEtUAAZrhrWkxvcGTGVAKe7rGeFWkSLxR37l7FEWKpR0VyJgBDFeaPj
JFS1rtip2ihku7K9NbE0LnqN5XJPt70xQSmVd1VESPRozlS6jhwXvYLJOmFuHK1agkzQPonCYUNP
FEtNUcKpryzzlmK0hVTU+iLRlpmTiewhZHvpDTvEZjZyHoMNnsuT1F17ZwduR5OnRp2alVS6BHv8
vFaXaTj+4az6deByLYtVK0MxyzvHebekG5rAahHoq01rKkwGAMc6mq4k4936Q+2S16EjVoCS+ftz
+cNXtZh1Ld1y5ong55HZqzk7vClh2tU/07O+bov0ra3ti2HS7nB33iee/fD7V/xg7UONgplAIBD2
bFO+m3KawOtyLW1Ze5mQNnPsjuMQ39SaAh31ZDkAKTz9gOiIziJMxd+/+K8XrmsRtMXy3PN0w7Df
XbhBS1Ov7wo+rlM8lLVcx6PUduaUaOtSSXSToKJetR684O9fVxi/jJK8sGm7rHNxL3Cofz7Ome5r
meo5zmbrXHhcYSsjyzpgt+OwS/LoiVKyDTMAUGEaThcNgye9n/TJ7j7HViv+9G5+nfV5N64QrrQc
4Ujr3bvBNjQJu0TVMAysgvR52AjKZOUFM3fWHbkykWlfNI5OlrtZYPmCH5biAcxCMkro2mws4Gi/
P0Lyo6+G9bAgCxWDhDDfnRZVVZhT1DkNIdaSWlSqrUrbFOsu6vDqj29d0+MmqwocbbZEVe2n95lR
fBodX8fHIR6TQQRn28YkZcxFmJO0Aj+ZTfWU73Wp9OBWxPJcRToRDDiWNwMoTuVn59UUvoUm6TMU
6v0/HObTsubnqdG1PMeZd4TkVv9SkQtMTdP80Jj9cBN9mKWaOUkOsJK8A4qVCkx8XQy8qzPgRGDU
TrZTg0kwxUlCogy7tUa3n+TE0sXuQGxjGMfYCLvKa7zVlMFb69OUVN4cUF3gG6TZu7e6LMBKk3OK
nXpkCPMw9ThqaxV8YPAHgcG0OqTpNuAYFVGY/WH1Zb4rf7Cx4CN7QhiGY5gMZ/PPf1jEotD1stHF
zNXBOVNhuA1pdjqhNpJPLY6dqmgfhuYu7OfiItmgMHXeYlQqVsiCv2tNbcvyHJCXP9j4uiivcmyo
Z3fEbKC3eciGCqjJvJlVyKtV+qy5/V0dpu4+zUWzavt5/WMbS0KhQSRZgHcsScnc7mC9BJSASx+W
axiNT0iLYDEmMK9SvzGWUm9u+sJ+/f05fVr1/XIC/HA03l1nvUp7MyhGMLx46hZjirAMUyhNCAdI
TZm42YpxoVzMOmlb0P72JLI7x7Huulh9qwT9VAj6cbttfTTSswBnkmYUEijufv5m3LEz+9FqkWhl
eFh70x0PpkzuW9+DJS4wzFmdsygjcJr0WxgQUnGZIQa+xEC188x0CxWgPvoF6XxWiV2myceD42XG
WT1Rmc3mNU6cV4uBnF9L8iRRVTwp0XY7LzBLuAS2u+Rg3PK0tzU24eWEh48MWuJ9BErCVeZGb2mO
kNl35KVKLYQEmf2QlSBmXU/R7ph8AFV09UaDeppkiHINTPRUxb314OHCjPR7w/SfhFPc2UQzS1Gi
mVfVPcaGhVHRbosqpPt18OoKuta//55/3d5QJ6L8aLIGtnVKGj8fWksiYPVjhlPXTJ4Cn0wHbcLv
UUys6X//Sh8MkoSmWqbHRpln1ecv+YfLq0nROtYIgTdlkL8BJFign6DfBWG0D+ccCyRk2QzLzM3b
37/wB0tePqN0PRTnlFn19xvnyg/a0vEthufcIn2HNnLrDuYuUc2LNByC3l2fHiM8RjtPkAIFeBiz
kZ28z7oeKWSxLB331bRaPPDlAEYnrONVEZEuCUD+92/1gxPd1k2c5IbB4oKN7c/HSAURgma87psc
XSHQ70PRxE+dnl4NGrTpKHprnOJPxazTouXdlU7FT3qukJTm7PczqtdpzRBFXF2igzaO7Z2xH4Zz
tJxsoFYY3hcSG/Aa5dKWKsMn6bs72eQdjD4ilYzCvBqMesYdk0xb+yw0p2i8jUR/UNqflkC/7tf4
Ii2mTofvhSb9u3k2alVnhR1jUu9ivdBLx2YcRHuIh50IpzB++/238eEZyxbJ9QTltl/q4bYX08Jt
hwbt13mP1sU0eVWZ2xcMzgZuBhoI3jSkS+1PJ+yvO3LXFlRJOV35Qkz33XiHRTEohFmSajPBYx/N
a+HMOPzQSZD+1JdsVxYiYP+ZDHhw7NkNHlsNjVKk770Pn8rNGiKLwLnoEG6nCZfd7w+M+GjUEA6b
R52LGZ3wu1GjH1trCpuEK0oznxhVCOowVbxOyuacfSMkc1bHHXwkm2RT1xlvShM+vDmVkPchbzCK
vRkjh/D378r86Ptihcw3xe7WNd+fyCrofGnkek0bDuukno3hTsutXdoAQ6E571w0inZrHAX6Ouh0
shoCqCqSImIbu9kVfUVMU9ENFvmvbRz2N60IrkO/aS6C/IAAfDpUbngxMdIcKw8oPH4OuBYsNC9y
5gUvFufIMXLYF6F3PpVME3nHEi7S8f+GttfdN9V5XrJDwGPTbnaNUk/pYD1MbVrsNCN2PssqeJ2q
COqhCDd9Hg7nqWBaMzBvH8ExNhVrgN8fsA+Ol+vZNsnXusNaWryrNyGZiUYrt6tNF8AmnKJ4hU+v
A9MKoatoLaw6QBS0+i2m6//7VxYfrLU8Zh2HNpPQXfd9ERvZOeX+2qk29pA621hvTeTmvg+QxgCv
Wdhi19f1vuuyfp9i/VsYxqzWH43//Z6KvZRl6vbcjfhlZijzclIlcItNEo2XtZlBPEgQQ0c9UDLM
qE+Dm4uLsciPsSmbP5yuH20meXGquWxiHGr5765yOflBXLS8uIIsQWRPuEEL8xyXAcbsAEBZpMH1
DaZpF3fBugyr8A9X8QejjKdT8jNtYQuTSPOfJxtWSrlCVFaRQTqRluTtiKWI3QaYXpzR7db/+InZ
Cn2wl2RNqXvEqjuuwTj+82u6iVm0wQS3IO0y77mQ5CD1pbKvBoo260jVNykRZjDtK+9Ws1yd09B/
NZwwPDiDX22CwSeLU3vKMUys2gweRh+hQ0l6I7hqpTo2osJzVrSkgDkhdmnH0O5cH4vhiMiBdXJy
1JLB+dxQYmrwe97IML1vkAMunKaOn9TgrQ0YY9eAmXq6CIXFDKiz7c2H6A5ver+KyizYZnIw7hPT
fO7sEKmmHHKu9NY9D8T8RKbwnxIk7zCsBfZG0nVq7dYkUcd3eguQSRLvKH/55340p/4VpnYFdqu+
nqRPI783rmlsVHfqzSjc9iwaOvveNT63k4i/EhyOLEae1W1067CDuC56Szvvax+XTZaz54af4n2K
4XicBcF4CNsI/PkoPje5AC+I7f8BqkS+MRyAF0qaxPJ66WdWMu2ujoPpYpD6wSpbVF3K+8ImKDkv
xRAf0eUBN5Zu/nkY41u9nule/eStIeaMjyHrtmxUw5NZkGvQsiRfqkmDOKOnxFohM7uJI+dFhiWR
z4m4zt30UWUR2hlpRihE2+i8HdRrOTYoWtsebrObEZKYlREipTmHLypydmAqnWqC2+BbxiIb7FWE
ud9JjWY/FSWr+ja9V4jTN2J+dPonJ5xcopuJ9TV0J7pgZo8uVFEoQlvk/vRPwi2tvXLlJs2j/hjP
N4Vudt/unf7NT4DCdUTxRoO7jjHyHCk9ktA63/t+02ck84H/QMGAcxhuFvE9mEqjc78fo/PAxFLX
B2O1CvykQLCgIyjz4HAcEL1+GeyC3cvPNL0py9JVmtJ5T7pgutQw7lzCE5eFX12e/oXO33gZpTEA
qIkY4tnZlhOD9P0GBfsiYq1y4WQNkMwmGTY55XfYJPnAGrc074bECLfKyTbY2oBg9T7e74Qt1d7r
KmCG+AQhgwXo9yz/xnSLtRhzca+FRXFo8HQYGstkvSy1T6oU5K0V1XWXOuq8iHPtSpAfOHmR2viD
ZkDotPzbIExAEzTkWJweZizxz0c0l4AMdnWnZdrZ4CT9FcuEuh/JwlVx1F41SP70/8fVmfU0znRd
+xdZ8jycZp5DgAaaE6uhac9T2a4q+9d/V3Lr1SN9J1FI0xASp6r23mtdC0wunqFbVwJ37Q1d7mXb
xUur8wm2Rd17cxuZ32gwybWeoEjOk0/73Zfp0TEzeYxnDNaDE0Rv5ZSX27YByjvUdvzm5wQx1O5Q
cbYKt72v57fJJQI3TzCW10Y8v9lFhcvAim6VKcRb9VneH3T7tNzrkQQSpw22HeUL1NIIJDA5QCKw
ul/dJAjGQ6dMj9zJSSeCOTlREl/9PnOuj3scXdHahzglevQ1auCMlEOuOQXdHJA8VHwiQ8RvFg4+
AcGlz/WNWWiIm4vUhDEyXhNbj9zpir/l171HubCLMFikuIHxLzoW5A2CVKEWjA3itWjmz44kLl+Z
1v7K1GGwdQp+sczI38VGQ2LOZM9HTYpEj51GKDIG6dTfBinHz0S7H3JUR5CN9dXH6XoB6xUvGpv8
AkNUw7knnMP12/Rv6lfTwnYTjx6E2W2axCMSscf8lNdD9TJX420Ktf+7ykP8E7LViOSM/sPTb54X
VG8OOnDIlDSO61xu46oLf4/pobMn/5P5r95oMUOzMpLiw/MZtN8f9x1OuWWLuVZqllUnbPpfvoso
zxYANaEKLFox529QUT5ZSMrP2on59uIltxvxFGKIgAizcZKsetOjGm9OmJ0x87duZ72GImquYaV/
JaOIf3nZXADTM74fX5Vulp3r/k5qiOGEqNrg3aD3emOTQU3oxy/R/WYaXPyg6QxrnhHoqs1RnkMQ
GFYzzaUd4tbpVwRiE1BH6zBva6ZfpQvKowzML61gt3RN3r+MOoU27GbPmDn6l+F+Y+m7KrgJbXK+
4YM20qPtXEfqoGqbGdX9S2hS+UsGh8JX5mdUCbntQo3X148+tFMX1Gs+n0WbZDsDp6uVFNlX/8Mb
rXbSAGoyqtB9iv2AehzaXdl7F8ZyRG5q8rTCbmBMoQivYsHzT56Bmd4bMmSiWTJdsUhN18c9mXKQ
aQoQAzMZnxNRqU9C98WTrtr06pdvUZcAtZS4o6ST2EcT7OKxtenYgEVApW/49sG32HsjROm7aKqC
o0N/rWjTSzAFzRHvTnt0gfus+z6PtopU6bHwamLr7f5mZ2YB3soNjp0dtkfs01ylwZxeH5tdA2Bt
leaKQj8258vjxmNuYBURqtJeJCc36tZhYhFCFMd/5mw4+ikgxbz7aQz57ccWew59Nv6AYyT7PaAi
saGijlZNoNeZiz7fMpNk5dXoTOumOuCL3gnKiIXnZvhAIGM67d+sKJ6LIgaVVt4lstkPKLCtgCbp
GYpMqN7lWXDukxqOcRDuZhuBoIzzU5/27wMxe7Et/uby5LKPU8AQpYe3KfOfTRhpMHeAsk3eqtZI
UoICjSOYrmTVcYY0KvcUjsO7PQ1Ps7pPldtrGRA9mY5MlmIXJQmeuaB4D+2Y9Fjv2yZ22O2RgtqH
WEYsa3jOZXaZ7PDvPGi9qIHkGgka3jEgYE4Ag9EmMaCMQvHjJaj4AlB4cM66A8VQfrCa+W2c/KfO
l/PKKtt9AX3NmcobUYcwWxdZCYkX/zVGWG2RADZve3yGk7S3ReLDPWXkGEw/VJy31mG+OgXCBZXs
0oGsJjKwe46sHn9WW3NWNgsy0KQ6+e2vosBmgx3/OXfBn4y9Cy8OrO3K8ejXxmCK+iz8Dq0SlmpG
IvtcDrc6ip/9aUZmqydr2+ecTAw4QTQZg6WiG9c14bXMR9yCs8LjE1X7oa8PlQOkyq2Na6b1n2z2
NxBprJUpJv4gTEt1a15olUBrDe+QjlUAMHUV9Qiu1V2/K+39ILm+2JOgRRkYIQQC9M1kdGe7gBiI
IqTBZuU8mQLIXu+VAG3Axpag8cfwMvUIf6THpVpUJeE7Rd6vuxQXSgBv2dRQlRhVkUeNe2CVNPbF
M6gjanH3hkgbspTPkuAGP8YgCZINnX9Gjf4y9Ij+KeboUsj5ZvYYxvFU2STF+WvXNhqwCJhVixi2
GY1/EolSYKUyM8b1FDC08OdzkEpCd1IQLzOhOZ1qTraV/RrmmYyA2jvQCfyHfQayK4zpsfoJc5IZ
+gY6wVwTdMfJYhFIsSkq3mNE7G++dD47q0VgAITIe3avmcEwOomgJyulVxpzBXpFtK5hCybIwDnd
5uCaQyTufbsy1VieZZxswIP9QcWREP5AIKDwiR7rRsm2ayF8zQHrddh3nRwCe27qD8BDxjZQ6ipa
6awyJp9Q09VxbNiXWhns4TCR5A5x2AECs++78btmA8zbKbsNk7jKnBCaMUuDVd21+lgo0P6Pe30G
rB0uyl72bD1auFs1J+2x1U5zzALKXPqMntW2RyirBlKQ9EiOM8QeE1V0lEX1qjHpGYd5vZJVIo7h
mAhUBn1C4pVHC/7xIDyO7tgOycnRKtwyu+ngGQk6iq3ZrcBndUeb+qZdVKq1t6M5kgfJL+zcqT0G
fsDqaWmPT2m4aLSgMd64kEXuf0VaEUTiBPk3owHcEInOjj61+6LOeiyCArgbr7O5Kk1ybLwOM05X
3WUfAiOOzBAbk7lnJ+SS9XH1JYGDrIOk6LDij6h67y9CkTNciGpcJEYMGSL1gmnXTN42ZdheaVvt
qzChl8OeCU48B+EjiId3fFzrYYStr0U2olRMil1g98fHDXPBTdDb0Q7v01r3VbYXg3dPbqpKLGUp
8//u7vaAYPYujFht+vtXj4cowU9ZHeTrWVTHrOnq41ylRKjp+TP0OCzhryTwhDndevRxsjXxDBAf
T10ErIF4C6udicn263oPtHUVDJWzz0lQzVKzPA6JKI/F/Z5FlvzspcOuqMePUMYEg3gYHh83zRxA
saqtt7pMKpYTLyDphX/My4il8nFXEXhCmy7YdcAhj1NRpMfHPZi+OyPzqYKUu+lduDdZK3FcdeQ9
SNG9p22vUdnfv3wAi7mkxqXrIDB3Uqo8LDGlkZEYer+ZDC876ua9bJLqv4dDSNr4vfHoqLkFgwoJ
FkRHHyMAHEeC2Lriy6IwXTPMII59lPj9E3lxikgf0qA/d9mW2PaQGZqpmHiyr1kBl085OAahiiCC
2gqHtUUFt7aVGyzn0lhBlAzPJR2rc6mJv8AG2m46o7X5kJMS3/QB0Jf0Zw7BbNHkE+uyEHiPYU5B
r8Lz6VFcO+FhMqJ5qYoQHhSzB6OjVi0L81uNhsKhysI6mdFfYE9gclK9hhbK1YR3RUQWztr+ThnA
xQb64HF3zlzC4fkQ1wccgTwaPUgG8m4vejw63v8DRql87cS0KozJWs8mYbCPx530Tkp4fJ/pj6GD
4OT+7Y+bx49/3DMVDIA8Aqv7+PK/3/Pf7eO/Nga88Go0gD48nsLju9rH033c/e9rEfgrG4MFjvz/
e2768eQf//zfM/Gm8t2DqfjfU/rfN6awoNZau++Nfac8PH5rYXi73tNs00k7HGooE4fHvfJ+739f
Pu49Hvv/vg8pR7kZx/rX4/HHjUoANKOd/b8fFSS9t+k0KN37Q/MdhC2q5qsfgMf7YQwPOQpc2PJ8
+b8bcEYjgW4d7/bjLmv6eHAj7a3Ajx4ai7N42sFyjFQXg+bsTtI03DMaSp8oLA9Y3pBXW11ZgBB0
QBzXfRao8wlqmTv807kFAz65A84q/5uNqF2YLM7bQqR7pwKbGSSj8zRMVr8p41qffeKTspYhd1XR
nBF9BFy7JTxEIbCyC/VTmhrcc0piqo/rCaaEgVVvmcGQonS5prQ6qLNfqgC3kkxXgoV80VUz3o6K
DATTZe3xi/Kn16QZeQDGwfQuQ52VqziN3xs69gsDNsHGnIPPiIgvbNWN7r5inZSHeOrGdYCTFgT2
8KvMKelGgVVF+tkWlt0+FbO/NSPvpR4QF9Vzt6O0epqBymWRnHBRxfECz8LWsTCwC3gH4WhOywi1
n+PjVyhcvXAUQ+CMuAcBSGIpg0qQLtp9ZS9KkrjsQrFuHRLhouTJafSTnSPvd711VZEvy/75I6FI
bdOBwiN0gPn37iGfsTV6OVMEjcKCwo5mET0WOmKCExKxkcIg9b1pwlPltL/1eB1N8OtFp7YiCaG7
BGH0FMjmS9Z5ui7C7m+bjK94JQlsMhU+qpq4+zz9U+UbA7As7+xdlji6K1ukYl11I9gUSIMJIBWd
cTayamXsRvvHr2Nrl8pfKfKt58TiONNm8clAn3KEbzrJBjWSY2LyGlqyODHFZCMxOWZX1asRHiTb
M2j2v42b6HVPCbyxPCAPhQf2GscxjjNTBtsoET2WJhP6ItnAVk+2VC8K2lpWcTEMQTBsPP+gcSwu
gYvX0hXhsZKAMSZPqpuD8Cyr2nejhNoR4Ihl1jFy2nG75lxm7c67+/qnItvRenozeApHj9bHoo0l
Y8A41OuZAINNE+TxrrfbP1S3csUMp9kmAWZu4HXmyJGvNhjLtyPw7VoHYiUZbyJI75goVgEFYUPt
TgsMEzjdAf4he6WgmbYZYyIsgF5/jOUNHVPEyYSzAVKDoy/8X9ImS64gXMUokbiYq3ysjP2MoB4E
P5EFlV8TMphBAYG3yTkYbqcTO2QO0klEFZX+DnKiTsvZyVa4ScVpoD/Uhyiz3CoUy9ZLUKer8ENb
bXkIvwpwi9cu3ubQ9ZezZ1/GhA5Dr41sVwA+NS3UH9LDgtPDwgJOKKuN7/XRFu1rtEoL91PBMln2
LuG/acZ5f2SAS1mxnK3s3QElCMWYgOu8oXBKGw6pIsHzWGLLM4ySyCX+jhVMWXKUYaZsm3Z88mxi
31N+SESfaz9i3XTNXnHVEAUz1Q0VZGhfAHN4y8J0Odr7PnF4DQtzaf65a8CAnXAY4dWhrqOjX87/
akbJRpP9Bur4b1TaPYzWbBCKBdC78pFrQTLbJF5U8THi/8PThV9gpd9pFoMz9Lo1R24MWFkUnFNF
4mbpZB3xdsg5PcFMmr7fCZ1TuIJL4bF1ujFIIaINRNPM23wggyG21d8sa6YbKyBCGDkC5e/0eMiK
/G7El+Ds5srfG1RzForvY0Xtnvhdc7QkBzDHtN9cg5C6Cl/LvrFGIhlnI9pNMj5CeCCrIMrTFxC7
f2Pv3LSXPmeOY0iP0IrYzZ9m8JTAKh0gEMTOW6Lio33/FCmnU3cozTVIBEUcPAhmlMHWh5O7aDgo
n7v7Dcjs1KU1Vw/BYQgid2uQdtJHbXH+78ZmbRyc6F/cpZyoGEKsTYLtYI3DpQi2QZeemhqZipeR
38c4MGAESHMQGoynivHYI5w/UlASFRsyv6iSmJB6p85orrNS3U+T9tYTyT4SdFbsrEKPYMCFhCO4
rgNczFNtbAQpXkM8whyu/7hWDp3VaTPG5Km9eutl7YNuIeGnIuB1TMnTSRqRIHNltTZIZqZFpHau
Of6Z6hk2USz5WURuxRF42ciy1zy6DtusJSDOTpZhH2VLMxiIuXDwxdWkQftZ0n+rSn7bJq68gsNO
bULzFHdMRe1PP43t7Ccfe2Qx+fRCw4UWBmbHnmBJTrBPFuz/nFoGng9XpD3e8Wxi/sjsBDJbVr/P
Qw6GlaFGosBoM8uBNhFh9KjGBhAPc2eUV2J6BbLRrst0IHDWTX7TbIQMl0ZodzCrGXom1NGPxLEu
tpj48YLarFEjn0w8eFuH5fEKkRGr5ZVjqtq0own5NPDJ/SF1YtMTUWg8Yz6KNmPtXKM5jFDWBiUt
9awka1Bd1D0KxURksVbVvcYKy+kQlVDzjFE/paA1pmjZ2EN4LTgBJqUhbsJpv7Mi4qJzJZnURf9R
dHm2nWi+bJpRbjy6ZmvOyckqaxDGiakNNx04ldSlCmmSbKkaVRwDhunrkkUbLpE7b5SQB5mCMZno
1C891M/XPmJzceSzNSfo53Jo8+3dEiNbcKTTbywd1bNkgLTKi5q4r7qulw0tr03jImADJH3Csj7v
ofb/VVbSLh3LB+gbFQx4SuerLCN76yrBGkuva2eJOV4PgUrIXxBkSvXT3htFcewFMbEwbfZGNUMz
DPWX4UXOsRvy6KSjKCH2huaMmG2GbToioBfd34VWgHkqSohnY0wCuksNG0/21YoIKlkYIzj2m5lp
IkwZr+4S745MmS0T+rOv7R3OLfHkxM9SONVLWyarEpbvExqF+gVtfLEJa/iE1vhbjHH76uX5eNZp
9puPW/c6hCPHeg9yaxT/s2VefWSj7I4mIJKlef8SZVy1GnwihBy4U/u0pMfQBclGaWX9M7LyGLbQ
XiK9Ah8XfFTTPbSS0WCSAg91pkZfwxoDszVhFDdoJXlxnu9s+x7Taan56vAyL7zcrfZlzRFy4gdB
ji83U5d+elruyzyUt9ZPkwsz08ug2+o1K8cdLSiSiwhYGbxBLp1RJBu3Mv8VwzVHxH/q1BcNif5c
5Ni0hhJpZVpHh7wa3aU3OjZ+Xb03LUKlJ2Fi3zBGecwZZikUMNsKUQ+zLY6dEzQp1kjFkITi5c4x
3znw/HCpBlhEQUuY9ncWjmtvkiQOl4m1drOYAjcePm2nuYA4aS6eRbswrga99/qZaPB6ozPMSsU0
b4w29Z9k7m3dycFoPImdHNSz53rDZQJ6wg5iyU3bkCCcgBrKYg+C+p0675hmdCo7zrCqJnIjxUpN
8xJVZbSrWvsrGEyHiEPnrJ07FgkKu69GAUsAcEPJvGlBNAhFfOieKk0EZ+XREA0CtS7y2V+XtdqW
ZuPvh5QgwaQkgm8m6GIZJC4bbjyV9BO0uyMxN5DkrjFHya+SVdfKLO+WZR7JhDGAgarN3Q3ZBu7K
YASG0IRAuezBUerH3SzKeI+UZz9DzoAtVyKrYqVQwt84tKpWXmO2e1F48EDj6S3tLO/o4FiACoqU
OdUVIfQh4RK6z9oXq6zWvU9LuUHdsm3vWCEGVRkgXqLpItrjC7vrJ2jtCw2aZs+KRNjZ7JP8BIz5
OXTThYmsuveiH8uN5V46dIZ7hxjaKePQpwh9sKmygX9nnBZCtlGzgltru+PZKoxpU41wWu/153Gm
nEXuSuai9rJPQMfV3g2jz0TF8iy8tZXm6VOiMYuQ0MI5yTdJ5iNPgvka1R0VrdiZiLUd3dUnNR0Q
TlP45X2BINcTWyfLtogwUZz7eh8Xdw5VD3VC1RHRscVTDsvtIgh8Rnyif8EYjnNhvFuaqQxpGPnU
xRvD0d8TZ8VT3VB40lw7hXlMhgVynC1vTLwT7nvcEEJqZLHx6au/cVD771b+3U5VDEBeTyc3lOFe
EDppI2FmUy9SSGg4YCy3/lURf32Oh8J6luq1LYDEx8gSzjBQiksFkmNJK39bIDi5VSmAKHhq/lmW
FxAJ9i0JUU2HVQJdreqHW8wJ5t9UioCQL1h/0kO86juoRknqOAAvymn/xgARwFudvPtN7ybDRgRz
sODYGF0i88bY61RNBDqIptiR4fPapkN+YkQxPQt3JlzToNYYIZ10nvvR9XN4e9zQttuR3vDTNnf4
mVkGiFCDbMnZHTNQMr3Oca7P7Afy2ZXmIbXTT0WbmK61ZEKTokoLyDU7z2NcURcAm0INxMvq1LfG
gVhkgPeiNTwyY59LZ9kAt16FrQr3nBhIvxaxeIIxO3qbCO3i2oVktA5AO23GtMpPTtqvhyKcjzWN
4jVedVhaJj1P05CMc+DteB0seGuK1a1AN6IYUna5Dk94R/UhShBvZ636yeDcMTOa3fUdYn3wKFib
LAM8m3bYaqvEWo2pnWwsEsKUdSxAD7/UXsartHQwLZ0mslgnp043wmvjhZ15nN9j0mcHYntOWVg/
wQzMdikDBjqg09J32g+G76wibp1tdJ5XcJWH6eoQXQNa2s83dgk6nWQVsUwh2pws7wstqrH3Unjp
RPkc0BuI4+PGEFC5W80L0zZZdYO0u/YR3rxKPvGHXPYjLgJTHqaMfPQ4+TEwbz6VDpBmqqY9Yipo
C7GjODLW7XouKuIOlDOuGkEGX9T5yb4aSO8RVZdsg3nsdl57z8v06dwBgqf3mt5n/BmzZ28z5HG/
HRSnwy4LP+Z+Ppf3DIbZUeKog6xlKFJ/YIwduCSAvKSG9TURIEK+QqkOAzXxNrfCbpX75D7No7hU
MtPXOG6O02SR5Vk53qZmFdrWqiCQySd73OrS96k3gCQMJZQWoOPLOMw5CuUKfjodiauX/ImAoQfS
eY8aha7PL383Bv5Q7er8N331dhlziSnX31NYA+5oMPyplCTZwXEEwSnqtbJycW44UnhEd43+ANeG
dRQgS0B3YFsMMtvhsX+t0zuBOrKdpQoUZ48hJIqtGMZ9XnRIVyJ4YOPRrIKfcLQRb3awOW1venX9
CtQ3XOHQ7BEr2IiQK6IMlu0wUHeE6ARGBG9IbaB1ZIZPHE4y//VdVLgNw3Gqx7Zhj5u6bUPAJfMJ
hO+YQWB6tRDhSmBnsCxLRVVUDAWiHER49LVm8lLruFs4YqwhAFp/uhiIBJm6OD127tBG27K1SWKL
ml3rEhRKsM9ICLAnt2U872TdtgSuIHov2pUidigK263vNu4/Ze7xjywKOv1enDlPhmXJQ9wRIG+C
cCxpXNma/o8fj2dRGb91pb8Tm15IBTx0Wc8gz9rZtfYNOVuzDKJzaxTiBB0xXKGmqhhoMkTtLGtT
O3a2Zr+/f3RJSdQQghz9kTeAHvMAYl3Feg8hR/hdx1YPHcWNcvI8OU5lk1o3qta7wcEh78c2kkta
Mpwl0Ne1ajk0THOrJg8XRZ5+dKNBp5YeP0Uqep52opTT4aUU83RozWJbxFNwTLyNZZF1NRt9vQpq
ml+2Fw07I8rsxdDUzhbsOuRG9qgDzNG/9MPNbeiQBYVRGuIrQ7ayaP4wJvO3U+LQ1jKw1nAKWhMD
A5bXJ1/ZAxSsnTF+7mguTZp57Yh74WjIAQw2ES5dkUIZKBLkEKPhvgz1n8B2YdIkzPuGarJWXdp6
u/Fe1xs01uSQkf+KvXcJmJ+YY1rheG5z2ugdJ8cqeE+NKKS92NZbEh80mXZkXlSxDjashkfeLI2v
QVCbmJ1zlbV1wH5HrK5rAt+fEIkL7DULjFCkdaS9c3JR5ewrVT1FwdCc6pp8MtELcQkCzpz+oE8s
wvNCx0V0LTP6IBm9tSwnXwb22SsnKHhgtYNYJu33TmjnKxcvP8PPBFItYLjZrJBTEDXWNRBeqk5c
xmB+tZiU3TtSwcGyy2rljs1ETc0Lp9qJ8t834nvq32tXzMOBFe7gTn6B6Ub9GZVtLfO8IbTEob2X
rt04Std2x/EtaayvtBzAVLn1X5KBCOpr63hpND9EWaYnJHZgf738r/LurS47AUyO5d4LVbOCJhtt
3DD+su36GuePvi2N7MlmTtanmH9Hrmp41f7eqlNvCR0calZTQj8fWuPYezkHWayF5OrWLuss/F2I
BzvcVfEmnsHQGZJmUWjkNBZafXaGT3oYBExlxXug9tMggkNhDRbhmTnvTkhATptW3RoD/yGanT8i
yM1NZqbFQYNBRchvre1MjvuuzkHpC5YSzpG3Ov5nBaK5mS4MmLwLiS9qYfH4CZ/MgCw/eo4RBTUC
1QjbSAJ2GJFktC9K9XsoRXZMoKq0dbBMRNeeiOiDmOkDfCtn6uGwR4aloFAnDeeBrKQZNBXud2zR
onGLgXdZebsmUORXexrupIycgxcaXyVGYhNP64aWI/uBnMKjdvjzXB3CK647yPMxSQEJI8drNKU7
J0DSRYc2WQHgg8/EsKVI/UNShQ38QavZh4TlbXPafhvp/jYnIzx2GqaylalsH7iXhiaLAxQbbPYt
sTyYEnbEFWD3fJBL8e4EsTpg7Gu27QwwuWH8pF0ioVyna1GRkNOQukN0fNyUyvvb0luj95d1JK0M
2Z6ZzFMctu4pFc4XZ0rzuxTuzYvN9JJOJBtbaXYOpMrZX6W1piUkN3VM/YPjjDe4j0tqTX9HvyV7
z6PmMqtRL0qaYHl7H48NyeuAnJUDU5kf7Br2UdGXh8RMxL7W3s2pA721OxatuegY7y3ZMlLiJUp0
Ht9geEnDCd8BjXM4V06x1QXxRdDQNecA51ce1Ltq7P/YTV+8trSEtozLUHhIpyNgTcCjqqe9NoES
z3X5VnNGmtLB2ctIDAuM4Os4KCjT2hRMVKbcpSxomE4hBvsONGs62OlBmOyio46pDTsPg3lfUArM
uDCsJD90AA1OSOY2dyH7utZJeOtTULyGbs3NNEWfAcI1MkHgV7sExaxDWt/Lshl2nd04Rz0lJFpT
iw057bcCLAKNBgU/jAhBkwyXczRb7INBu60SZjFTYZDxTqF79iOCf5qIUgd/Oe9x/Hwp49Lf5BGU
VLfjU963Nh2atI7Plal3pnajQ8lZei9LXOZ+26N3sstLKkuou8mG50FdbuTPUxPU6G2m9BJhGUxz
/BN2YpVbooFo9kCO3c+tS6lsnPMGUqlnuvnKseZ2P9SD2oRYvFahGQOYo27rtP9R8ll5qizCHew+
3dcoqK4VAULVJEjE9ov+EiXkG/P6l2fF5zJ1tHXwyIladjoGhIAWLi0u6UCwUl96YFzjlrcHvudW
1CWrVW2SLHtf+ENJNRkYJEQ3g23v2TsuhGpmW7Nrn5okvzo2Td/ZlavSyOWRN5MkF67LddK25q4t
xjNd+W4pOuG/xD7DiVTYL03NGSVWiI8kTEnEA9ZXTcwO/Ld+LZvO/R3SaFliBeIp4e9Y113lvJly
N8ifoR3c184xh6cwH17rHv0U9bANjT8p37wy/Wl8X/40Df09DyDzLNDDegalcDZPJ2n4zr63dXEO
bXc7R7r9zTZYo0G083XhN+lhdATdcZJgLmmBpiROmmqp5bhKrA5wOxGicWa/En78nFYzF5FJdT41
TrvEID0hWaycyyDYP+J88K6SPEiSKMgHpZV37e43k1mVuGWBYLtagUFXpvtrRjW+SBV0MH4YNS5Y
DVU+Ta2jSfps/1UtsQBhHgDRbWAoN+6kn1RkJRdhkl2dNs91TOVL6yY4evQ5VyFmBtr3ab60zTpd
k9gM2DPvvX3XiwwTAN62mYwV8nOOTs6hFh1cA0NhoKizlYGPNyk+Lc8C/2UbW2yb6cYWiNxY7j8D
a/Y4kTfDPmsUUMaMEPTZLnwcVGm/c/E6vRQVqD2u7yyU9atLYueuo44m6o0ITFOaV6VZfvKgQLM6
E7fsZEVzrsRd2OKGpAaREXOsSH5Kszk7YWgsLrZ1SqD5cvE5FQKS6DaUSXMFaioIgOWqwzHUH0M/
Ns/SrfuL3Zd7s2teHM+g/YwzZx8KwYFm8JZ2wInLihLnl56iZ5r9w0GGENmwCJDMnMQvaITfXBWq
hVmQ/db5cXmzYZUuQCNnq8Ahanuim3eO8obmn41BV6d2dWJGS43Vyl0VWdNmzAf7Bq7+bgom83Is
/RNB7P1lNM2zxZqx6scGfOp9FzFKWrd+kqG8Q9ukGGB55Uw0N3rS58RozFuUAo7eYrYqvwvaU0tf
m/1TL5+aoSxPJeYCCs87cT1JMHBbgkE6Y4Z36kWpznHrhr+dfGiY/rApWrR/OB0GTJeSBJ5qMv6p
gZ2umWW6h8rqP6kIzKMt2BOizFmb2MEDBb16QE/Ou8LiVJQyfVLaeW1CznouCQCnx03IgArkxnjL
2b/JTVY3y4HqDiPk4OY9KqJ7BIWcomA5dPiNeo94pDhRXLXcJAP1tjErgpvGcStlcQcWe/lzjDDO
N7t1wLq4rBw5k8Q35rvJTxQtmeqgDGyBbeQkbyK7ZzZVfXziXa9xMHY0oN0CpF7MQQRYR3YjYMne
9kxH35htI9O70dnzXXKwKgR31XBow6B9q8Z79QxdQMidgW3o7Cbmr5iB5r/G6dgCA++JRNVgAWye
nxqHzoWp0K1QHIbCIZ7WE5SoVTNWl2aWhEEnlOhN0Zpnk17/IinGlwGBMq9rnb2nHe2dLsQvpiax
cS1ikb3EWnocQmUl23NblGJVocpkDhWxCANyfxKV/yeEur9NffliG8lVpAhuR6I9trHfU7TF/Brh
ljdvCsMjc3oyBHOV0ycp411dAv6R7iRvCneJwnfw4Qsan0WR3SzchgxKbNKGIK2vx3iP+2/j97b/
d8Sn4MfroqE39bjJPSsA3e2aZ2hMq2RlMA/6KN1OHP2SC94qavNjEHJEpJaGR0ch7xuJZd6WhqzO
ZHOi3fa88VfKxU2zt3hDTJVvaR9SUs1JsG/7hHRKFbVfEyOiKbPMU5qDPiDi1TvYzjxSyPnoO3tG
9U7lfIdIhX71tHA4DXhkogUhZNhW6efp/7F3Ht1xI2u2/Su9eo5asAHEoCfpmUy6JJmUNMFKGcJ7
j1//dkCqe1WqulWv5z0oVoomgYQJxPfFOftMorjVWv/bSDvoHPnxvCtzhApy6VflaEzzkriHpX0l
6gYS5/Tuuto4biwLZSdQGWMN4a7bV61yHUSx9erM5INFZg+82O+t18rQf/xTlDzvoMVNu5ro7YNe
IAtP8zG7mYYJs0AWfJo6K3pNy7MsZXHpTT84D9aA5iKOn+QQag+AD/Zl6L/Q1ZlOjSVD5HnSfUpy
P7wYy1pER0Zw7+drie/zJUznUysdl3ZKMr0kBZ02TGa3dYoIgzLHuh1cLFGBrKsPs88SFuaC8og3
s9/XNT0HiZoNsEAnd0lHCe0gws6VvHx2gOQqWCX+kjS/dyZ8kLnFSu6E1HzbAxbcsbqLopJ01nuz
yN5pNXj7ytRRMJiDdcOMnFuCycZqzFjg9yeNYYaZ7lpvR6KzJbUsc+vpTjDhX5fF0DO/04yDNOz2
oScgYEWglXmZWHtoO687s2PvU13LzYw8ZNsl4XDIkaGtanJMTsi+2y2rmiyw+rV4SFAUezAz+86/
7QMmvFnTvXM6aRAGgCunqLN2eUbSIpos65FK136krOyw/Di3mUZ8ZzsCSrbfJoco1SrQ6hfmbyBW
tTTcOyXzoyGnxh5mcoWdkUZZO7lvnaV3r0hsKXHdbHpiace4n/2C0BQ3vsPC4bACOX2qRWvcLV+0
3mCxBw8k/Qu+xzLZoa5kv/ei+ZZzlR5R6xln0qsi4kaeysa3bv1sZEwzKGuEa73MxnMrNfPN+JI2
HeleMriEmhk8QBR5GwXhFKnjFvjbwuGhq5vhAYD+CQesL48gb2ICw+gb7PKJKeqM8ZVl4lzfNVXd
LESDWz2ZeSpbTbt2ysh87Oz0Gku0l2NcWm/opEJEds9tT0USCyMAb9zXd2GTP7h2rz1QMCACCnt6
PHNc3xqBdmxKzjzQlDcxG93B7iHOJm5PeNdo3Cg++S0tu+Awjka2kyOemTqdSe1EB0rjhJS1kVI1
dLdm4FebAu8cbrP6EtIVX7PYfU1tEzB19yjaMNti/B+2c0PaX9meiULwNqNNei+kClJjLAd4XPAa
EINz22UtJNNJmzc8J7z9YNr9d8Pl/xFN/4FoKg0Lp/5/Bpr+TkH9r+L9v+jzd9nn6A900+9//wNu
6orfpC6FJEReWfONn/CmrvubYaDkgiENrpQlYxytLKW24f/8t+X9JqXNZFQCRvVgRvGjpuh+/MjT
paUIf0TJmCY/+h3u+vgdk/CdSvtvaO3PrBK1+Z+ZcoBzYVnbQKxNYIHCUp/8Z8zFZJBxE06jTisQ
lRsS6+DdmW87jC86rijlblF1W4wozTe+OUQTNv1zR+tEn7+aWq58qTjEA2Ys8WEYHgco0tFDW30w
7IpM1n+wP9OB+4u9tYQwLIvDQz/qF+BE4QhRel7A3o760QhRXNEAfNRdxi3f/jDJ8kTA5TaAG+64
By3Tzy7pDuV8P3n9odLaz2bWMHEwkY8RITUwSKb+XVR4u4EF3Mm20c+yUFUghGe5Uj641remBHA0
wvvwH3ibKkfi5fukV5SP6u0gpq199T1+I6kHgOfFF/U7PQrYtow3anOFIw8D/RcdrYjaFOp21IQn
j2mF+pb6FfWWVWns1R6wpLRTbzU45bFhbVovv5AG/a+dqux8o/ZJ7eCywxVgfN3ZCjdbqx2HYroK
oPr4g9iQa7ZpCo0OOSV1ZK7V64rXzUA9x+BhZsmuCUjc9vQH9TthJra1s69C/pQfqygfFWRRqV/F
2OLH5nqqcqLqH+xkvDE71t96/qs7SO61ikk/6Jn/STRViqVDIAPJVUv36NPMrfjbChV8MO3psmyY
Zd6ptzPj266n0LL6nfqNJBqeKn67aKdkrTY7tPq7ySyI+SYTmAekd3aBEaRBfs4bsI1lv9g4hpfd
7x9Vba/RaPUhYW11NF/9Qf3Ipm5W/x8Pjv65obViIitdPgDvY5eE1mrRXh0e9dnVxtVnsAGCV3my
U6/VIfTVa37WqJirAg3Ki86usah2sXW6n3VIwzxVi9aBvs+sYNXZ3BosUghe98VjbL74zPj0iMuh
PUbSp6Zvt+qf6pcbg2XwxjtMYBx5WK+qlACeuKcEIyS9y2/V9330KD055/H8CS4Ewi/+LOlZw8nW
CW+n3gJDKOnl7ionFFTtlaBX/PufejDk8TngoIVYHtlki4F0520r9bbokPhkvBsZOe0qMtpnPSVW
mz9Xe6D+bEh3Qn40LI3egn+AHrXrcT+w7lAgRWWuK+D+CNolFbEF5cmkMtNhgF5pI6yJEzqPmv+C
6pxlcKv8lDQZrl0yCSaqrCy9DKUgN5fuKkF/+6Bxb5vJvatqg3YyE+U4AXBg3pGg1m3QmRhoO3AE
o082Pe8lyT9QJhMFRHY1caUeIkx9+JID8cABEa9EwA2DNpBcNgtTZ8B11m2toX0i8mldClhWxcwR
tB4YxIL/e4b+f1HBFQ0ImMJ/fojeXZvm+iXsmm/Eif7MBv/xlz8en0L+BuPV+/4Q/AMc3LV+c3Qh
gILjGLFNfuNfT0/b/M3zPOojQmVhLtsWP/rx9LSN32ARQyQE5/Djmfu/eHr+gqSwAfu5unQVtxyJ
p/4npKM1CS0pNR569XCPZ3Pj16DwQvRHmkehx8A6/AOF46+2CIfBtoB/WFQ/vwAp0hze1IwI+DBg
SoJjA5r81RSnwWYNdvBZAP3pnPyYLvw8PVBMje+TiCXoYvmAbEgq7KwJvls9j3+CYAVIA+a6TEpC
gHZ2WuDNdDEfz8lVVPPlf70pOGIgehw2yBP7F7xI76ZI5YDHHKYmeU/S5F2Bd2ndeEnw+e+39Osk
grPGlhwPLhPXwJ/OWguyrwmdsTz42iC3pBVWLG8J2pgMLv9w/H4FiKgDCBtJ2p5LCesZvzJrghK9
Ef5q1nUTVD+UAxevqjelJ25HHVQCdp+eBfQbml34sKcKVZZ7bwUVXcj8H7jJv9Bzvu+Jwo5yNhG5
/AppcvvM01rJBE2qaJLEvxPddJ6C8WJo02Usx3ODr9KPfgyA/xGGt3zCXy4hZr5CCJfOpfwTbVxj
dcxyoV0cDI1sdL29MV1Ks2I4V+14rjs8TXkAyWK+xF6FZV+LrrVd71jF5v6hBiebS7wQq/7y99fA
X+8WFjELaqQtAEn/8coWddGZaZiXh9bGohCkzkG4bK21hgQ7RUuz6K6rK74RA8/TRUuvJn2akqxa
lV3/7CFuQ461G0RAafCvUfAv7ri/PE3M6xmeXF1nePnjfs0s+iBdy7B7dVV9KMFzbOquR34C43ew
uSPcdu2a7cfSLKp/GFt+pRx9v0R+2vYvREnPQ9qrdWl5GB3rYdDjGMoP2KtgZJpajxd8qxyKeMSj
Lz5HMGZqVlP+/tP/xXizVDW/f/pfzsqQZKyI5ezBHJqARNzxIsb4urgoYoaEv98YNPo/H21VmAEV
AvBjm6ar9uen8a3wMweESJmh/ShhWri35HchEEFJMOk9QcVVtmfG26fRa9fiH1/kCKk3nJ3aOrQS
5iVWoluPv1EuEOlz7ViaJB1L7lg2u5SonmXS3wc6DSCrOxcxudrFG4iBdxnFV2E0GKT78TITF5QX
pzJAuZPBZGZhhelqd+4EXNGe6KWh2BeT9QydnlaTidHDQ44A4EtwgSYJv+S0NDet7j6f62rlOqhG
BjLv/Z7ygxtq7Icz7LabHvBtaISH1ECsH1o9NniZY36O0NTYyCir6To042NU2djlyX9CLVxI9jFn
mZhVpcfWRRxDBirZlLSXVyJMbpBcHZBmoTin0VXpB7v5mnTxFUDELQtYJH7JXcTa+KocyMqR8Xvm
pO+FGb+r64nY7AprEp8hynH+NF88NRSrI6MnrCWFZrMryW9zR/MLhh1/pffhuwgjOBTuHWJtXF18
LmMUh2HsX1C6bh2ocjXHcxk8WoH/t26rlVaTezlO2dVgmzZNQ1QK02WQJC8RtnA2Io+T3V0HAipX
Hjm2JiFInRKt+C7XwdBC4CwIkSAtgtNSjATMZMWx8xnA1OH3nZiso2RrFtqL0wKz0+gl1lmzkzUK
Jze4Aw0YruwpQ0kQ6liHyi8ybFnh5aNqA0OPM+sXyLv3sfw2eqW1QopxCQeeE+ZM4pVkXCzlsQpZ
vyo6SLo2e+J789NooePgISy9/izBT2SZcxsm6Jgdhax9SpQ9XZQIyxwOAb3NTR59rfrxFi3bVW0i
n4dzOKgLjahatT3WQD81MQYeLb1aM3QldaSY/Nwjt7h3EyI3wapptvaeFMnViLNr72JctMZLVaE4
Io7PK4InCxb5aqqNc+wR5KWD5yQhoF1DtHxKMrqt0mqy9SS5Pm081SwbnfpchzLkhbe2SKuNz/SC
0GJ0VmG7q8oIgUsVX+Mk1NY8HR9E0H8DAodCS/kLayEpJ5P74ltmbI1HxyXSr80FTI7mtOw9qB6y
HY3+rJ67cdUUq+hq4jEiEe860NkAVXiiUkJnZ+CutnFYpKF+UZfyoB7Oli7utQ6G7Oxnh9jg3EQ8
7fd2FQCC7y9WHaM5IeznJomnVyPK65M9sm9dGoInQf/BgCX8GuOvDvTYLPA40hp/WC7HygneY3Xj
zhnXQa2lHywzeHJB/kBlZdPLUOJF6fsgxotMuVeKA8PtKmiGi4XwYmUoeSAJzQSD0aoPCp8yR4ZX
ID2c0aTg5mTZf5qem5k54TJs9epRHwKqH0YuoTKw1+NILFbcThdDnah1Eehf/Bkwgvukg4lcdW53
BlgSvrtFCSlZR4nV1sHWZZHCrZOrVtmkrbWfnOjYT9wD+LRXUFqunlaCXNLHveh4ZMmBKfDoQSwa
KiLMll+Q3T6oBm4yt794asxsFT9/FOw61BHeha1gp083ACTuGyUEAqA7wjooZ3C+ZMcAp9vN9Xir
1wq3Iv07HQDOSs5atyeQwCG0Yaxdc5Nb0bgb0JasNBlEOxYE7jxHcY5G8yJSdXcJVENqxBRtN9Ep
5k4fa0DNtYEYuGwNuY1aFsEqH5vq3QwR6pRAdmL9xuu3GMk8PCfHErYoudDDEZXqjdsqMXqpHpPF
6K80nc0KXXtZ9AWx0KBkaN7abDGVTxqBQGFOWmNpP4d4WfH8wNFNy/iVFWX6VzmrTTLlwKWGvo01
7qs05FiJYbrAK/M2ywW5TF5EF7+rxwFL8e9OIA6azqFhiGtb5GVTq3+tfP05Jji3142nwYei0cW7
FDb7xhdei71YnaKpfeukshMHx+Xi7zIUYR52eBVKqzykeZxfDQPFn5EW6OgmgmkrdI3KuhuOfbEt
pu5bB35l6xTiucrldDP48Q25PPkuQlqAHbQUq7Hzm50V1K9Vh+ICBvrOqzKWfzR3w3rBZ9E1DmHU
mEcNmRA82JKVKeLK3OgD17wVaHt4WhEnsOvXRGdvPRcqclTOJtpiEa5qKzi6A7ePo3Ef2j5e3AAQ
UBfPeNBgUirITUwgEJcnnoLK8FqypOVNlKsQjbYaiUgmOi/iJqxFAf0Sd6TXM233pm+V196bHeMW
rVKCEPtvGABAKYMKQfFBQw99whpKb7kDSsC3GMwrmBYrL+rBnROVsJy7IuUeYnHoPbcvTd09sF5Q
bFoMvBtLmtcknLxNgoB61UN0MWsEhPgryH50jSt/eG8qxE3uYn2zA6KnlbPUNscvMgZ97MlYbiZk
8TKx2nWZzizyO7gxnZD6AikUed2tRhuHuazfoaTovqFzGtesjuH0w0tto7poxSUfuQVCv3ue8+HJ
VGO5I+5nnTVtp+EWDQbrA6ZCxHdqCHK6jLR4I9uGKKU6F4kEz7aycS6Y0b+lI7et5emv7kD++JzH
DlzpEkAinux1CteDnYGrhp3jVFEe7MAkHSk0STy0AxqBwbBruw6ar+mAcs9fWlFGLI2QQSjirN6i
T1sQasVhDk6Na5IuLZkYdNzL4EtG54RDFT7zM3aR/jnHWGGj+brDCfJlyljPhwL0OSaFMUxQ1QVA
ugJs1TQQW214iQv71PdWeaD4jjbxEH3wmh51q4yHk+Y5t0mU+nuL/C+zgliFxuguqEZ9I0VUrlsc
gMRXhhNYiuJLJEn/mKs42ecaPT7jIlF2CaJy1uaYvkY8SmkE7txxrm6mCgul1FM0SHMFtnFmUW7M
I9YvkfxVtaajvK8mPJgTKe7ipg6tO70xn/NBoM36tNTkNpf9kCfbtnMJQvaNHSowiOsWnmOy0fHc
PzpjnW/wnD8kogXZonmHEjG4nPp8G6asPEWTdzGiqbhpUUxXCX5iaMKPusHyv+NCPYHZcmtn1a2y
tu06QRy9aKeeSHsPO2TVfiVOBx8xjdURIkVkRRLlaXbrSLvipkjOMuUqyi7eAKWrVFOGeuSJmujw
7UqfbmdYiG3mI0w2mOY57pd25PGhK4kbYQ5KCPdQW8bJd23CWbUaZ3mMa5H5Vj/aH9Bpkk2CZnMF
e42JFmDwdWWhTe8E9/8k7UOPEBEgWYiakg3KCqbXXDogDxIeAb2JBnHAAYEaletyQmxcN3ibpcqG
jQAn0HQMavT8XVvQmRfKFR7rziEc693gTtUpNJpjMRE1r9fjrpsa1kFl/ZAok7BDluAmb21c/4m7
xfWDw6rvP6K4ateoW5Au9jXTKC+lrRnh9TTzgwsWaOO6YX0Y+hgjC73wBtO/DIhGGTokppBn1zVP
mE0b+tNGlLq90vAX4GqVW0PzP/cNRlfJQV3bauuCpJPWAdXriPDdQmbLPZjulycdZCyKTJv0S0E+
I7gF+2au5wQHSnlgOJMAg/KzWdnmHpjMMfIC69BJaxPyVNiPWrAJRjO8QyyDlz14Tf0KqGTffE4r
zUcnmAH/M5NPRdrKrZV+qESuYTmlvQxMly56FOxtWvVeK148lJU7qjex86P+TkwNwMC4WE9ZXxEh
EBZQ0MaNbjI3mDsCQkclxM+Zphuk3OcGF8GsppQsvvX7vpO3DuUDLHvjkpsgv72JabrGNNmJUNJO
Jd5xHpjfu0st6E74UBHzn7jg8uFexy5qv/UOudOoo5lCc54Sl9Vk3Oe3hVbxfDeZZ4Hwxm6ar/SB
oNo4ChH/qmkrDhp0ghN71rylLaYEn2om7tHu19nwOErRrHVX7jVjZE8tTtBA8B1zvPVyTGbLeyny
4pEx6a3wgvtlqtvGlJn07cdVE8UXiIbJKgnas0Gsl/kNfgc3kl5dZblXM+XCN8Hv6CvbLAMig/R+
H+k1xDLto8PYwSAIIcQP8u1sOQf1nzT50Ekdv884S5nEx/k2SP0HlAIe8cl8qxwwywOUQNqZXOuc
iQY6/41RedFB21hI0U6ht7UpTHdlVK9jewwRvnW8P7MLr6O+y3xt64cZNy6qHs2otqnGaYxVsdWp
XkunjkLoEbvTRe4rzNfPiFkvDga4dWAlV9Pm+A9zQ8VJnabBOD9WnLE2pt2fUpHAyOfgFim0jPF+
dp3nzBP3ks5haZcMS+2296r7wle3mDNfHJ7T0DhYhI9LhBRd9QwGKNsOo9ID59VBqwCgGF4D3K8p
bq0+P2ku6UcBZMKtH+UfJ/veMakvkc4biU+tR7kSgEFCjc6R1VA34zpSU6o2f3JRlZU5xRcuVBhB
jQ98nQeqKksFzFqzPWh2xDklnHe5QoMOt2At59s4SzGWkWJdZ5xrtdudJ8pVgcqhN6gW4OsfTEuH
c2kVG2DZhDZHk76C0v8cpfKQ4Hon0qQ/W5kcVlloHAJrOFvDdBvVTI47lwPPzJ4CbacI/ZpEtBd3
/Zn8RRPqSYDOvEDV0lGZ4vWZTfOynIMuwkcI6+4Qdmof1LiaK8PNpOpjnYgmW0zXDos7PMto2nq+
NFauNbG0pKpkK50Po6vdk6BCaaLTrIbEdDX6lItL7YQJgUqq0jYXKKuYTHGcmIirYrWMWY52Xt2Y
pTmtmAD2mCdRcU80zsRqYX5y3ek2xTgMi3s3GfNRm/jLJOc31Fur/gfI0c9D8WrD9Sg72IMx1wjG
nEdJS88yxaHovE9l7yDnMsYTem0eGW50xctZwcNlSua/Le23ZecN9cwpba5XM6NREfOQMiLzvRWs
ahb8pZZk9HnBpdF5VvVusZobLvgkEvd+Ri/FGG+9zHjCHidowWCDwMy91pwHJGUbjvyrGjC6vPyQ
IhxBAbhxR9bIIqvmIuXwaPgMV17anJhoMAmm1utwsVjV89JNrgIOde180jxB88ykvEzs6VY9l03M
2+2ck9TMPa2K+r5gyr4E97iFPNmYg1vkJ2vwrTgPA2/LFENuWyphrmD+IrDImAj22FPXy12L9NWg
rk2/4gBT6kOuedxCt+X3G23njce8az4lIwWIGmjLtzzqv9ZVf1ZDiTqr4dwdROFcxzS8xsaXOE/W
QSMSwohyhhntYbLMO13ih5kjPrZqQfQNd08wjmfHfUm68Etl7OacrkqNlYGn+g00CQ0tEMek95/G
efygPqbQVE+ZQRFoN25VmpmuxrlXjcuuMakmTfUgeTW5OyqWYpGt28l2zHhyLWsDVgtp0m9HPoWP
204z5kulNe9jmZ4rCfsMBgZxrYypTNRXQZjfjBWeHLWAERtQJZABH2OdplefE5KHA8ZOqTtUw8cJ
wvfJpqshBvY6bLQblnr2mLAvrrq0ly9RrZpTrOgXHYbfCFwD3hCRgugZuQQblc/EggXm8PHRRa+4
XRoL4UvqkNjiA6PBMMiFF0RUdy1Ku3XJBY6gF/9wyrQ+fO+Uncdy6LODdrtkaf2942HJ7JrX3X2f
Yi+hdyIcVVtzVZpjtm809LsNzTnC6mifxftIEsQNlu5uAKg5NYzqkoMTm3xMPuJYD59pHm6resD0
hcGsM5j4ZQZQgt64W+6H1rc5hTWVPZGCW7wsG5ERQT9jp0uqiS0n7S4YN4HjvVnENXrtzCW+3H6N
+2L5PbWhKrV96C6jlR4Neow9vtD1RPTS2uSCVuU9z/u+Ct5FwMCNJpnwIsoi4SU39dCd0wF7SGla
EGPU/MCwgRf3mPzUjNqhC7tUWoFqlaUjI0OOcaBtM0Tt6vnIgstq6ZFmGk/diKZb7pwGjfIoBt/C
0jOzt1xiFikDmlMhJ8RJuSSr2WQgpXOXAamGwHOgPCUxw1CYYnR+YB6pQWULm2+KnhtRyT0cduXF
hamibQwKZN0qnkLBbBKkDRIPhOIx710xvPbxK85KRCgNQ0zqpF/zujful9ozhxAQxWjE04ZDBFX7
tW6nE8ZLnlJ+p63TNgMc67hX18iYMdwHln2P+uR96dJoGh+6TqNNVQrm/jp4UCfSyTHh0ZbTmlwe
dkwVk20FVxV3MUO6g+M3RjigTYQLK7kOJA7l0oM6jLf8m5dQ8mKy5EmJfnXpZJcl3ehaudoSiRM5
ZY68yuVjEWfuTg0lk6p7S8kaUmjkb/Yo3rvRpoEIhqOgixBZhFyVj4BWw+/xhHPxoZnbh1Kj9PaL
hCIqdRhQebxZwaStKPJul5o5t7iql2dbIphGt674VjXagEWOyZFqTS0RVyhIXWaMD3QZViRZZyvR
dBvomDtN6Q9MB52E3WXXuo9oGiijD6jK5VmlmdSo5fywzOaWD8rUa9qUjs3YTJFHZzaT6qRbLW8K
SLMPzAj3VnVuvPIzYihvn1Z3xqR/9B2m2yWLAH6QfsKwDMYstHxaDsb3nsBiux2qmyIPcJxw1Y8J
1ktE0RqMlw1XyJ48qY+az1ylhDQ/y6fBRaeMYre9tVLqUFAhgP3uGp6lDKW1eYgQqMd8tKMNdMPD
P+fX01ffct80Oy/RM5FRF3QMbnLq1pXMPpRVewzgy6doSkaPS8vJwcrl6FWrL2WqiV3oPCDovtH0
8uMceO56cql1/bZRKIDyJiePYMVw2W+A/N0OyG7uRr3vnrGavKJ6XWkZSZ8K2lxqEvzkeC5lSOQp
7TtwdFq56uBqrrtCqy/NvJtH51j4jYfs0qpOhpXGD35hA2uC6T6a3U7vq/se999KS/tyl5g9ITDg
Dbfw1px1VaXQ8QymDXE3PgBG108msZBhH8473WNlrvT9/hDEw0vdISDLomY9MN2mPLrmkBA3vvcK
u3PnZA2AmVL71BZS9UiD+DCjAd9izn0jeg6gauckJ8MfYNM4+WOOW9lYk/BzFlXXkj4AURChdIt5
ji/O7FQkbIDJMEf3uHzxDV51H4u8N45cC+LHF6dwj208Mf3XpUajI7fcXT+VT2C8xHH5ItJOHB3u
nCEIipsFbOikOf5WEYAzRuTjWXwYKC+rOqRfLEJGGvS7LR1CRjussOYGTwJA9jT90uiaeewy/WMO
2XkHpwTvX4hIrRiM7Lh8iRL/o6wnuTXxih9BVv78ZfkeWSLeNgTHiXRsNaXFdMPRtI9tNtjH5dUv
/7TCztoHTk3yArhT2+6wn8iSTqpirf77SzkEKQ3FEvJE5dPCqcaouYkV0NeHC66hcre0pODuB6+Q
rVxGAQv7WGA9Z0OINFB2u9Eax61OslnWTiZWXL50YWId60bdVzT8t//+QeyzoTSho2FolnFcvtDu
N7+/6pIEs8SsfkKkIA0K3bR3A+bKR4y1LO6V+rlJDP1cVHGwS3Jag6EvbsI8d0+JGb1aoq5Odtsi
jdei7KClenDkLJ0LWHbZCIBRF6Dj2nq8FwapOFaSxjcSHT+NyDxaCw+6tpfX1pNjaOYTbNdyK+Iw
2kqZK8cNTEmbGQGDDgG6LP56LReU+ieN9upxYBvLv8YBbyMdfrxVEuVx17E7wTCV59nKyjOqRJfW
OH2K5XsuZViLSP/R1h5G2HRPc3VPU2zauXP00daL9CHajJSGwqIF1NPdn+3E5kHEIW46TdD+Vi+d
PPxqjIGJzrGxKAEM67i86tVZ+Ol7umh2fWB/8IZZ5az43WYw3Y+aDpl2lGCE7dwNcKqvRhmNx159
WV6NPSw2HNlYIXmCu40+HgORvscstG8Tlg2Py7eWL7rCwi6vyho3r5uWqB1llt6YrDOY88QNFX5i
B5+SnqvcLNqSJ759Pz1JfI6sNvHFm6YvPI4gYrozCH5zXwz1s4MsDpDadPBsa2uqu9hVdyccLn3f
2fGpypqAy8/felre7ui4n5zJ4DtmYDL/d3RE//euglc5Fu1wq8bsGTHUbMJKzU/r7dQawREQA+zT
qNZo3ZVwQiNiiW0MRVHcHXtitfU1aTHtMVUDTeFDlkk6SPB2BaAtSEDjlGYIQpGakmR28z4kppSl
RPPgk6LrJt4OnuEtvyuY0PUS0BVvJcg638WZ94CPLARJYszraB4J45w12Ewi/1JVbHva21Cdj71d
d8dC7UyACQ+LnHqpe3YPCTGIt7QiRnLTI/vozrp9XF4tX/Bq/Phn5JTmLpMeT87uZnLLCaxS1R9D
YbORIfzxavmeE7wOgT/f0D2G7w/QAA9BNKNoLiNgFb7XbqEVoofESzYZHNbI5RE99Y9lGH1I4bKu
rbHehGU9AbtoX83E5cyPq3CadMSRVkrjYQhOfuQdzc4a16L1y1MpwWME4EpsSp48jZMN7MXPvmfv
Y+SOsX4Ii/GTrMrL7LRvyciMES/VYWBeSuVrxseJvC8ktLh3iLgC1l3jJtfCBx1/9bbRNPoe9ifd
rOkT9M3Xikl5W5PdlQZmuX23UPLCeOKeHTznJpxMsTVcZGRGsvGEC0w9Acoj3eZD7GSfG+F9pjBZ
OZCO6fMHn8fKv042BkG3OefEiqrARdZDxl2ghTfqA+gm3Kl16XFLjKG1nxPmevHE5LbzSBVDefHS
huRw6vm6JB0qYkCuAbmGfoVt3XLv05DRrhafotT6SIZGvPBBgJoCskHFGoW0Gg0newvKoGBNw3sx
ZfDZctvPVg72vnqKEoGJPGAG5ziU33NWfxi05DRbx7kyWYwzWe8V8DecOaeYJVfnBDj2A6PQHXi7
+kYzlLGuKvdm1z2aVUki3dgRowqwKas1Ij96v6E/zANuhpfEWhzWtCcgkzC3Btgfs6ADzlLUe2yS
9bN0eWwNmSoGRIU5CVUhkMYvvYsTFxMAM+p0Wa/zZWuu4+KQ+fWToWNydimflo5eLIN31Qoal4JK
p8PiZfm6Nf0jXPxsHTvDpZY6diG9XMXILfTWp4DEY02hY2rULXZc0SBx60eQsltLJNdI6s+Woo8S
Ech6agZmFZ+h19MXIGueFhJSgo62EGyLq1l52upgV/IfsjttJeH7gxQMswG6TPBmrApaxpJo+5Pa
ppnnwO4AMwGwcQ5LVnuJ72xrID4eWSNxy+wzMz2fMiblcYbZbml3SRbUOhO9dRg724ZZNw2KyFiB
5mONTx3KgDajDTcRQFBgUs4y5VFt4eZ+jAWrzA7FJY6fd6aFKEamd2FxEXQxc0LdPUSFU64Guj1F
LAwMRB9JdL2OTqytNWz9qyIlSX0ioqqIN3CrTwIZy9+LkAwl6PrTQUFDargYMNA//qJ7dAMzmDxa
Ioc6My4dcqI6oWRVuwTF5c5wb+fhgKNqM46dt/n7bZt/sW1DFyYbxYGHKPYXO0Vj905Gqz89lGrF
O/PpGLEhI8R3jvTBdO4LczoL1CLTaFw817yRw4CeP3pnWfTsywC0DyBE5hEsKbd3dSpvRngW/yBL
U16XX4+QobuO9Dx8LxaLhvz8p8smh8uJhyrhssGZykItBaLXNMOKYZhiclLttZzM31J0Em4cuiok
Y9WQvCsxRxRxFrOc1REItLuCihitwdVyaLJ4KepPOMnXuM6uKa1CromdbTIpA638qWgiJrePiwQx
0FXdrtqBbWXfVx/iCarSGFAULjoNyoR3FoIFWLRwZfYU8maSlnCi6KXOI+B89tKzQgwYPUtxY53e
ER5yGCbIHJnTn6cs/Bblw8NHKdKzKtjo81xFPZzTuunX9vhmqiZjJKobJ2d+G15BhmN+tKbndAwP
f39FGL8GacO00zHDm+R4uq4u/iRYLeFFax6tj0MkEtDjur1Fo0r1q/QmtRrJ7EaporLyhh4N9Ox8
yjZxKsx7o7d3GLoLHgd0lD03YmasKM55Gw2HptegMvHknghm381Z6mbHMKB/UktobD4LwKVRnOZG
Zrten9+zWYPTiyplJ5THQDWbAzALaysI11l4DRoNIZxBvzri1KkFxTyiSRYPjP2kdK10NCorK2PW
Zarec2weSlfxZ7JVUdNu+3/sncdy7FiSbX+lreZIgxaDHjyI0IJBMqgmMJKXhNYaX/8W4lZlZd4s
67Se9ySMmiEQ5/hx33ttnS3Ui9u7IWQwlUg4IKHYvBgzJ2Jm2u+ZDK0qwp1bTqw8tW+8pa1BVbh8
H3gmfX66/mUnfKXxAKoIno8EyJX8qM/MurXrs0ymUgBzNETrUMzfO5l2Y6YAVIJDpi4BLfkShxMr
xjIaiSBx5uKVQo9+FR0fldZcItcHgSYXGgYeNaCm+1uvvRSKk2ok27AUvgqZyyfPYb4VvvYq9ZR7
JJYuRgkOWCK6siZoELIUEG+bYS1kso4JpypXjEswSsQkib7LSjztBmRThAZrTxrfZEKwC4rhQx3C
hWe08tXuqJQ4mReRgB6xTyzsFqUW3oKM9/lyV6ttUIRfAi7lLin686Snpi11ImKAbnxS4IdNY1Uy
42rrXUr01d9crv9hR8G5pksiTgDN0hYPwB+XhqBDY6IKTbJRloe87AZg7QdqOOuH0ALbizm0hnSX
GD7bfrEM75aBWbEo6dRFw0BQ1N/od/+q+LYUi01C430k05GUf7lL7aQPehlJ0SbVgtcyi+8on7dL
6zsdcKHU09ZfFGcYhp8W6VVmpu++WD0rpvY3z81/WNwxydFhwyKhIon8VXregYH1dQCPmzYcS5Q3
vKs6W4yb0kHZQkiyJX/WHNX6WfvENF64AZLzZulv6It+DD2F08D6gU1kPorY7GU1nDw6Yb4Dvelv
lLiW8pclXhVZc1DILxHu6q86XApslTH4EG7GJPZdgSk6ygpX7JvYMcGfsc5yrJ9T3fA0XrZ9Lu5D
GYqRIaq1J/OLNKgPYOEHr4tIekc/YTjy0o2KspSlV40wAkHIFhuEeUVnPdkNI0lPHDIOjzmesLK3
mu2QjNdsigtAHqhi5awOaHGoriVo1pPFWUgW7+X6QQBm4N164gFcMmqNeSMT6UGnz/L6gcZa+lxq
bbJJiTb0SgJ1VrwtnBZl5VXP5JWeWSc9nOYjFns4b8wtBAUYuFrqu7jmbaNgj3NkScKQZBHxUjap
S6wmzVVLfJlSxLqCsll6jjepaE5PzbSER2Ixv0X2CJCWd73OgkwM3oMVoo0KlGxyM0XYWqJ2l3d4
O4lOWevK5obdw2xGQ7sYgarpdejoc0VUcFnepxOmLj1htVriMjd1FH1BTCx+Vh//Zy/+G3sxs1kL
W8/vpgD3vX3/r5+mqtN79vXf/zh9Df+1ec/KJozqrz9Zo37+5r+cxeJv7M8mXg5KOO0f/zV8Ne1/
/0Mw5N80DcfF7Z2vG3/yRWm/oVmVNNTuVN+Umwj8/+WLkn/TF4cKBZYhaaYsKv8bV7H2l/ezYfCX
dLT1S8Uv/pqXrAr6yNDcIBUvaNbMPo9KFnpQr4RrdUg3BnJyeVUZO1/2isrtHtt39RPw1xM0ehpR
Ex3maTXOjiE8t+Ue4iojUClf0+DV6siG6EIxLrikR4ZXpOVVvi39e7hTrrzK38HbKIonkb/ku+FV
+lHtLdfYWi5RS394Te5+Vuh/tEb9tXBfHiMmbIssZqxmvzpIal+G+AmWYENoyROztPuwm9eVqdzF
g/rZ1d23IDA/KJPoVYuk+//5n6vWso386djAf1d5pQxNFQ2R89Sfd74C0iEtQmXemFdr2IvfxX19
VkNHfGtX2XfoI/m2gUY8qPeF76p7KK/Jg7Ayj9YD/fb5XJWeepHqo3QgT+09O83b5JJ0bnOKanu4
dGTjeVB83k3coSSYPRjxmkzyYjN+Fk/hgWi3dWl+BZixPRKKnpKvZPBo8L02jMBZT2BU2dqROcZs
2Aiy7O6tumbXHmyasmVkkhmeYbkKueqlIyGurhx0cc0hOwwr8ceI32HT0kBEyEdlReHs1g/VifJe
2jdr9Khu9lZcOa+Hn/EjD2c1Puff81q4n6MVObYbZiMJqV7vgbkZDt059kTycL+mTeZ2CLq8iGFn
aX/Le/o3rYVARNgypW8+OEp2hi24tD6o7KFeb+s3pGiZ7NVXkx4kDmiZrpwdPFJQWchU1ml8me5A
pQTHgH4Xup1L8hWowEJs4Vg8auv5HnVQ/pwNj8xfOT3ydASH6SV/11dD4hDVpH3HMF6OOrYMaZcE
Xh6Tlblh/jAMPCEunnrFYH6PYvAFObCiHGcUd6nk5eJFhRfX2calfhv2+kdx559bGCYPg8Jeh814
g4krRIRyH63Bp+2GU7Dr501wp++h6CAHA0yJCuY93VXkNIV2eClc5Tv2ghXzkAzrMVrtjxZ8WL8K
YYqSaOj4+Gsh995FdHGO5l6dXKAnOfBGr/XIGVurKxCUjWNhKqYp8Sr98I8l9Nbj/NKggXCzs++k
b+FRPipAdrbw54XcmTnCa/iZ7XhtHEaCF4hK2JvPFvEsqotyKv2qL+lojyc5stWz+CqjpL0PtgY+
dcNWItIJnEFyrEea20S6EDJqGAeEtvIG/cQWfutZvpfgUl+DD2SJBBrQ/nr2r+YFbSWXdgngH1iz
rWz1U3YetmLrZcrBuABnEVKv3OQfwyovnXhTbdIXi7g922Jg68RH6856miu7IGKndECtOBnvDjv9
6k+EjHV7OUZB6lTnYqufG5oHqP06dCjAiHbDi7y8aGrjgjYCAuu7qde+6xuCv5kKeaQWznTxnGJl
XbQdkIDwSKlGA1wbtguY3tY/a9Q2PEB9RRDddhkBzTyRtjSs4+O08csN1VztgCTGLr4NYeeD9mYN
JJJoEmkJegTNgavrIdmhr/6RXkOPI/VrUtuoqOxpM94ldGTXU+hoW0bIb5O7mTbhVRUdhmp54ARn
o3UDEhEf/ffmW2h25E/Ix77fTs/lbvTIG7QunOjI2xTWU70VI3tcj4GDzMI8K93VuvTH9jUEuGIb
r9O9+Cy6UBpR291L5/rvbLJsf39eHdH6Ycm1DEmS2Oa0X3xdcjqb2qDL1aYJWje35rUMMNYElf0/
L8N/WYSXf6NZMiRwNjtZ/6UzwWFy6kRfAjgtDY/Lv7CmcTsF49fc4LCa6LKJc8UW/3st8B/2HVn+
6+5qSiqJEJqqq4YJweMXnx7+UJAyVtNgqcyelSnyPW3MY/iyZJLkoD/B3TV2aqUU0U9xYKE9Nd8L
ZYBQiP6wRwGzVcvpsViGl/MyxkxTDPBLQg3IXTIsmHWOAQicyqyblaRMRIiJBB+bRFmtalnCMoFD
zU6qhjgHloyUWarFTFVchqv5MmZVB8b6CpDjBEEneTBPcsk0VTfQaPRiZzkpNbenmPN9m5GQw1Vu
CMGEpg1snVlcW83oHoBMykcrJdswLns3W0bC9TIctpgSj8u4eFoGxz4TZItJcqCdyRw0Vqn22YHP
pfROycsUkIR0dM4zKNTtTiQZZa0QfWl0+bzSk7iEcFGvBTjPzkD6Xolq0BnIRaLU6O+inIfAy96y
HBDZZDUrUATCrhAz2IWh9SyXteDSoi1dqaZzhH33JA91A6dDfICNoB6jnmwc9BbEXMoy6j1NYFA3
bbSqvuhplDjilJEkQboJI9+lvW9+y4+h5LOm5sCMueQw+6TIUiGpKXRfZhXfUWauRojygpyEdDVE
49g2xjFWOaQZhIbaiaGeJ/pCa11QPwbCE05WC+GE1qnfGemm72VaI62GX6mRvHGI75RC+CT+SNjl
2vyoye+YSGAymtmPulD9jVYSnTLO8hn96pGU0mzBlWkrOdKfukibPTVjo/AnopV0ioS+oUaDzm/P
uv6gzcGDWDI2T6STaIYbYdLupPEHyvz7ucQGpCJwHfXyqRxRgpF9xmGsGZv7McwfYj94lKPmR2yO
qH25gGeaUdgPnpeP1cGjXUOcbURes5Yp6I/hm2kinR2Oahv0E+Am8QHOgChgBriqnHVeFseKU8fB
KSy1ayTPR0EQSY+0eKVNeVfEBVw6SL9EP9Ve3C8MR0TpIOTwyDEJECEjOyOD6ZUwfi1R8JA5HsdS
JmCB5smUY0awkgzC4lpIOhIvgq5mo9Bh0jAUmNgZ2lPPKzD5AVXEjJ4FEUfplmWw6oYHRKpOW2Kd
kxO3xPCkEtCXi2RL8huiL6zG9MtKg5UBs0sJNVK8ydWZU6c1q416p5eEe6NjZ2jq5EXllEnlmhkp
OhLKrNGw43rb1WDLhwhh0ZvWE+5TQ8Cj8Mq1L8Lj5vFh7jXyBPqr2QwHSwm39O5xYkTkMTMKncnO
o0Qjm03fZ0at7xUie9ZRlp2nUIsLcjoMmT7fsmkgfzjg2DI7OzBOs4KWehq2Wqv6mKU0zMu5VG1l
PZ82JLhsGtK2GIpKY0fAbH0vQKpcqwWjSs7+tYNtRdoFzSztSlY+SDkmBNBexmXa9zupa2CX+MRC
lYSxQmSIUGnjoQB3ykyWG30i1SWNamo22WoRUrXmnd/2uZMLeENjqYFTMymlN4QEL5MlnuwMHXuh
T9F6+1JkPud9ljOEzJCeLD+khVby86Ne/uQdEe9nLdccJDMMSyu194J6mVy3KcvnaKX+DovdVxXI
wkomgdK7i5x0ssXzfE82M+UiJUC5Md3mWFwsqD7r3nAoGf1X+Uof4TUuPRysRxrERzw/THD2TeLo
lmvdzYxsGyd5nR5471cHZNbjd72WPBKjs4NyMl9t5GCmLb4CvlHP4XtzUFfjEVOwfyo+iCO7g/KI
XVN+4TXSX8x98xBuSHeFVmGwzp/BBjPpY6XPJJeQFOa9YusOqls3jnES76zEJsI5SIC97Shn+4BG
KBOvrXTBfwhZTrXrVwlBtXFYjH6qa1AgYtyytQ/zzvxhbquvqH8NZzeBi96ikOIX++9K8bSn4SCj
5acxZjl5QtXjYAFKT9baeCoeKeSDO1wbT8baWItnIlRICmcTI+noonynb3O8Rs7wMb/Fs22sK0LI
UXTCNGVvYsvT3XbfbqSKo8qq38vjrgh24GywbwGfPRl0drW1Lu2BQAUAF4fNaK4UqivGZc1eUrca
6aq824hlhtVzrIm9aj1NhFZr02gsMemgEGSahrQNch+Blc7Iw7tUrE17BOUwlVB/2QZd04D9hGhX
Z6xcullB6QU4A9aly9zJPBGladCh3tKTrV/kcq0QGzA4xeSYqA2XPDBbO8s7M9pyc8x5eA1Jw0zs
sM3Zuju88ByTcDhNC+gIS7rM8wGfFbX+EgFHUDGCSsSKduRFl4Jni+ryS/NRB+zrD4ZmvDz0iVG2
oLBlGT9b+i5BMRps9Px+6Lej9SqQZGRbJ03b6a9C6fUbLgtiDXmKySvIggfwmT967J6Jx5GsLXc1
PmAQ7jM1o/loILS1mxgbwx5Fpydc5if/zPmpea3hheb37SMTdP538Ebp+5Ifym3/gzMZyW/qF+Gd
J/2YvXcFCCG7fR6uEVFtukM+DKgtry025oDBwSmuWCseCL/KW9t85R2gfGQc1mK3h1qEmZwJLhf4
tQo81dVOyRWqFi+ULO312LNKD3zhc4+ib9iU3P8d95dwaZkZNmU3T7U3trYh2o81Fhx89dW6ukpw
t4ItD5M/3YOulV4gUBNvZ2LJ19wo8SAV8SQaHCRPSe1oBywPxt4niddlfjcVvFIg0u0qcXmBclf0
gZ4+BTNUW0dP1mm3Fz7U3IvuA8jZM63/dUUhdrLOE/3KGQz5cdz2ByISCwbmHgdOH0DXut53yWrc
IRE7kjlKZZP+gFcfI4E+pAc/33C21RFpUmzn2+KD8aLPac4OqU2IPnvhuppmh3wUkGTo/4SNzJrR
fcSeuskBrB3CDfkzBnrcl3Td6g7FAAewwRufsEYlZ6JVMELAYV9YBrYQOjJZribWQi4RJ9C94VBx
IM9dWp5cNRxR6Qt46RvqAmlwRs0JL5zI812SPJL4LNjWo2k53TMoM2Vcm46ybRzpRVrJa/2armnm
vGYi3gFb26bHaKVcc/oKnnHYkwYwPwyZN95VIL/uQHVsxtd2FW9htKvHhGUscDG7sXD/CNFQbLKT
yt/tX9S1+cZjuHDSNfNNuMOWgyWo5FETyDB71rYo3PGMHm+qce6s8mIlnvx7XB0IyDnVlQDoOZa3
981ZeK322gO+7/bFvKCpewu3zd6nkUKZcMEAbtF7ZtXuH9A+mdipbH9rrawP2cue2ELbO7Ry0mFc
FSdA2J+InCcoYscEgMRZgKpFuXUtPzpXO7LCqo/KKbom+2CjyjtADerkQaAnaIXMpDQ5lO22FO/0
i3o0HoonxIcUmFHu5qTRctVpm/oHRwOMrvt6K70YzW4+c6Q7scPQCuGMGH0whWpl8qG9kDer4Rq4
71Tm8cgddzzvBFW8VPsct4Tq1S8gtRS0umfzhHy+llYG0lV/E4KKR5+PED1c8ViK5CKOh0LdyrGz
jBzoKHSr/EhbBZFwXBw4VUo/muqDqsLCnNMe1Ev4KOCKs6WVeZHX1oMUuqD1C90ORKarKK2dyKtJ
5NySXaaQ/3CIkKligz1Vpxo4IVNa3ZF4V373tatsueyC5/kzO92WOdULdtkb3ZWBKO+3LNhQFlne
dJeti11yCaKdQoQGLkJURMMxehsovNL9XO9AQsQtaXkdFe+Rxb+bdkGy94fHBUAaCN92X61NwyPp
j/XHQjWQWo/Jrn+YvPBTehYslxPBcExf6UAoL9KZBgi4BumcbudVdZFaO6aeuwRv7EssBoryboF+
O/bn4h7tv/aJDB4X1LMo0vJ3ddEhnIhjc8xWxvoYcBTErCZ56XUsrwGIA91JtLXF3gJEVVqRumW9
xm+t4YCJpi69jC++/wB7J6EA3SpcsbHsarWLcwsQ3tuS6ouSXfLKj+pavBX+QX0qo/v4ziz3lrbR
NvHrUngKK9giKNZJ6o7cWrKTXXyeFcStXv9MGMFKXeMPgjRCQ2QjrtvtEpl5JFo1rAHtrrovE3Mv
sGvNDSoGU3b3aj6I88l/wALp+a/dF9q5kirgsSc/GwNX7fJGCU6il10NAsruiovqBPflIZsdgFSJ
XX0rq+6tpL/xPe0yxpsI2xyI++hXh2O/Z0DC7pI+sOdFF8uZ7noRAfsWDp83vamdW11Z1UGyEisZ
0Bs7Jfv6oS937CLKxnzSaVOiQTnTUHpXVuIXn0jaegi2I31mWqxwq2NssCDtHP9Rpnu51+4BIWjh
Kkwv2ZcyU8V62ZcGly+5zNY+kVb41/OVYpwC5k/MbbY+2+Ikvqm0W1L1o59FDieYCoKXGWYg9lO7
Vb2iWRW89SIOtgPSiwrJU9LVxEXOdoUBLxI90j3ZdH3aapJsq0fg1+kLIZn+sVa+m/qzDt36jseE
N9noHX8bfFHD5GciLiLSNWw/cEgBLXZG69W1Z6GqeI07alxb/fJ5GfOdBpiYS/+KpoHrOHzsD/0P
43N480lUCpz5o/ri1Gg1blE7/nejr4hgsgfOzDt6ydpzMNrsWajApLWxm4/Mpg7ZmkxxiVBXezgl
lBk1KaIqQVErqXfLPRKD6hR58AMmTOI/xC0lYrSuwSbs1WO1oeHH8lJ5wSl9zbfxmrDj5qMjE5e2
5mO1Lxq85jY7xRm088k09+J6/AIhcuKqhOecPc7H8Jh/Wo/BuT0SPah+QAN4qg9gLemfV0/jtJry
b2m+W3wWhFxD8Y63pBlH9Wr8NMx1yZjC4ihjYyaH8EJeaZTBvDEDGd3GJOKeU3meR+S/u5lTbKiB
xUGMLO3H2zfgbhx7jPlEwE01gQTstt3y3dvN7eduH91+jZRSFvIkaViUO2lvkUJZ/fxpkBhANqe7
NGg3QxaHl0YkXVUbFfyZiziHdaatGtU1xVr2IKUqHKoCoNKlLrkxvAfsO3g+4nMQjryxMzQnWSlF
rmYklwh4t64RooPJj84tCZ2rXmAHmaHi2X5eqS5eccQhiNLoH8ksHnqxiuSYikpAcuujhWwM+J1J
LdKMsjT6nH4Y4CtrX6VED72qa4YHKVuwpVgEKpkOu2hRcLfAsdyKuD5OwvVD0yjo933zXQ5VNi6h
dBFwILYhEzioSaCULQN7XEqy+ij72QrqR4juZ6VVKhyjGG1JFKBQ7hW/XlUaOb8VsgmoHgWRVFRH
KHNcyyJLqx7BNaWjynGtGfZqx75eJjONFHPYh3F6EfxqXhAaPqRo5VVX8QTPrA8xiBTSSuhkAgu9
hwS+M0tjb7A5+WG1hzzjSggJqR+pkIfCv6SR/6YqSbNryfntC3giesz618zaKk1W5PLWO9kotkmw
53x915Zkz8mkVLkTuFZvijJOIhNFBfTnbTBY13BhVsQLw6c3d42B5LQcX/Qkl7f9IDAna/U7Hx5T
V9c7LJlfaolPRevxswJtideiD+OABkgMIfsVgvEy8u4tB6qggMCuJdPBH+/ngMiBXHvJupeGGAeo
Ue1r3s20lwcisPzHSvuWhLLGUJM+9WHKvlolsCVq67vKjb3UjBg3BRgqYs59IOjLq0bVG2QTKlM2
PwswGjYEYUd2JYbfMypqCV1rbQYpGT6EPPj08qpuvlaGam66WMDXJhBwGOh4vIlPeJ6WfyYDp0ik
CVEDJjO4NhoCUsvTgQihfBOcKJZFGH/yRixpT0cKbu1ExfcNZciu5X03P0Onee7z8KSzh5L7QLex
L54BqAw/fzeLtW/R3CYSanYyH92GfhqCYI78qXlOSXaw60l8bEX1JR+TTVd5OqZOUL1ixa4zzdYT
q3KIFjbgHhifkt88F9qwCzMOxGVOiaoU7TWvcDYBhafWHqyPeiST1f9QdUpjtDR7A5mCVGZMEFQM
Z+oraJiXGjI6R1AGWGiskLtPh6LvVkHJkUEOGaHEVWR4UZquCRAPtvehxlCpmDjRJSFRfFLEYYZw
H7kyLtZkPAnkK7iIVKmnxdekBJEBgoKq2F9PFv2grN1qUbur5Q5wf9xraEyv0FhSMOssKanIaTls
0iVyffbajPTLasLjbEYVUBIYFLteYgMwgkfsWguFYd1zLo1bdFCSIF5GtqmmQecqRI9+GL9rqoQS
WzISz2whBqZKslaakn0RLDZhlvQtAJTl26aioxcxQWSJ9JQJ7GyN5B9rXOwGXXnG7nCJhvoqVQTn
9MYE6KuR8I2199bQNFxvwzUjY9mOZPzVCVHnJA8xtkCtFQ8F42TRCDbwE2DqCIs+7aLw1HJ1gmio
VUparVYX1HP3HBe4df2UWQxreHawqifF5Igm5fGr0RJmq8b+dAKnDJjCfCQaC8VwQ2AE1iAzF9ek
ZQc2DgQZL4owwRQmNbpkDiiIRQ9udzHxGZjjrDmA7DQ+xGZFSyG13quUk2sRZtcR03XU81pBfiQS
fITcoSbVqaTN0BIagfjdVfruuSziGEmPCoQkjWOPUBtm6eq4a/qd2chv4UghW7avor4PpJJ8Fx/V
HEY+s22+rJHBfda4iKwo8PMjMDp6M1lwdO4L1OQwrB5Ey4QUVq/7QWfS1orDNqvrH2W6sybxPQgy
ttO8E/ChgKbBLEezyUhfE2HVJEx/ay08pgUxc8wSKHg44kyv7/pkAWWqKOybsHLynj6pIshEotIV
qXHtMHUd7oF2UHjE0UVE9q6lWrZRKsa+Y0HucWE9kLSDDw0iB8GD5aYhwbnVCXuMa3Ff1ELhxGJ6
P/bta1/inqyymfJEDjgsUxNhWLsUggA8r/OmEDhwn5NerhH4Y0EQtrrGnrHOAHqwTcEYVykIUUfV
+BSZT73xE3EdGpyJ8yAgozRJDbewsmsxDnyppK1WD/0e1ftVNEYg3T0ZSpq0roaUjPYFQi72RLyw
mtm4VGl39MpJmuWntJ/w36pJhxZqp2n5/D5r0Z6wTQGypnTJTGrQtC2vw5hyiNbbh1Ghg+sPxgVf
NLW4ygIvL46OBtV/l3JuYtYaqByrgLmtGx8HXEW4I35URRHWUUmjT0ktsu6kfEvm/L43owdhiWqI
aJ7DgXtJjCRcZK9Ui2xkEvZIpm2DuFVB5uA6w0iBJcjpY4V1qlajVVhysDeamgOmD7ApIhd9G8ec
O2bigMQgjlZ+3vfnZCx2fWyS8zQEpM3IlhvOgGAU5jrQ4zgARzJHQ4ADakKgzDBmCOrKZDuL0iaD
pqrGwABNQRLsEL8VzXHd1efRHVBsEJs6OcksNw6GtcLRiWpTQs5lEiIWQq6Eu0lts61WwryvMfja
XVasKoLO1vEgfw+o+JqBwMPhsReArptEj1RTzNGhwS8phxGT3dCb1Xwzme0D8B76mm2NM93ckNtD
D6LWLkPGllvO3TYarVPCU4Ru0ziUui+4IDuimKFVmkYP1YTQtGq0Z3nEzSgm2Wvii9ehDqe1phNv
HVnPBqFGKxwHK00B6B5ZTUbsvf6imjNdh1hwNYLjGdLkhi2pxoqXG1K8JOO8DjRbJ6wSATQ9a01O
72dB2Ifl/FAnTCBY2DXVk0rexpk6PBL+rjmBKf2A7VAfSUBa08cv7VAtq1XvE+zUbIvU+NDlSHQb
4HtBNn3HRRCuTJ2YLJ9nqFAJPCHjzpYEKrZIRQitNxOpbbyrjerTqCp2Np1LAiMxQfVjo7vJSsoI
CZOJ7XTwUl19sQsOfcdBQUUdUZAN5OAwfEiyGAenyejLMlEFVYyykx4JBOK5lECfkYkGASwCEXMG
GEYqAxa2oyGOuFKsi+83cESmeV5HeX/uF2Qzvg45xFI417gOyY5Rd7ePfvl0XIyJIQ7FYHEqLpZF
aTE0Douh8d83t6+Zi90xEoO3IPaz3e2m6nkHsGBhj1yMkr4kv4oEiOwavFCI8+BGLrbKfjFYkgCJ
33MxXVaL/TJYjJjxYskcF2/mYtJUcWvePF39YuBU6Tppi2mMLN9/3uCFvQgZxs95sYA2NzeovBhD
bw6z2w0iQmnXvlqLiRQuzT9vIuQF6s1qunjBboawmzVMWyyphibek6xDV0zBryouxtV+sbCmi5n1
Nu3+P5Hg34gEUTSjqftdF/AXjeD/S98/3jO0yT+Fgwut++ev/FMcaKq/maBtRYJHGHRKyMR+Fwia
5m+qgTYZaSDKaW5RNfwrdkT7TcRpYfB2UYAiG4tO8V+xI+Jv+ERQFKPq0jVRsaT/jUBQWiQKf5Sv
8WfQ3XI3kP0iNvxVuA28UFYbhalrm7XWCqpR7Ch0RQjWJM2ZCHNifTdNhVAlaBgzjyyfztzTvvzD
c/YftBT/8W6g4jNQbCs4tn8Va88MBKd+7oVNhfUWy7Fs7lu/+8Df+cPKUbuQSmFHWLdJbEJu0Iqc
qEJ5VDZ/czd+lavwbCy6ZwXEqGXoCDP/LOaDVB43FgdUOPIq+dypmnoTDt0tNgelN7bDULwgKrjT
I+slneichwWQPykjBTXPhXWj9P1piPLK+5u7BQP4Ly+TgZpd0kQJvr1i/Ko0GalKiNao/Y3RT3Qn
WanWWMvOUhGahwzLDmctdXSLMBR29cwZy8Ao5I6xzICXPREUS68XYMdUfe13qNBKWDPSmNYwe9bJ
6JsH9OYzwM7sbihk9QBx6583aWlgrtQGxuIkrHr5wCbUWeF4nqto2kVkRMEaKwnnrEe0YEJxhOUA
G7MQv4TK1HfqRQvu6bp0jjUO60mny0gon7ANpPzb8nGRqkojgk+FrtY2G6NKj75ENrsuQnEkgrA9
ilnzo19aO/NQOjzs/CjG84NZ1P5KmD79oHWUJi5WJCUaARmoQ0vjl7NPMvX7INlKJpmUPapvPVOW
vOqTEf+wpuROjYcQVFFqra0K8phSAY3O5eHRD/qYDbrTvcaC3Mk5QZbzQyqq+gqeScexaUPUwXAo
ogQrQZi7et/Al8U2tpKpK/10a4J5SmPuVkLMWCVmW6HU6VuG1le7vCBISo5D9Jxp+rQe247JRgAa
mr6Dm8wVELJG3VkmOrGoJUiql/w12JEv4DqcSwyofFb1beTzXWEFdxUuw1j1ZQ4s1SV+yNPqYzCy
GmsTeXRxYblw1dtz0kwMaaKBn7LcJtCo45UShV7dHwIibBuB2ajeITAQILkqtXw3+/XGyBMONpb2
IEGTX8tSvO1BVa6DnjZ3GXIMy4arKQOlECaSW4SRJm05Vh+YQ1a+cSfNxltgzBzU0MoyhvKfaZGl
bilhNhYU8dKOLRTj9EtSJ9XmfMqhI2Me3yh4LkX6DMhNX6XyIZIIz7XyKTrH4kfQlxy8NNdgTItG
BXCJOIprJRm+CFiDP0H8CIdWaZ1n+IPiEnaYYXZO5udM3iepWZlBp9xRgc1uWodcFag7xrrGspnp
n1MgaXQTJeDS0/CNgUqFAQfvhmz0pbTVfbfpoI9LdPXoaAWGG6ulRk5hfdDwtbsRtSFLACcNK1V2
Rado7s3kjGW526nCgma+fQigCgv17zdZi4ykihnc3b4maNXHFAHEue3t5RhCWG601a2kuH2pD2oZ
q+5iG7/dtF1+lSwZddXypduP3D66eb3//ento9vXfvm5WhvndSwQ895EOT7+Ppop39XngDAf7/a1
Ds/J7vaRKs8GaLn0WSbnjp6CQPd5iNSi2f/7B6VhSVKtDYb9y7dvN4UlhRihls+5ZJAu8JTWCEAY
w99+8ecXf97efiqyYEPOADt+/lL9+1+6fXdeeCDIg5c7/Id7MokivSmaWW3D2EytmLDcfvzf980M
BKb4P//P7avT7c7f/rxxu2O3D6vb3WUJgT6JLBgMNkoN+LGdwlyFHCPQJIH0MSQTMjCVNw887cmp
g2rfhoiS+ti/a3xxPQwEcUHAdOuxprEEED0CxZ51596f4iddJ/ww03f5wKF2oYarSvcNYHNXpgVh
QRqwCr/kEJdOHQfouUH9o4ziVmBhX3gl5imtOdKKwT3CftoUURhzYIzvY4Uxg66cOexam6lqL3Jg
Wus+797SFGtlFwJAamo0qAj5bC0o9bVkqqcwn/xDnr9JonkcSzNxgZQgGxeSgaSq8qslCQQVY70B
3zw4vkw6/f9n77y2G1e2LPtFqAGPwKvovXxm6gVD6eB9BNzX9wR0+irPqVt1R7/3C0WRIAiCIBCx
91pzxU4CI1A3nvxCj3dlV121IYiOU5Qx0RynZ9Mqd4HW/oCuiTTMRrRd9MSsOqQgemH9UACTAnvY
DusqshXlv8q/g+fq4P9FHhGPVbiehV2AAPBmxQmnA73dtJGvb8qMgls6MFsHjrrx4tzk9DvdNMdA
4mM43yg1uBFE6Vizpq38mXqhe3Zjt0InU5D+FQ1qo+R80fKJL6VivKGsuRWtUtsakryOVJ/CG8Ss
eFyn5fAyurCJrcJsqLLTLuEC1w6Rc+9N4b43x4A6MDCFWP1s+vyXPU3fO715cbSmeNQ6r95j0dxD
y2Je0sfVDQokqvGw9Va6SsqT/ZvxHjV7Od6VsqbwHI3ww9PuvR3QkFCtZizvxeXGJdDmjkYBLHnF
yVg/Di2/sIauD1ZxMEU0E7QpR7oNlvmu7pgxUXBrs3uhMyEyDQ/8XxX9jsvumNcGDPn6pzEnmqHW
3FT1jTnf15iEkrXpJdHBq9Ux99TG62Priwszp4vNkyGwCMRZPey1UnsC8ElJyc4RxlAHKwyXBDc6
TAP52GAc683IZHuFNVWuy+pkuMMlE5gg7XKinQ0BanLonM4xdf1ABrNOVwxDq6LiSWAB1iuSaPej
Y57TbNwxxMDIodtUQJObS/l0S9gk82HCo/ZmuTVM8wSVa9iEhA6vW5lq9yWjmUOH1tfj8CJbe9om
VBNC2b8hAp3WdojwK4yo9+c/+IkfOseFU+CR8Fg554mE+tQrXgJJPlVUNs8uXuvuUZAdLgb5mAeK
KlljvjcdpRgo4RutEpRLRPQVE//K1YkH1YsJUUF1A6M88E2Aq6QvniONS/1arDrNzM5xE97rET5/
Z3rsXAuncfe1DyzaPWIgHCFIthr5oivTvWfkd0gdGsywOfZajLrLDUlnMYBfAiHikjtZv30B7CY0
T0NpdVwtc/xuVbUTuf421EQFRj5JdUUqsa7TlcupddOR5CqWxk+9T8/Zh6q8VgCsL65V3YYEJR+X
H4riA9DakNIgcCnCi3HU3Auvvm9d2HeDRi9xTL8NQX8hoei1STk1+TnHoYZ5oas4a4/3Qxyyo0fx
EFC6doyOQGcyvqo4AiwXZsNKaP6jFwjOLhGQMVzHmwFYFPLIsV075ewN7r4kOpoEGCMUsxu0rPCQ
0TdvZYEhqQYG5Lr5EQFJ6HbxPhrGsyuppDuafi4yaz1MlOeb6dEks2QjzD5EGVm9VRYqIGUbuDxp
Ffe29exNJxEj/YmD6KLr2fOYuL/EoL+P0F+14EWLmLPbzdVhSEtM8FPo48UIElKpffGz6PMvZYXQ
UI/3M7+97MDkedHaCv3s6mUZreBiHPJrVrsWHoyR2dT8zPLYx9NG5jKWckfij6vnmovMPuvMr8tS
QQVSu1KDXJFH3V41BjE7at9Us00I6WFgaNskzYsrrPTxbA5kr0b5SDaus5GmRohDjX8hdf0cJDfQ
lrip+DWaU7j2avQHeg07w0YJFQj9t7fvyno8I2CnWRAXj40dHPDBeRdLmt6lNxjplfDZtx7WgrjK
KBRNXNJQeaOHhKLveXzCeUtsXU4bl3IRZ1WP3dchQJtBhH0z0TRWDq6L+HcI8PI2WCU3Ax0lu+ve
sTV3yEf8jC8eFW4qhuCivNG60PlPJ/5Si+dTy/ziV+YvkzjjlaYNb1pl0YgEvGlYwTmRgzjkennf
xrG7Kwr7UkDErc2JFNs8jTe6VeH8IsXXs4YjKbW33rQsLnqSEi7FTC/Isst3PaHdZRKOrpfuwaRr
c+wdqmu90V7DQX9wMlM/eDlJzhVuzkhoLa9FoBnNX2KV58k2zPB46SbaM1oa4Fah/AB4xIvReJsw
j1FxDe6JHGX/IOtKXdO2L2bxS18E6bVNonpvjDWYrfBogck/ATdPjwTXPgaqp1MxCPtoeDW1vPR3
5LKNZElYbcfb4I+leuqU195JL0Y3zkNw5wttPipPrb43ED6U0vsmHL6VrBnAa7ljdzUb/dCl+p7r
0niMBISx1AgOBWNhKuZEyE9TjRPI1za1MSIJaEt0XiNNVSn6azbf+Gb/qxetvc11DnR3es18Ovh0
q3uS4uGWInP30nGlB4G8Civ+7odDv48DkZ69plzn5PwdAnP6Kcrh3vG/uxCnLPq0y00339NKbzTo
EHO3VcaEmHO+a4VKcJFiRhfVqJErdsh8L4nmrtfn/8uDdtXAhVzuRsvzTOT/Wv7fPtjaPoq5Cb+j
KnvAkOxtiqI1GiPu0UFv/ud/l0Waebnl3udrl5d9/rvc+1yVQPi8HrK6ZEzGGy0r4PwNd0ocAk1v
jpru05+d733e/I+PicJG6vbvXldz4o+JUVqDI0D/9a/1eWZS0yX71/85DaWPd/pY1+dbxab/f5e0
oxNMePtQo3HSveRj+T+ehyfjG4SFsNEpBee/tuhzs5RSb40YzQ1DJUn6wPyeae1wol7uZl17AI/0
kk24tMwguUVakTHwtLIvrpPvZBkat15r6VakY0taaZUdkpBQ6SLturvCE8G6VhmIsDC/j5LwIR7o
5DUTR/XcW4ncHJGxXeZocHCt0VfARCKC7CLyttlq0dyBnP/tQgOFihYhSaFDu+2r3j4brfWa6I69
myym0pmDUdbOeqdau65C6NYYBwIQ8auBWJz05skbka/byV5hoj/TlcrOVYShW7e4hhn0paa+7Q6i
0W+J59N2nZyxOZNdi4ZfN6Pt6O89OZXnsTu+MBGfyOTRpvNyTzQmg4TS50o7P2HMN4WF0IDBA93X
+K/FwsmYzhY2ENjuBgpea1dXbMnkfItzt7gkMxd1GpkTtDCNkZ8EhMhOMOQgyjUwFI5dFoRnOd8Y
1C7wyuNAQzBBcoXtIgcH738xmanAMKytkxneZ1zY2EeskOk8l5epHM6cTYezE+bPtel4nJdZogm1
nsiWuQVPGPumzUgA16AMMU3PqDAM8atnNtVlEiJj7BaAc7GLHxHG6m2gkID6bb0X0QyL1J2T1sl9
UDOnhEJADJSf5Dt3iN+Deii3Mom/AsYg0ESU+lnPhE5yBfeWG8jb+tl39GllZoiKEifeUvvRQGOf
uynFfbUsVY1+saUyQxNN+CAK88KF5Gbsi4Yu2Gh4P8AQ2GfPQcZRhJiS5v/UfKQwv6BOaeMz+nws
8iitDEh3u/6xKmYt2JTb5+XAWu6Jrg+3iQNXQRnmyMBRnlWv3L2TT9bZ76W1S5Pky0RiGlKb1ZA6
xtmbn1qed/uK9GK5b6KMQR/By9RseyyF5UTbjBnlWMoTCTQNMWSax1BLBGdTzzVcW9zLQiGYgCHV
9PPqEudnT8btPlaOVq8tRys2WVZ/mZR5bNx+2ph1P945aZeeXRNdK8Cvb421822kpcujoTY2a9fK
qfCUIjl7/1pyWXy58cQpcdWz7TvpVo2pPFpd7tPl4kocz19RhABgJeZ9KOeDfrkxVFxiT6VzOrYY
MjC7nKao/+tGi0PkiMv/H3c1LRnnWXtxp7TpdXlCzS8pE0Vf/o8Fl7vL2pbnl389nZwSK7WMj7f5
fOLzXZfHPv/1JR1aWzHk/Xzs800r8rWOo/piJUKWUDvj9I9Nr0KXKYDtb//Yvs93/Nw8iHxsedZR
OaN/56yWZ3oOON9O9N3ncp9v+7kp/9jaZZF/bMay8LJcJ+MfmaovDd2xXWgjohjIM9acKn1KlXcW
faTWeSPl2s7j4r6k4Ly3KutriVvrmiDDWIVUfjaM0uNVSvft4kcIqLwWCWnpnyx9+KE3WkVync+v
oXEgsjmZcSyzGSCvpvsQm9ieUX00yukWJl9aT0d/T4CD2aQ/TMa59Hd9n5MUM127FED++XXaIfXY
SrcQoTtt9CaKXUz7k9y4Vmz6fpiOtKaJfp6tEK5p7MCzfwuKUSdsM/saMa/B8MOR0ltDTOiBZ+Jc
nLAYtAwHHTRoW824D6cxvExB8Zbro/jSRe+VjLZVMxg3D1BR0zV7rekeaNrB1ZRETkCBROsAkGuT
Fum3CBops6KpP9s1haReWT+U3f5IVWYf5krHpkvkHC6TXKVNCkkg7nNSdrca7cUobU+J8YV5mnPK
xgwxX+SARzKCTUDfGE1/X55qXBeaivynwNHNVUlUykKFLiPcLcEYnhj341t0sYjSXb2rffv7kqqF
0uZQ8BN8NMvUoYIOoF8SqLLz9dJZV317G+bYraKUPdXgAdsySUdoCdMVepzvfd2+Sd1B/jkysZhs
rCHV1ylxwqe8TXfCN11c6/LS91z+Szu572oTS1gzgNQPrt1IQYefsn3M9tNgp0zBtDsl3eYBqt6m
SeNqozqt2AdZ0J+cCaVwfNOk2+4SPTiis8JNI8ZpXZZmRAFaVVf5loC7P/eQdJ/R9hwl5ctD2cG4
VkWAu7ZQDhJF3FJGVbo3kLTItXK7uAObte26ynk0ALsWjURyUbqXXuvhoOvBLqlg0WRFgeIxiMSp
jvtfZhGOxFuEFlK9DDuD7NWG2hkkKp+mdZDj5mwDZCidE2oHBiQlMCn6wkyJN3quo2HyNGMb2USo
UCPTHqoxuip65Qe3wOHVKcwzjqrMfUl4mx2J9KbbpY8+R82VNqxZMUBHIm22vtb1aJg1Z4OC4Duz
vrtkcKdNKhzzgCMVTZwr/z8Z5qNN+x+avljJCSj9n5u+KzB0v8umiP/W9/141V99X8Ow/8uwiKV2
fNe2HMemg/sXGMYw7f+ydQf4DB09m0HQZ9+XwGydbrDvG7pJMPZMf/lX3xecDMw9jOaAXOCc/L/1
fc1/BK7qbJZhGuRyexYtZgqWf+90yskiTFCp4Qogm9FbqW8rOZC4xRR/F1ZR91LaQ3FQdizWdezg
Lmyc5s6QcbWLiSXrgjJ/zvXsB0kZZ/pzEcjZ4hq7mEMinC1mcctRHR0De3yLNVHtoiabbWz2vvUR
RQkx3IpkHG6+FO72jy/i33SSHfvvndL5g9lESXueZ+v23Fj/+wezEcWkPkj/a4jkadcjSzKl/WOy
G2KiQKSfSwKd1kaucOE1tHWVIsO16QfjSk36lyQhGkk3Xg+XUodJGuWe4D25RZHiXpq02uh9o+69
uaTlY1rdg0IGQTpPHgIR/OzSPt7rQ/FYesp49nKk94bZwntIqu6EQE7uXL34LcuoPzWuwOxlM4As
amiZXZGcLMXQJpUtuV1e65EZCYvEHYzgZEX9fUBe4boNOuuFMh2RQB4TsmjjFFqI5FloT+5UWfvC
HjvYJU38H/apy7H6p0hg2aeuB5XaBE1Ee/4feAU7JjKAjE955Zoot3QD463fkS6Enid87nACOdU0
HvHGs7GxRjhehcWl7H8KG+pQ7NfmqSUcKKM9ces6BVemRBdWuOgM62RHo8R5StwsfTSwN7CjzRef
LHAUpM5XnPcdkxIXq2uF7I+SDFY7ARy4x2dRxHr/nJbgwSI3eSLABAVilobxLosq484zcyB9MDR3
tRM0a350VMxLkd06J1jr5MomazrqWHDM3ni24JlBp7gXzBVfR4wwHY2htXQq6B1GeRupC3kVsIB4
nOQ+Mp3HNIY3lEQyfzXltXZUfWau+sQkqz9+3ixca2S+8ep/P8aN//7j9ebgeY5yxi7Ez8+/gT9A
nHRLwl6rsvZaON/TcCpPIoWhZ3YJ5vkI9EcSmPGpsx33MnR2vEubaOMGxaY2o5Osm+RoFs5VSVs/
x7LYWJG28+Xar2v99X/fzn+IFnTPgHYnEC6YnGO4mQ+rPzbT0Qd4am1YXHVTa49JStvUzR3IcT0C
vdH1/8PbLSKRP7Qsy/v5OhVRBPJwVMU/fvoVx/9Uw8a8rlvNiG4azSHqBWjeTWdjUEO/jjLF0om+
5anmB4Xotl27vipP4CXuQmXrj96jNaKqlBazX73HkFB735Man5mMtdcyyuiyNEG1KwO9QCIwepcS
xPG2MmdiuR64/yEpfjlX/f0D8VszHeQ+NIXmq8nfd6DnWXEUFnl8dWzrDXVndPIiDn5iXBtOVyFO
KDfFaOQ53abtKu1scSaiAq7MbeLWj3FshgjYoo00eJE1cjZsK+N+uUlt/5dRSO9gxfwESZhI16Rt
h6dhKuSqjRoQRA1ndoNPh+Kg3/bK5qiqe6r9eH4wPxjHhZ2vx7W9bRsvu+pegJ11SmCv5GW0iqLj
iMfkaiTKw/eSCWYQchX6U8spoGoRx2NMDZx0uBAetjIkTb7CwBwOC9taaS1d0VaPrlrD+Alpnr1W
cWychQgIyBhTIEpuhqmzLFAk2LK4/u/HrfMPnAwHkvDmy6MFTMzmQjL//v44cHVXOYXjBNplFATX
DCaKSad/EE7ztY80TrxdAuAC1TOdxfFnaojkl4Vf30zK/r1OPWPVpLZLCSvRD2mvdTtq6sFjMkIE
iOdlAXANljb+VCq92ql1GEw3eUtKRKoIVaMb8aPjfZ2hcmjQUa+7wrXfbSOY25OPdo1VDxwtLslu
hhjU4z0D1v48pROWVNtHWVMYT72Z2luQq/Y+Yj6ymmq92GuOXm8Le7CpWkEL0wqM9lNcb/A1ZFda
2XPCyLcuHapbZlXNqw3UymyHL6J1EOEY/0HQhPFnPnT/dmhbNuhpj4mbbzDp9/6htHIbEetNJC3w
ZEG8qg3cVr7AT6W3A5UpuNK7bHLFfnliuRlEEACDnpdpkOfX28/XGIH2o5oqXEX/Ws0fizhegkNr
Wfnn2ro2TyDw0Hv4WO/ydJAlvMUfS06upq2KWKDbd2mhLC/X+gZVD8qLP164PPHxlssGRrkebH3b
fv14zFq24PPNsXHwZZAvrR/aSM7Iyv/+mT6X/mu9xs88FOPxYxvmVyz3/tjY+bN/bNPyzMebqiq/
JQZsnE7tHClQ28+LLQsA68f5s9xdnlluSI5i9y93bX6yuBcirvE7o0P4ERB8oFnBKTZMf4/FvkRs
3Rmc+jp/gOOrVcFWdgqID+PY186ZfmO3IpxYvoxa/7srbeOgUusMJue3Pkj4VyMUszR6z/BJrKN0
+F7lurNOVIeQ3KOvSmdU+Xr1AjPnmrT0VBG/hrMk+ItJX3dbOtOlUPomboxwp4r8xAWfzBkDtEQC
w9wihe4uClDUV5LklbBmmJAG5tU0wciMwwOxHSSd0Y6KSQyTvUtARYD/Z5L4+OH3YCTE4mYSBHEn
9OEJMHDE/JR1xMKDhADJjusuBqjJ2uTx0S4QMPWm+6UV5tWNf9ZJR5iNl1xiSzvwtclt6jb3Rmfe
VOjT+Ut6706XYM1yV0LoUBqFCjCJJLjGOzQUj5GluCC5Hczz7s3O3kRO94Q4sQp7iUDC1dq72o6g
ohHf1JW+z1ZVCSsTq0qjbZqm1blMa1Rs5GFSSzW+TgPqa2Ed09nlGrbRSZOoEtBPb4Tjq33jNpu2
aMyzQ3IdD+MnCCD7tcSmGtnwM3GqJ9Nu1Lp0zcckbC6o5sR68nMcaTY7uK12td9Gu6wj7CV4RjwS
AASCDKf3m0J1P7xhWDdZke6kQZF+KGvrZtlvqcQRQS91J0dI3RF2K9ESbKC5xU6EAEFKnTMjVOVs
jA9NRSSke2oil1R5X51SlERrFWXxlvjEtZMa7IdZmZoMP+I6e8y9gkI1yT5jaVv0lYlHMDT9MHp1
u9YIM4AT0SBpkWdiEtVd0TmHIYI1gGKBTj2skgTAN16Xc+2MO/pmwUHVWHaatGBPS0q6BsrKO7ON
wvWkEkY3oC3M1MPelFFoNMOZ34VRmthf8hSRVUw0M5G9DjCx0a14mnmX99oIenP47dHvI1XedpKf
RD1uy6GBrmcnjwX2wzPdO0BX9NPKvhbbmrIDwQbfLS86UwXIsGg9Sq7zOJ+Mc1GnTx0cJeI0UfZD
5DT6Eddxtg804wQT53Wg13jryRqpInq6VdvdN7XbEFzbvUx6+RRZlUlWEyDJsEHV45gK+3xMbbY1
+otHrhYUrfDoB5jykuLZ6qqdLuIQwwx2Q0XBYi2RimB5KrBE2JxaEUP8nGyMB2YlIVQQsVvpaAEK
D9Wb0V1VDrPd7qnMQ0GC4EXg8ugS6ak3W8TQlN4jsAepIAKdoLwi8b53WnjjhJXhkEpfR6WlzOyq
cV+Y1nEMxoJsb/2Yh6YD1SCb217hg10GAz+tZBMF77mrScraKcfBTJdxHChkY4UzIhyv3bOXZDer
jzY6J0SgNUVAHjCCsVaoHp5bArTQJpBT2Q09g/a57pgP0pokkRT42kCsNuadaj8xvrxzfahpIIOT
xH/p3TDZFllJJwVDiDTrbxxDSEELIfZWmnOSzfEw1j1NTrqu3wgFw6AMDn9TVam5tUsImbmicjik
Z+FCxPIy1D6lsp9MRqjUuYti3+lmvDK1WlsnvvjVk0RIIkVbrLXYOzEd+u5k+aqc93TsUCiyhfaq
xRZnPzeEtWLvmIoNq2qSPlQLDPjJZZirighR9Dm0Dzsqdnp9HO2TU3CezJgVTYmdPGTgYztzbO9b
PVknjQ3cKon5AhAIuW6FUDhAbxxIn0wwtK2DBMOoZPpGYQzWN+x9d06XlF+iNj0MqcLu64Hjaoa0
WftKXgGUlTWKa2RiBJdUbrvpJ5SzkfsgJ1PgLWTSKHP/1IzgH+DrrkYdec+Q6cDMDEyZmFhO3a3v
hHnC8ESXzXmK9WwXcj5cRQ3OeDvIpzuzyZ+KAKBcIEF6MS+a647FznDelN9BQqIFlRYWKDZx9nBt
3U0SJleHP3sM/HTdxtMTZs2SDzdgjikRSnTWOz+wjro1PBBOnGBK4C2mZr2LGFVPKa4qmkQogNNw
l+P8HUgNWY8N3a1mTtBtvOq1TvXHu6qcvhUYq5y0jKHdJQaaWfdrUw/XiFNnlU87FYD68zyCm0sw
syp36ONEs2EZNSp+LG2HogemiTaM9yU1BwLPfRILAVAqy3oyCBSmgFNyBjC1CAqOfFYaJtvaoO+T
a7W3JesQ5X3l7ChM3HsJNkeQpWWJUqYLfqki/QX6Cy1iN+wp0uYrwyDfs8AjakSoL2O7h+lQRXNp
Ul1qSstru6eFMafSSaf44jYwzaY586GDRjaHTdKDqA+kErd+s+UEE1eW/aOPETGOgfEVIl63QSjW
n7rQ165Fi+d5WWK5Wf5NpyK86W40nAJngrI0v2x+vcGO+YHsd1bKTdqjHNSwr7rM24XYHJ+xRf5e
1tH240VD9fGl5nq6tXPdPPa+p91GLQOMOq+jEA9dnsnvbpLG69IxousgS6A0it6p5Tfatw7NzrIu
b8rHO49r+IOpDeWBqVi+Uzm1+iQq6FJ42buHOfunmcM8ilv5VcNai0xJK8+UXfqLps+4QV3lb5oL
aW5elF1PulAaUh6JupHZW0/kwDQ1D43Nofuxtu6SjG32w/S0fpXpuk4IkZBHEWkd3AZlvQSV/9WZ
V6ar9NIFXvQVUma7GfQwOvdKOpcw5ZIB4m18m8Js0xtu/XPwECeMqlZPDHlOA7PmzRh0PuBCw3jQ
VQA9ZV5Mt79YdmV/H1sS02glNjeIm8bRaWW9JX5vbuqK12VJZ7KvSR6ZX1SI4R2/Nr1crQUEuE5n
c7bhd9pbQZO+rJ3mpwhj6E+ulTz5TaPtzHE0aYu72oNdmwZiLz6Lje610Yv2+0BnYNVMAnYh8blQ
54KU3IpGMoMHezUvamT1PZer+kvmtBByDA6mOq1Rd3mYrEtCmt7LcoB7yaKVGysaTCW8kDTISMW1
u32h4voxs1BrLov4jHZFJIJ3zYnBlxmaffVJ9TlpWoZoRpTOa+BHT8uioQof+2QuG9Q6Mb6VU55y
jrtrY+UaQzVlv8vM/2tHCvjUxVR0j0YwtXsRRtXe6KX+GJTIG5a19ZAwKiV8SBOsw2lzd02Ea3Vu
dYJQ5DiMNAvy8kdvf9GmzHzvgkhf112jn8uslFeT6uDHAoV2atAzf09iqdaa1gTnTtOiK1YFsQpG
CwQHFNKmN77nblStbbsvL6Pdo8sqAf8sb5GDTuKA010jWWeoBy6B67UXutY5evbR+46+72NTCDLn
xO/5FyGb+GJUql3jCeWa3FrQHrr9shRDvjnxOKqu5aBZpEGxgE4D7n3UHpftcQMMItgA9Gua2fLs
t4617qepfe/wxH5sUDTBzyr9AJiwkZz1Gqh1IR3x5vFlLUtQh2hWQuT1jZOncyJzC414Oco3WJcf
n9rxe0gmsWHcMqbTJ+l71SbijPct4qhc1tE2QCnYQdF9iDCW6DpOTfPk/puLWHdZAnGzj6k3aO+J
LBTIE3RzM9pZ9K3AU798FhSfRNOVkIYTLWZuUE/HLi78DQfT+DUZ7N2yHomq+a723PQBdQjSJa65
W9TAydcuLA7LeqKBUkKUNMNDa2rhcRRTvXUSfl4MDwCQ8C2moURfzU+ClL8K2hN+iW1SuisF0eJ1
DjBH/j+8xyL1144+xqca/eWjU+s/SOsa3vnx6NQD3OAmIkb7KFcJo51foKNlpS7pvGS4OPfQ5kGL
RGb/ZrSn5YWmk0Bipq5x5HqebSw9areuKF6WJ6tSRBRQSZDuHSHxqAMyXdaapNMjsnn1nDSteyBz
CrpOGo/vbs/gxg3f5dBANdGjkgRFvX4xKfAtm6+7sl9R1rIuRRgMNyOLnbtlhV03vAGvTZ9Ua1lk
UhKPtzxeRIALWtl/QxvB6KRI4LQMjvk6eaQAzR+8tMZw3Yejgbgwtu5JTqYnPH9wNxWIYL1MPMSJ
a566kXP1xxPYW02a1V9RC+M/0Zppp/tu+hVO73pZZTfgmBFTbKDFaIIHOYIH8F0maZpo/fuqMODm
t7VxX7WxdZ5kD/Nn/uxDFR0o80yvZeEwP8MOuk0Gf/pWgekzsGbc0+YAIGkHpGRXjXmMEzt/UkL7
9rFVJgdaEJf9TY8d+yI0+gLLE200XdMQvXM3udVBYoffmoNK3yUd6nkHqKl3NnUbE0yXgaQrzYAa
sVk+fuydFuIEPpKWc3ngXckbjj7W2hhgiCiMPnlGn6Hmy/qPLzDTTiYX+jcREjZukfZFc6R0X0QT
Mz3lQ2IMJ191PsSABcNOnw+7EbfimwkQxYx+DIQTwt9LhyMKmGZjcW2XgYC1UKHqkiqrDk3ivtHj
rfa55dSXMgoZmhRWt3Pt0rtUKZRc4dE1rruOq6p6JHwDm7tnoY3WmawatrHrdRuKgY+fnZGfuCVy
ehxlY1/IkgZZT8ZuwQyWS8x3d0RqbsZ4B6weLUbXgtf0B5ccY6G9eYL435bYcGZ2onwpBfiipB/I
Pqit49CJfVMwB4w9/M+exaw6tJUJOIzG22R2T1Bv3yhjYBwTzqsyo3Blml23hxtgbmEX4NxyqmET
dY1Cx0p4ZlB71cdNmJuYBqgnzV9acfREjAFquTsQwHdUnXlqhjraiRjb8+fj/1xuWXi5sQygqx//
KvAggIgh9LPmZQXL41PX8B7L3c8HOY37q5KIBJTWCcaF1k5BuHWkC9qVhwaejLdJtOOFdQHxdSG7
d2nxWngwMMCGGKtIk9OuFPI1jqDbDOBDvDzDvAHWp1V2daznm1TpjHUrSK1jkfZH4C39sZcxO1fH
ZC8mhxi9BsqW++5JfTxovkF4ZkN24GSXkNBUprgIDMlGdDfPVu7HAt2sRUpLiYlqvlnupSed4tTe
GsynNOtX6EuABOm/gFDwgQgJL4/LzUiI8OT4Eb6g3twi19pEKifaoO6+xm1YnpCJpCbk3dZr+43t
1LfcQykYNu1u2T38ytqNmcK+K1My3F2NCUNSdy/Lh6M6Wh0x3OZ6xZmjL6ejtL+nOD9OAHyCbeHF
L0aH0LVt5bOezLStlBfIvmFf4U+eVok0zrEBvWt5bHm2mA1SaP7XEQKsdQG6NvJAUBJpu2agEFbS
Wi0bFlmJj42DWRy2Gz7xlIDoGtwdw7HnNuVhq9XuI+SgcF67q53EcyLfq4a9d2MU6DqFUC3yM6uF
9MqFtyx0+GauCo5BGqVrqlfOx/HxsXankeVxed88NmBlDg6KTVsejCDZt7QM95Ohik3IqYoWiw77
i6712nUoOSRxpuGo8AgS6xIUH7J5UHahdvqsEUtUNuzM1ju7aNMwsqRwvOlC0xCpfG07Nf1rDAbD
K2uxL0PfPzJZtKUTHyMdyS9+m+bYdANFyA7WqSMGY/YKIqqbY2mNxBw3RmS5R9xPP/oWRraHAl4o
Ql8RhV3trqh2DaKTbKrDtTn0ryTAF0d9/kW2s6dtudfQg6DEr/XIDRGHbGTqTqgMrdcp9t1LkJ1d
obx7rawj6GXA04qkEgfFSy9tj6U1a31720AqWicJmIjEi5M1YVdqF3jNvlUu7ofAdFcQwQBVGJ1P
dqahrhrUl0M4da/SUdNJJlZ2KlqbwGDgTet4DN2L45bWNrEgII3IjkBt+sS9l4F17JRhHYNB4gOB
eRfPpmGPS8PKH+GIoyYobgLFDbrQAJ02I+sKZI3+f9g7k+ZGlXZb/5c7JwJI2sGdWJLVWe6bck0I
167a9G0CCfz68ySu2K6z47tx48zPhAB1lmSRZL7vWs+an2NHRfc5Ms2dgG4PubdYHo2KKiN/B23W
QM02T7L0hOUSUrbbQuZWFszCsrBPiRNe5r7xr70lYjjxXewwQ1sXeynyc8YS+bRuyknch5q1hm35
JtADWKIpD1+bXFsOVU0Sr+kbf8V5+gIkh+BN0ZLjWQ+vHnIdmU80GyiI+GYrTyaq4JM/fncD8IDz
ZN8nwm4hW7sswYPskMBtg57FzJ/zekzR/JJ+PNpWt1ei/iObeg2jrj00AktnE8dQ1j/Iuwqvqnqu
NokXfL5/JTkDppFsvaHB/9qkhO2uG0pOwyn1X8N6nD5Twfs+u0urAkKZTabvGhS+xpKve2OYocPw
3dfF4AQspmlGCG9xGqZ6Y8/C2AG5+QafK9lTrbkvrRQYFzD/bTFEGeVgqZWk6+/cB03MaGiESJFd
sKd9vJhHFeTz2S2nmxx/MZ6HiMmRz2W0LcLhc7MemmhYChQK3GNSPvdqVR+V/iTrphSGCzma0LrJ
TaLTojdNPBa7EqbMlWXiDKqWGg+W+Rx2jPJJxFtYN4Hp/96L/tnjxcD4tPTy86xXp96z1Gndc3Aq
/XG43mE2/rbMvOYQg8s6rRsRplxX2vIldtBXJxbC+3XzpYn/ui3AHHSVaQCI0Uq0+QKZWwKm7wr9
IBwW4b0MMbGS0SJmSERaCK/dAwnego1bthMYMn86LiMrSavBIxcGBWFwZVxu6bpRGg0Y221TUYam
BWpfL6p+dcaFQo1jPuBOE8wlmvqsLBxR/axx57oHa6A83ONpplHKd7VuPGbrV7WZ4mvTX8lQ5iT7
FiFVSv2rWD9O3nEORSzXTQONfUCsepp/mANaWXeMty3JfIdBj1PrsIX1m8IHNUMaIdE95TWSHBZi
leNETSfXgVuF0AXrSKgqPEMYFbMMxlku5YYlEoN26XOq2ZVZ/j4OcdTFsOSOtsrgslFV2ziwGksC
zwgyQXgsIq7Fid2f+sHGaFX4cXWdRMMz/oD6NOtzZR0O1r1/3RZ7/BAR5tJx5Xcx9HW4a1AbXBBb
EwWvlfiwkuBbL00IFSzAnJMgg15MKIw+Sj26uyzG7Np5RsHZXptTFtxNHoBUlrkf9GDKbRk6LoVp
dONlFKmjao0brAPWZZjSgRJwzO0Care/IJJGxXMidOMaCmL7PSxtkiii7rnEVnYORlFs86fEDafH
Si7hbYXGoBbGeMpCGoIiobfk0BLH/GfJ/Yyv7k61zUx4tQF2PfBsCoSh1+6krWjTFGNCLdaGcO3W
MDy95L5UeRkwey/7bVLGlJQBOPqT796ieFGYg31zNwWtuR0LpR5812UZZYEZS7z52l6M6r4Ekz57
nriPgpYUvJDWTYc+GiF5880KHVyFrR6tM9yfq/7bQid2RUQ2MaFaH+43BOIMSQA+p4zD52LMfnZm
1IDY5IhaPFPAmkGlyMCaytB13iZQr7PhW98HfM074VioL+wyfZscnKX6dr8Z6SLYiXX0RN69dmUH
rS1zwcfV790c29swF9SU2t47EDcYkf/uPjem272RcGgdSYEstkNcAfuzFnc7xRVNIX1vkAOfcLFt
4kSurmUZgyQorIQsqpprsz/O3ZvvIT8NwvBH68CN9ASCy7LO96bZJ5RyrtOSwM3+NvcyebduoOOl
iCemEOMECdFMFq2P3ugQD5TuM0Gr8KYyJh7SLeb7gXY7a4/XtjeCVzHL9FCp/EIjBapCndj3sd6b
06XEo4cdtHPwqNKqz08yd+aHpCBC1cbXtZkXGINov3q+atlupiKbr8bMRObWLBEZ7YxAoNdIAkpc
+yCr4ldJwiEy2aZ5Dcec3kYqKbY5i7G1BaKzIHDGa+YN4OS5Vv4Y46cwHw9xI8zXKUhPcsoBXXpx
++zbU4F7jMhTFFzUk81bKQ2XN+FzGcEEjEYO0NsUTpDKi2LaER0MVyGDRwC0XT50bTmcJ6uOfom8
J3hEIiXaWXI4qo7o9Y4GxxDXxZ2zEInlTOLWCzFYu7b9nCaif/ZShgZIzencw+KYBnlX8Sk8fy4P
veirm/VMT8HNnNPq2sef0M88h/8al7rqsaiK4SLs7rIeWRAkHw2zpXPjt1hCSLcV0ZLcHYypcN78
qdh3S11CIKXOFo0kmIzF9N5ODS5Mh+YyyUf+0Q9c+8HVm2VcbtyMOnppOgANWPVt7JYfWZgV/T3a
p82AtAJ8YQe1M/LmB+EuEPcTum0R2LaoRixCJnd5tiPmntFYiW82xcqrZDI3fmMlPwLJVIKQePra
wzu6K287SelCFY3r5zCkbOG1wXfsz8SLJ0FzQ4No2OAS9q6b3IUy2c3zX9hudsGSLO9hOKKIKpIS
94sYto0J19hA3/3Ul1i9hnZJ/4LGug0a3/tlZO2U41RWMdbHIjjVTb9jIEveEUDG12WQEHE2mOHD
ANhycac3K4zFS+uaKQ1ELgR2YtovbtT+PlzvpcNJkxS2IIEKUfvkTQzO0+x8AwtDhF8UI1nRh203
fRs7C8Wdrf6WWHhuxwR37xgWd8ATkb9l+AMEsumT65X5HVXLcuN1Mb3SdKZuQnnX9P7CxsucuMiS
Z+JQ/D1dkvkQm4H/uFimbsOQw+CIRT1Xe9eNnb/NfvxR00x+w8FEsoMxlUQbMUtKwwogW5fSx5nz
jGYDkIBmzF6cdHo3c2IvOD8g5MrgoQ3s9pcCxKvyKMIDXx8o/kCWkLl/5TYuw3JdUCJ1c7Lw5lie
Zt/znqNFxbuMGcHe8Bd7G6Md34lpVHdpYb0XabwcnUX2F2fxSdbIdHLP1i8z52X0PPVUcs5Xwunv
UiPGjj8H1pEfET5hN6h3HfC67SCH/jQ7nntuxv6pbotnqxX9DnTo98Ku4UQENusaMKaP0pDWtkOT
f4iXZnzjOd8gB04gjDkxOlrFm9YHcDf31LfmkBSY2HGCN7xfhCUTkCKF903Q4S+r49Sa1p1oieqL
E/O6dSLk8zA7BKWkA2WmdON6ioSDsSKILHTqndHn7i6xqcuIqJB3dIVZMI42sKA86nd1ZftP3UzK
mawr71Tkgp6eC0mtz4f4SPVo2YvCvWS5mbwncYbfrTB+JJZBjy6bWLsCKNrOjMh/yemnMyl6sEo0
F2GAoa260cKUO7xOhjYZ16V7kw3ye9dZ3VMRN8CddX3TCzr3I3if6ibey961npVlF+ewL63Hiosn
IXOyYOZbiZdl8T+yxtoaYKIg/UHsWCI7Plok8AAGhPpLtA/BsYRiASWAsZ91IauzPij2tEW4iJnx
fINUhrpCWvt7ul/1xRnC5cp1DOIlmmRHv7h5bDrRXeMysje//4O9XeBHt5+9EtJGEObyQ6bZNWpk
Y+8qUB1Brb8VUzy1eSqOJhHp5yaij2tZEj6pOz0my2TcWv24X49cbyRMrsjkRULiqr2FgASaW3Cp
U/EzX+qfnWthCOa/v4slaSyF9D8UktjlKmcqRlBM0t72PY2Mtl1eYBCrjRWkcHPHlyrBVe+pYEZQ
KY2LMJ3yPMNURkpkniVuv9+brt77xvCLTsa9yuCNsOJkapEu09mo55sisbIXSFT+2UA+d5VUGSEd
+RDCbs0AEfcWWS1otn5NLr6mLHGWA22q7Kkoj10ng1M3e/4pNo0nKWKds4FrKffs5baucgzlLMUk
1KbNEmH+wbyzXNtJa1+ti2lZDv05KmywYDJ8KiyS1cc0vR9KZA+TF0p48rFfw2xRLKsa/QnRPxmX
NmKC1apdpl5wFg0XihfBrex9wjva0X3tkmQPjYR8+sgiHFzBIVtaWQMT4Lm924YnXu4lN9VbyqLq
1Z5icRWpajdFbfOuO48fadJWWydT3m6WMzO0kgYCn6a4OI0ar3rqCydDzf3ebaq/qPDe9UVqP6gc
iA0+fDjIEnPZELiAFRRIkt6Tp8pp5StQrlMalwS/69NklODX7bSdHvLZ/WE2QG1YwqsHJPbl2WFq
v4kS4OVxLff9SIE3F9FLLCbURehY/4r0jNKYDh5mCBBdzqYOHoRoiU0cx/FHwIXFgzK2o15E0sls
pffLqPv3sDlNexleDIBhuNNTLnWgQdyljjegqnDHVHl240rx5Ph0WbzUWO5sA/iUQoR9iMMpui7o
fdDClx+logk0dOXf1Gjoqlk+sacAO0+2lz62AZnXhZPVBxeH5gaYKgoAzy3OTlmDrBSxfzTMoj7I
wLL47gfkYouhFvDFEOmcxNk2fl28uZVJiYV6fdWTHkIxN/xhcrEwk7h8amCbdMDtts7ohXepLQgi
8pPxTIhWfC6tGEBPTT/VHuhleeN7WbcxzVuisCbf2oNn5hqWxt/c2Fe84QjVt7GtrUZe0oy0exPH
CbSMsSL+wh2A5eUab8lSiI/NmxIvABl69A3xQ0Mu3I63XuwoYFmPZZuZj5zA3XSV93RGHYeFn9Nh
bUUqXlYJFPIUYK23jBbjShLtk8Yc91w/kEUNdncWbd+dm5SrfE28eowAf8+MIwJfYxc7syo6GF41
kUfB1IHW924ND01W1KuXqSsubT6II3MT8lEcmzJflogz0yyubvI96dvsfhrc9mzmxqVI7Pw2yGG5
G7OTXKh8kURUmAn4mGLvlD2xUWl0xMBs3AODsWCfcSoXVMPe4Kq2WTW89jFg0rS87QNR3BrtYh17
N7lfbyKcEDltaW/spphvGzt/jlPTfx7N3kJeGr6NaQc+pn0bp/1E6eQRSzUFYK+FvDnVZLM6kLJr
6iS+Rdx7zQnTLNtRdNUeED9hqK7mqTXfhUfHN6vd7643tI9Zw2gPXtH7Ybbgf4hge8pn396IHhtN
nH7PhjGEmO9Vhz7up7ceXVJWTSFJME5xNAxHPuUuP1jaH4eAnGeiA12ycO1StKhdqie+DYpSXZ+c
UcIAaPnRk5lamuL7FONdzKYoOqglnE5pmmM9Z55T43UGdVt3Hz2yYpgeFRI73z4PybRg/OCbyOZh
esN4AgcVPQUNJn96Y86CkDLqHgcHrlAT5w+sISqy8joA8DUcKZcChq4dxJd1k04QVN2KdIkQXl7n
9P7zugEID2Of+OO0nN5UiRiKfOVsn4IEjGMPH6gyzFOUDMVFRlyOnQoFjDXppPc+MU85ENRtWcrm
O5Wq+15E3wyXDBxfjkytGAqygeVrMAQwWb7bM8NdNsQa9hXU15J2DoKUwkC2NRb7GTQV/9k5f+5B
2FshK4ERQi5XKes2aoySir3DWj0tn40wr88m1dosRrrds6AJcwM64kDUXACP4mwbEHvS2ERDDoDm
2CPaq3rLusySZSa2VQi+mZHtEdm6/CZZt02qeIBT1V+yMbyJvSlhSVkjMitpOINqpu6GNrtv2vJk
UvgOJSdaPpI/lKfMriEv7Shiho8BhARiC79LuJuvQ+03p4LpCBrROnpdJre6fmWRX+FugV6LwGQ3
+ra6SfaWWceEULT5iwtJebRMdWlt3Q0sJQmxseMf26D6ZnWJdYeO5Vz1aXsU2Bhf/Mo6VaRh05Ah
5yudJxCaQZb+mOZTn+1VYBNRoGb1bC9EVXT5T/pY/cWAdvTACrikvxdG2ykyKC+UdY3ZJ2svvqLx
akol0GYNtCBMknMq6aeHvCbrksGjOPR92DHBYONJMvl6MZGJZJbg+brswBwIVfQ0UT6rodH4ynSf
k76/iyun/AjtQCD+QpDSxU+NIFVkHPL6vWpiGji++0vQZveqUPPOXWbxOgOsCrITPDPrQpnKvJS0
Wi7I8fqT6gw86+2uoiz17o8Ia9s+Sc9EKr711IQPdPAo97F8p+Z8n3bYmFpRPke9PTwIOINuWdGl
Zx5amp35AXkQvZ1Bz3iwTMRtdE2PLlxL5NileDUBq1yns0H5P3ftV9tDLjABcSd1y6JUH8if6VK8
+A0ynXFIF5avsrmmqe1cU9frLDu6kdYYPJV+c0nyckfRyj1NNUWyuZsPqctId0XRg9mbGYtrm6rO
3TSaMWsC+ebJ2rlbb0oSfNYVBDjSSWtqhlw1ixTyHZdVcmkaRVUTmeXNbLt/OZS0NvVgvJXtMp2i
oVX3qRNP95YLXzbEAkjnZkBERDc5cwN0/5NZvLLiu8Wq1G67dMBmF5rggBBeHui+Cyof4N0yu73D
XPzQB3Z8Udi1HnvqGTgajRcfNPIiXecaa1p2LQwB6mpIzwicm0fP5WSqjHprG45LaaugKTJTnKwo
qh4CKwGbF9X21ijqF3spOPmW8r7FmbJznJAxNrBevDRtD3GcM2GwNH9nhmefD4gRO/J/62iJidMK
f2/SsAtPebWUJeNU81GWhndeN4bsEUPgC6TkAgUJOTZlhLp9QuxvPfhDnR9M8iKumrggeLpjHYoA
ImXWPgXOA+ifxOv6h0xvWhL8DOzUht/CXqSrurWsc6LM/N2CDLOZZ2vcefNinXpmK5S6RYaK08jQ
3Aww5cusOtCLJq4qaN1NR5zqXdqJgvDCsD+MBmXDWRlqL+eJCEYqqRh4qgB6YRJcW2n7NHh+cKak
HZzDOMm2MlvaneHVBMvlsr5JjWp5ktmzo8fd2EqD/Viq7hlpCAt52dsbo4eMCGHzjrjVBfv51Jzc
ArGGF8jygEr9FDZaBVN9AJiKL/O4ikHn4U6lnJhQ2AlT6C9RjvQqb23jaFjxIwZr/5bQAe957jnf
U4xin+tqOHukU6EZqhc0cH33PWzH5X3SVDk3Etn1eohA5MarCfOedGIqJL3kZE+Wc9cQaYG8dHE2
ldt8E7IX90r9VMoa7hcZY2WoUQMNlGAvrCVBr/hQd9QM+7sgRS1AXeI6cFAzZxqvc2WaRzsd7jnR
6OTb5rjFO056aBf5e0v/VBMAyHR3lpMaidKMRt3ATiPnPK2b6ZaqD8QhWqsEByLnOaC3PXm5bd4S
MNtvO1W9ljZBTwiNCcdpl0O5CO+h9TAO1DUpesL76cQxuuIhmx5BxN0wOwgPKiVqN6vz7IV2YHib
ajl5ILqT2zG3DpzQeayiEKU2Nb1cJCcimpIOnokfZWghRQNObp7o8dvVz7TVmMpU3haZAhoXJ+PR
oqBy8glbF44dPqKbxpSfJ85hPUTsNW59rLn3S0DuXlOhWRs7cK8B54owzAtq5npHpdTbYL83L7U5
mpcCltdVmXFJtEArPk3De2nY6aPtS/lUM0U2Yvu98kzzJfX4KmKj+r233maMAbSeUuz93kA+ienq
iXCFC2WU8X2ZKXE184iwyYJVOkGTuYprhgySW64xow60EOP5O4XRJ6G66Qn8q6KMnmMA8BAsD6rs
7lxJoEdWLGKzyNF9cQLEmnPt9d/4SDTG0qz+GPrgpYsBFXGq7xN3ob5o9vfDgv2ENgvLdlIZCJ1M
puCHdskS5IRCO4mLY2GieTIrxDtU46JnR6KdtgHW+Ukx3QoTs1mSSu0cqIsjJlsijMhJOuXXhXDU
TVYQ/xj0Q/TRuxna+Mb7Nmauf1333k/lU/m1oFNcahsBFswK45ESMrDGBZoFwsW3mObkuVp4CcVq
/OiRGQ5+x4gfGD+R2+fY+ArkRtQoaRXAjUye1o0xa0L/EvonW5XtdgGasFWNn4LBYZMONDjaRHys
FdwEnSX5eSREDsMvmyHy2Mb3RANYh9yYhkNG/ZV++hjsIo82szCMXU2nDXm1hQsybTPU7FYJWBm/
VxuVNHXHfqSflUOasBwK273f783MoP7kGITO0vs6AA9sN3lHG69NQpZAdCYPwQ9MUOFDT4FrI4ug
3NMOkDuGNLGpXQrKlji7ujzcOsq+Wq2H/4vZ//8QF7RDGATB/xu5cPtr/Pj58Sdm//dT/uAtmII4
MpAKvuOZIZ7of3gL+NV/g/U1YIEJkof5zg1A7GtLrYSEnfzf/yM0c9/1uDVwANC7lvc/Auu7mvDw
3yyOMP1937PtUIBut31X26P/cJEmPeN91TXikiAAyMbO3fkduOuYdj48UhRnKeKPTUaOapN8DDrH
Czuce9O12nBgdy9Rrfmwbjxde0a0r1iR79BLNUYH6MqzUNR3BBDVNtFTxEV8WMlIm1TJHUQDa6MY
FxZT1sfRWA7FYFVYi/yXrozmXZhFhFZa1T1kGHdvUQHLY3kh0AZpqutvl45GY7XQpboyl5MUCfqq
rH8Sw9TedK7zHIiYfJwhwgTTYekx1ehrW9LR7FmWWcicr1FRSJbY3bMrhteuMOs3EcKTqabbMIjk
MRwUUaAjYGAo/jVxhO1d4lNvnd2u2Lmx9ZdvkHgaRfhwUuVbXCNhxphDeW8EJb3zRG1DewjOg8fU
x9RxcJjg+rzstpVtvg0+QklrIRyzONRR3LzXtbxPzfmyNEmy5YpqXdmVQh+Pbg6vlxbCLw+5encj
tN/8JOSuhdF2hSvnMYwxrKzP8OKe7rcXQg4LqnTruwNVGbQSG3hB/O3JKzZdhiYnyu/dBUJGz0pp
J5hup3sLHct13Tp82c3fw2CduprM+6SXDR7XikjWShtFf3oGxggZRJsCHQFR2IiZEcphgltmSdKR
SXusoq/RouptudJunVD9jarsfUJZcDAikjaz1N+GFR2lYQJRnqWkS2ZIBRCLyOMSOXC6tK+zorHr
61B5l6SjRME6L6goY9Tr/Sunv65kvrOJgUPsU7Lihtl8JXp6CtlCb2iEidR0NCghpiGi68KLV8wm
HLecmlNMoi+58NF9rKXNRU7aq/5uauaaz320bQqLNJi6BAKhRs6DYB6w5FR5A+y5KO6b1sS/Ufc3
/lNg5zFzP93AGf52uzG6tFb9oyJraS/Nary2M67IRZCoU9RwTXJgAsYsqvl6ovNihjUVUyDWRszi
ZySsSaBDUGVMbUpAxFyUeMuJIQfjfkg7l+R5rhQFwrVzJjIdNeksWwuCCD6a+CX01LgJW8HPtjdZ
yZbmLSBpuU+kXe4iaxovHf9FlQ4h11ybXEMEtFuvFcXBFMXRU/TaItkF97xrUgMANMeqcPFtxzhZ
8+qtTpk6BXVNK0A800UbgFhXtBmqF5PL+LYeC/cQppPcUuam/xOfO8tojnPS+dcKoia4KbW8shbp
AHp3xoch0NgrJiOFiXK1sRhDAkT2lgGSCJbELesotY+YHV8Haflmo9m4lHZQb5vVYuBn7h7eEfn1
ZXCTOHZ50MNV1W5K0e3ieDHezcK69GYw/GqHpr7xzehmCYhFyzMi/hIE9mcUCN1mRpy9NY2+hqMY
ELwV1e+226AIa9NppyaJ8Fzm7SkKeojkM3loCx3WO12QRTRB0S5tnOIiCgjkQ8WEFa3kuHWZpe1c
Ke1tMtbDrvVIGo66yt8Z4zRemRZxXd1I5SArVbzxo+i1753smbyoDeI+Jo1odjc53lislER0xHJB
zIVlgiyeAG8JjlrQeXVW3iSF631uSGWj9B8dJYXdtuJfbnjEiVmKukEopl+I+dwnOCMOaqJ+FzNb
PA/woly3R3xpet9no3GwsJZnxn4ceU5Ei5Pww+0qjlw3Qsskh4QIK+TK7K7H614lVnimVlB+3j/P
aJIifbze/3X4+cj1Rr8LeaX1rj9217sm9AHXcrJQcvAS60PW2//1ioNATCdy+4XOZYAkaiCt4QTd
ipDOpEEs9blr1Oyux+ve+qB18/UccsjAlK93B3B56fr+83Jfz/m6bX32eoeGI4Mwd+ko+gV2sfXG
//wOjPV9rQ/4/HPrq/yx+/m09a987oowO3O6FxSs+QT/fun1eH2N//hZP1/iX59zfc7UEcU7+V23
+Xrdr8fJbnyaXcRLf3yK9WmfH3B94Nef/vpO/v3w9YF/fLr1OX+806+/+PnMP15+fVE/lgQRfr3D
phmJmCYhksRNg296ff66cbxWmkhP/vmHr09a7/p6o03oHJvC7fYMge+xO9qfT/h81IQdPI/Gq7JH
yeDBwMfZaUd0Y2sCxKhrO0gSCNtCOvFQGhbpxjPCTmiuktj7KuDnst76dVdP6sWeBsfpX7evh65+
8voKX/d+voqEgVRgy/3nFUmAvcpgMp4mzF9nZe4yLfPFTI+Eet01WlC8n8dzyiotgfqw/eNGcM3j
Ma/fPh+y3rE+L0qIQ55MRfRCGjIO0AmA1hzWFpXAhaEfwXMRhFjOUGfj02tP617nBM1JDEKi8irI
JyjRnS+3aRhNYJ8439dTtFmHggZkQW/bnJH1uQsXLlc5/zPmwNURA8lGyvGXL38xkhMeXc3fCygM
KJR9AR9Vb+Z6/L2h3oN87j8cfj1ufRr/DSS5I35V3x8O00S4j5T+0WmoYJvTjyrBqUnjFARjuCDW
dIR6j0rvqY64zKee1M5Sxg5Pq+RJuKtP62E79RuH9J/DrPaCKc4p0PFoIMK8U+ij3Y4muBFDHKNX
1BupN7RRALaX5RgfnDrmixlGHqxVpXpvPWyA1+7HoD4C2U7O60bV6B3jmat5PVrkHnIFrs4AZ+E4
6H+pUwTVad34hKXaKoKEroNOpn82Q2r83ViuQp3R1PVVGIl0703efadkep7FYqNUw/VLYMbWK2i9
FYgKDHepjhQIWS9WWpE6aOzyuDDZ7AWhivgWxYmSvTgZsdFhEcnM7Soohp1ZMoO2uitvbEm9gTHG
jITLGd8b1ZkSqO4xaZLC3okc4aHX9tFGJV50NOEC6qJeaCQWNpaz76iGuTGI2k9ZtJZKrntYVbad
oACdaLn0ZMNXL6jvA9/iN1XGAF5b0/i9F3oJk6zavZC2M37+D/hlt/0hHsgmYgIwb9bvf1X5qh5x
CagFeqb1yfQxavir3DMqxIHmg9pn/8g1P4XbSis3P0WbC2GrCdO8QYtMbf0fcdsoKCnzdhAYUgQd
vRbMh+VU/rEh8CGYN6J0bpVRWWTfOUTKYN7l2TNpphvTnkeQXLjZ9W/v6we47v3rthn30DaZ0GsG
ejQMKUkxZ7yWzALJtx8xm9j6I/1x7PlJikafoNEq1YPLvzSoqxB1/chhg1arXIgGWn9T68dbf3Dl
gjv16vP/oH9tQXR0Et88rm6A9QOve1+b9TYCLuydCsS36B9hO+vHCuWvDaPgS+1OrsZ4NfaypQjM
r2f9Ca17X5v1O1gPuZowXc2oS2r98yqCjv+7Jno9pNz2ruKYMOTZvCfZ2F02gcvI9bkrHHw6Y+Ai
3UypSNqdAZJdy+TXzb8Oa82MF3G077H4MpipPzezVtuvt8V20O75WZwCJcgxzZX9CytPt6u0KHjd
0Hho0DponVXbRgfHobMKLQo4m7P7Mlf8y3DxdUgu8EnaYLsj1/H2g+shdISWQUPSptTtd2dv8MjU
arJmmylUe+gttQKXa976gRxOabo/ElgWbINqFcxbMXob2wC3UVjddKKvcJ05HW1T+y6IfGdrj753
SmeHkLjZBqmTmLTxRXYTp9mzwr+EaqYp4JPBl1g/AAl3yH8jPaAHtndYfw+fp4KBYpf4XcJ5Zb9V
bRyfB38iFGo2Duuvoxdlfj0lxXNOOOXn6Lvuff0YfOr/J+epmiqcfFFsbie9NnKKD2SY4hR2lXv2
9YbO5rXR9mRr1bI79etVLVTpqWg2lXbLeNo3k5rJ9ZgMr4N21BAATxuIrhgRKAmGG9tyKe7hwVnJ
w7325fiyeWhzIqAQrxEFvrp3tI9n1o6eTnt7yGkqALnU0FcWO8chnB5QNRxFZhMAW6lwk+vBotfm
Micy8Zmtx1ZUa1E2l9pQu4wq7TdyrKDVJCd5MvUEe9JXVd8WrFQH41WgaCfy6rYo0dH7MrwPso5z
CXuT8vaCZS9tc/3qTs3NRR4F2/XvqIUCYKuVED66PJxTJRYqq++Z6XiEG2h3Vaev81K7sBLtvUox
YTWrHWu9bb0XYQMgGNk/JxoyvizxS6QdXZn2dknnx+LQObZlbJ2psfvaBTZpsxumshdXO8TiEnY5
rHvSkfKFoqT+QmhKyv2Q2zd1WGtZidqZ4AaujL8TbUMDS/HNkjGoHxxqkbaqjQGRvxPutViPlOum
Wr1t0vzlaLNbQDrHIs2nALXmoTtlNV4Q1Ff95x7usV5n2PcnT9vofOx02laXJcmwqRhQdpU23X0+
gLP3mGPI08a8PlPu1WhGW3DTwcHU9r31syXa0mdO8ODoUvD16c1YVmwosuBNYZiZlzf6va+xtgmS
aw4yxbf4erz8tU88MhrzqNKxSfMl66tgK/AcBj1Xh/XbKYFC8L9Mba3SqVFNKIsQGW2IXPeC1TP5
dWOo7zHkDKHARImlH2zroXfd+9qsD/O+nrser68K6yPZN3Th1gf/8bh117QxDRHt+ffnc9fbykwd
08okINn9KzdL0DvQ17eq7mNU3Y6B/ZOAvzJfLuFi5Y9zF9E/U4+oBTXmqrIxS+oSmjFfi0hIogSm
K3cOf8SqfF0IF98thQq2wzRCaiJhk59c62Hna97iodqXgfYxUfCHG4kbrYpBcooRfBMuBVUW3V/R
RNKPasLvdRlhKZipKUVj628cOagrCqlogkwMukpbdRc8u1a2n7SFV2ozb69tvb42+JJdQ4KwNv36
uH8JN/JebG0IpsQ0AKrAJJwb5/V+pe3D+HiKE3aJ6AlP1ounLdiOthun2njcagtypc3IuuTykeBP
rrRROdaWZXzU7rHXNub1Tkna8YTBWWqr86BNz5m2PxMedru+Kt8aP/UUk3So7dIAX5hm6T/X46VO
tKlaaXu1q43WpbZcm9p8DZQJB1y4vLfamF1pizZ6i+VV4dpeP8S8Grkllu5Gm7tZ/XBCMF+/Dzys
31KbwCNtB/e1MXzQFvH13ZKZhpHGy7+V2kjua0u5pc3lLi7z9V0N2nie0AQ/K21Gd7Ut/fPb0Vb1
VJvWR21fr7SRfX3Jme7jOLn266zt7rU2vufaAl/ihV+fmdR0XHttlJerZR7v/Hq7qe30pTbW29pi
v2izvaO/mf9i78x2G0eybv0qjb5nIYIzD/4+FxKpwZZsp9NpO31DOIfiPM98+vMFs/pkVnWj+wV+
wDAkm5IoimJE7L3WtyT+e1cZ8akMVmcEncVBKps+LpLtvcM7N6GyYeUflak/wd2/PeFUW8V+tLD+
xwoCUCkcwLaLFoQAXaECkJfnQafwAVIJbbd/iu7WU4iBVcEGMoUd0BWAAEvkZXvWdYMTbB5yBSzY
TrvtgSY0A6rR+qOpAAdwtUkbULtfogAEyFg9J0iYpQIjLA2IhFjBEgjupI+vAAolJAVTIRVmBVdg
oRwBYkBtECn0wrYFfpKzZWvpq5agrzQVqgGRfPYBB4TkOwiMI5nNY6jQDoOCPMQK9xCr6qhEm+gp
FMT2PAV0iFlhIpht6UGq0BFSQSQWhZPYnseCMJEq1ESOoyogUrJg/gCIolVIim2LCEpFpHAVnQJX
ZDUICxYG8p4yMamC6v20kC46hbyINviFwmA4CoghFBpjew5MSyzbwWasCqAxK5RGqaAaucJrbFsM
dM+h6XTvQCENP1U4jkKBOSyF6NheZeYaoOAducJ4lAro0Sm0BznzRJerQ+KNJ1vhP7YNhEKCOAoO
0itMCENE+GMrB6qnQomMA1ART+FFMgUaWW2QI5OCj+R/7JCCkswKT0J3s7rmClmStcBLqGv+2B+F
NRkU4CRUqJNEQU8ahT8ptNttf6QCowDp6u9qBUsZFDYl3AAqRGGqHUb5QMjjBllRuBVTgVcQ4Ym7
SsFYRqgslO7bb0zJKUVOIFucCHiLUBiXQgFdVoV2GRUth5CUXa6wLwh/tH2uUDAN5+dtyT4CVQMU
o/XR449ngyFTbzAZhZWhm5UhJwQ1w8nk7UExh+8uH9a2aabQNIWC1FgKV1MpcI2hEDaVgtlsm5Tw
bUoFujEV8qZW8BtdgsHJEMoGukLjCBg526Z8e54Ghc+htJIder4SN42C6+CdNZn5ANwxIO+Y6h0b
CsZjKyyPVIAeJk/acVXQHkfhe0oF8kHFBcsFtE+qID+Rn2/IHwX/6TcMkAICmZCBtsNjwwqC3JM8
mwofNCuQkK6QQrOCCxFjrGZGL9uWqwIQDQpFNCsoEUrmLEBifDsrYBGCBpBP6ngv0IwqhTXSFBMP
pQjiDAU9mgfwR0OICGSFiLS9Fw9GklCwJEdhk1YFUMoUSkk6QJUSyjZf5XjdDlDDSo5m9tp+gP+Q
nRNUc8deAZoShWraNgmhN7m0q95CBXRyFdrJ0YE8hSa4JwvB3KtUBCh1DKnUIdYGDtUrTBSBZMTM
KnQUmjP3g61wUnEND2uAMKUr1BQK2dCfFH6qtABRWQpJxSSy/1K4HwgMtb7OCls1KoCVoVBWtYJa
wRAaXlo4V9tzxZCvNOSUT/QXsBTMYLFQHWictqgK2Wvr6wg9a1YYLU8BtVaF1koVZAu9taCKyP5s
v7a70Cy1O1cBuqS6NG0PU4/ftjCim//tjSOOxHe21N//8ff3b4Sn+JwAbfK1/1OjW1pC/0+98WvS
deqnrpN/87h/BtG7v0mkqZLJlyOBKNpAjf9okHvyN5t+uCF1WvC/JtALgwa2xatDIKO7/c9GufhN
YvuXnqebuMsc8Mn/93++zv8n+l49/ED8dn+5/7eS9myVlH33j7/ruvwLbhn8L3kLas9sOuWmsHiz
vzbKE6QbVlbDA8zHiljFqccHat95hSITlnN440pKNNq4HgusVac0Kc/RvLA2Re97anWUQGadKgzK
Q9YaZOh5670X9nyNtBq4LAHRkRy+zwX6pQpW+k1WZORARgpJS7h3t0A8dmAU4lFbD12Zip2R7hcS
PxanRSiijXdG+iqWiskHGVHrDMpEwLs+kvOVU977nQr1epitCNMD+nzrgUQg5Ld191Y0EXzIAabe
kg6Gv8LFGr5GMTLm3jU/2vgmSbM1M6w6rFwZdGCmMbEvxv44D7WKZGnjXeUmGiaJyrtPs3HeYy8q
DykJLR4UkLtMs7KH2SIwwIS0eExm0qShTi03soi+aq30bhDDG099bySnvoFlxbr3jpEqvnNCPH29
FPSy53C5oC6aApwXAu9SccaNbSZB2dXE96ZIbIhsMLDzR+JEAC8LdRAzxKZ3pA8Y8clVsMdkyfur
nhVIYXts39mIsDlvGYzqI3Dn6YEpxEfXdjR0TFn20RVf5hFhQlyO31uwqmsXfp7MQewLb8UlL8Ph
uKSN9JuJ5IlkPUxVBzpndjG02/pzGUJjRoL6JOtyOXpdyxPh3Gvw/+yrkJVLao237jTNDyt97kNt
xLiL5qw6rw3h56uWXzx6vlXLExuuRkYnKncjJmZKbY2Z7c7CxI7W7rEApe6GZnOj1Qh0BU+YFmgk
XQEAElRwh+ktrTAOE/a7tBnrYb09ktsBVd5AcshchAlWFB0o8HwdVQwVgd/p7YYm2X51KhLq593t
v9t229/+3d3tH6FKfpqJgNruaSoVqlD5UG2qoqL+8hrb89Xbf7abq8qcagif+vm6226YW0jVOrw0
BqlVP/fi565YKucqBG7i//zbz+1+vuz2t+0uYHMZuCpVa3vEz39sd6M0Irxru/nL/v3YkvAuS6V4
IbElTvbnhr/c3DbcXmalGqiFVr2fcZuQ5FSRJKZ+dVLv/Xx1+72tYt+mKBsJHiVxbFTFC0ulkMHw
eCqLi52pWLP//wtLCQZ25WK3NXiqUU4pz1N/m8F3ssA+Os30edt8++vgrsvOcPU1GCPzxpq6lxZn
EEkLOuxLI2260zJeYq25YuAug9hTmfIYUy64XrTLdsuICxdfoMDPi+rzNndYTHvTCtpKn4K+IWYz
Q1ArJFL2lVA4l7RBTf3yrES/IEgl5qT2uwG/kQMDdfs/DSMCtbrxErK8vaUjwaG29QifKjl1eCiI
eVG3qIViO1mWR2/ceR3UilCF2a2Yhi5RqSFnERzDn39z4iEwmB3SRWALqhBfWy92fQyYJ4Ln7Nta
ReXFEx01GWfVwVTHfZ1jA1BP7bYXvKXwTA9hCuuo7iglryqeb9tq+yXsXP64a7gx4apT9qrbEAWW
NH+fwqY4GgUVndBbVGdrOEF3tm47ljHdIppTQX+vl+jVQ4IDcdvi82zS4lAKiaTeyZ7LurePCKuK
Q9d4JWrMQg/EIKYddI754pBde1nS2D0SXfBUqMTCSv2aU3zatcS/Yqkt9PaBModxW3Clv5ms+A7L
0EQuohb2cifGCop0Up3jpYwvqfo1zimLaszyYrZQWBua73YGzg969AE2omxnJ1l1Nco32xBkNIZH
MZmUEDurPUwqA08jluEiVNJjlxbZea3Dm1jlO25/xybcEGDhkgqpNkvVSb/dAlRARd8lRTI/T5ob
I3ZhSmw0fASlNw0YvxB5l6YYz3Vf2Hvhtki5gXCMI0GRoceeIPdIT6hOS6v/OFKVzrhuXJYZl9RS
TPTierv2LWTAQYnWZmdokXWsDet5O7FaPBMHpY36kYrTmFVxRQVLBCIrZLy/3DW1rjssqCKoBS7F
FeNGhaIUDrfWdnuyhMHIEuGZE+XZqkzPirhCv4IevEOm1u8N+pNw5EkBnVUe6KCSQVkRHyvyV15Q
nLP8IT5Ut2N52lovs6V4ZD+7LlsrZglTpOztxGR/qgVWDSOiD6w6ZFuXarv1448/728PTAUhID+2
/Mvm212dj+fgGcP99tKOjqqqJpwYXwNP/fMBvzz1j5tlkX/qQhJAq597sr3e9vK4B9i9dgpr8j6S
Zv/LTvyyfVsi+4M9HrE2lj3VXwWp2X4hkf3j1nZ3w9L85W/bP4YR4ptpgmpwj7omdToEJNKVkXNn
DOj6FwgOVZjyhbO/NGX0pcee74ui+WKvzpuc2/E6pGnvZ2OSH9P11TKBjHBczzleWJjmwDCYCOr+
nJpHU5fjqQ0zx69nm0eAkdJ6Mw9IpKgPXZ4vhFHLF81rzwTAwyAnxH2VsMRjRa506scRKxwJbI+9
hLEXTqSMRxp5LzUC5sz0M8tI0DVBgyZjkraeTT0xKuTedGEqg+dOz0VuXawk7E9YLDonrHxJKzVF
PLVObnPGeeMLjJmky/P0lU1F0GlIUI7016lMK+zcqXMonKBoC8HarvH2Td89gf/OyvAlBqqNa8zu
4ccaiz+ZzUwUnHuXVmSyZjgo4kJ7K+pi3A2JRad6dk9NnOnUeGXhV90Ka2FMhstQMNRyIdwJYUe+
rOTIx37WWlfh6jvvXPGbbuyKeb4Kz1kfqymKlQTEoJ5j1UHVgUL7emOHBJADq69c4xxbwIdMIeZA
Np2GNo/2FhYxQus9UgOTbnrJJTOwMLdI8jacDxqfQwsa5BQ61CuLDNNAinwL2hUiL0yj7zWpvbh/
j0MUd7vM+JZYVUwy9EcbPj5RqPUVo7Y46kX3akdd6Nsh7ZZkoSy/0EJitdue6zbL/UTTvD3N46da
J616XtOaYFb7DUxZdBuLtjtMnJ7MxeyHxRqKS5m1b+WzM+S2v+b1cdKqbl+I4bVTXmBvdr5MjmDB
jPksY6l1rG3wLh5FbHdCHqlPGpMK6AqOIBbexSaog8/zUf+700ONaSoIBy8/S3zTK/le45TVcGro
cbr9y7qG3+OBjN6KLqsTGnuR0P7wVuPEETOuFM/nnbiV65hfe07HPvGEP00Addcca2QVEeVp1Tdm
JdpPFDtjr8AvWf3umARYoHwStwsC1al8r8ow8TsB78VCo7kUQG9T+0KxLL6WIofCxxE0gKv0Jfm3
XjIqe6l3ayTj2dThTzUSY+e6LB9segFtnLXXZOJccm2K7Z4kHrznBHVrcd9q48eCXKsRaqXHALev
VgsxoTLh2aa6JnufPFIsg8acrX2K2cMNjfyYQCs3DDYUMCUU/0rzSy46fhbBBZscY5fa6CHRQICk
P0g9+iQb59lMW75SYYSqUBinYdJP8WAnN06l7a3SuUZL2YC+vmn1npoNeVsO9tKdNcKqwYUuXZPe
MXGfp8GYTjILqIIwy85NGj3iNKbh8uxZ/SfbSN4VWRJUQRb5BT4xYOx3VPvsnUZs3cFKMmYg0Ebp
1uUgIBbLCYTmfZo7Ep4piQMGJMY4apvsiP7FRrzqrWW7ZxZ2tAii3ocFa0CEKeZtmt3bMrMxDACE
T0S5kmug7WdzJGUaUefei17hW8FL6+bXqaka1Xi7ixPHvQxz/dnty3tLuCLo8av6iAr1kz172vsc
t/mhTOgTrCkOVngbKJY6Y281RRIU3rQvUugZVpQ9W7mjBQgtYf/XMQggtO6HYVmCxUhJ8sqJfxMY
N/zEJWqZKMyrmuLk0bS3LfzRpUNvruo7WtJ2rCRZ+X4WIFKHWrvCRkpCLvuZgof3leb3U/QY2p57
Ww1jUOcO56NGyMi4WMJH/U5oeuQ+aMzkyxlFwfzuRmVJFcwlHoZriJbqgF5LDyYrIRa7Uq9v4Ex4
Z1f8rodOeEocRNtLRFyGmTW89yG9l2Ofswjn0OrQdLu8OCxOTaABn0ZqIe80kvpbBJWj/+IaZL+b
sw3IMpnfWLHOO2ck7ROMdgKiu5Jqahee1tpL6OZWnMEGgl2HNECQbb5GfoKvdcK4yqHAn26PwHBX
ILjZBP3C+Vwif90nJnCwQl3xOiWp6Jv0VRIYGuQhMRTMn9aooWUXmXFAu7zgwp6DFnBR5mCfPoya
+S0abpDHhB87DvoueijsMrwlnBU3EHyZmBLGTic49mSkZObg4eFKNcU777PRtueWsK87RwOFq5HX
tsiABXLMpbn53JYMSmbfI3kgb7bgQO+4riKOVctROiVXEqpGLjnJU+v0rCyK4gGxPWp3UXwNJSOg
R2auxES2a6wiPU0l8GzXDVAAf6CadzYyUo3zqT0uI3kvnkx2kKPKfdFhPZCluOMsIGasACzsPipa
VSQeo2m4oiTIcStoCsvT4gnOuZwI8zPSiOfJ4mOgdL/z5oSuQfRMXdE+lqirj2P5WBOPTEAfshqr
Ro2cdPsoc5HwS3M/4S4LltJ+MwFtIOfyTil0qJ0Xf9XTqvIHc8Le3CS3oQOkTHTYM8dq32TGHhj5
A8I4Kv8GbN8UYrC5yPrwQE3dCNzG/li64kNW8vXTYuwEWdl9y8sID1xuHvvZ+mqvsXg0te9uMZ6G
LvIe58ZKsGT0NOGso9GAp7TGV9jDU+AuD5NOSjo6ivdy4PTSsgb5I2kyYCn2VY+Vr8Z4WwF3WnQA
cmudfJ8a87PdUzfhIjLvUwR7wZqyeRjekshDOEak8yFqzslzIQ4yMJYwILjs0i147wt33le4Wcn8
jT87ifVuwBTaGTOFLRqqT3FJ0Sb6RFDEt3itswBQ2HAYbPeV1qc8VTFKEX29ryo+1ziSexV5vk8s
cNn0l3c44WCu9pQR5sek6fcyKr/a5YqT4Og2Nc+qnRZRvvWNBnSjh+AWjhAO0vZuxOVNlNW4+kVm
OruGHL47urc4t7PqraRGQ3P7kWSVNyKl01PS1/4CWw2yR2tRiYs+uWmx7Lcpl55h8jBbBmiZsjrN
1dp3tbzmkHjujdNEuDDdQzlZV8MbSYlutOrgWeOhse3m4EXEUmYh1w/R7j0I00HboRso13o3ov8z
ZrzyeV9DhyFqrcst+BJOdkqMzN6bk4dwBX3lcR7ptXZt+ODl8/0y/W4ZfXuYCw2AaE+qGt1A0CNF
/DIMkembLVqaQTyjyjeObswSPh2uMq+M28i4sQzClt+yjCBmz245zC2GY9O9BQhb3s66VZD/2bx6
DoNqYTnfEc1/j3Qum6Gt47SME6jIXUV8TaFXRGfe0YKZ7peCUofmhXvCCVh9xm5yNl20mWTKuCRb
0GMmF5MJb39pP6TdKvwkIf0rd6sVcyFBAQ3eFqdxF/C+q33b1PGnkyGqt5rYnzU3ztqUKm+2DETh
zXBe1JLdsY4VpQ6aTIh/GCdD5tc0YR0zup8Mw8/qcd8Vrf0xGczf4cyPuzmJoNyTSbDjUoyDIhXd
hXldlckvMZOmIZwhXzmtdUgbx93lLEoPu4TWLBBwItb49t8k5DKGGm99SecjeJWXLPSYXevF6A9r
x3zauMg88wvXsm6qtZ2DEuvr2ZXGVWjRp5J8KbDAeDxbL499xy4+a9bysUcExkjbiMDy2s8Uw+2z
3YFJPpiZ/pUkbRDS+pqce0N/npaGFMXF82VrELcl7nNI4buF/o0eD7deOjAoatG1j2owOOOyd7SW
iTUNuMComwsSgtOQhqSerJ6/4DDeTdWCuShLOQ+bh1GPH3GvFb6b6gxXM/zm6GLLcrwBljfsu3kN
Cl1y9HUNL6U3CB89MYsX7LWh5s07SqUvXdgFEtYGHwUrnNCyabFSCZzq9N4usMqvOQSuyHpAIgmw
tb9KjBjUx4crx8nEtHuv4/E42L37sswdQMSqe6696TGrzefGGJjx9t7ol1r2mMsBtGm9WAEKtYSA
mfgtn+Jxn6DDhS/aHCvbCyltHJd5ekzS0D3VGlExbuPckoxl+9BLi/Smc48LGA9hdCQKw5g4GJJ1
jN1aZ7KgyFcayru8m+dAXS3qemE1h5Dl1FHljw/TqL96EdbOcCrioDb0u7lE4DLGGbiLKnIDT9NJ
7tCcWxZBOzOk+F+3zJJXq9oXAOJnns6J61sto3UAQhU7r+U9j9SuX+y4R11luEjgGX4orX8jwnVo
soWSfOQeezd7TPQ6CZbWcUl5y+H6RN+LepguTYT4pUSxnIJfEw6Zpm5NKlLY5gkJKmjrYEYVMJeS
01wwKNqkylNNpITVn/A3wVzIchvTaeKbBbLeBrN9MAB4DNETgvwEs9zAiB9jHR1beB855jXDJH3g
TLbO4Qw/Ix0fWrdTiR04+XNPe3LAvvi2qFhMd+cK2bS3EmUy9+cpLU5rvNy6FfqQkewjhlb9sua2
s9M6xQfoWoUwIiC1MSmRRu7qHFlWns0++j0UY05apIPbJkkIrhrsHdILJh8rbeEBNK1pcw0eGQsD
D5TlHvLqSkGmf0ox69x0yGuxaOvooMYWGg955iaGP0W0M4D3H5olfZK2UTKE94+zk+BhG6dp1w02
tTgJFpp9HR23JPWY4X1w8KR1gByThUlw6UY7fHVCGvXJ0WEJYz9bcACbRbBMoOjaOm32C16S0UOv
PTBaNjlRWq60vjtkZt3WU/Q5SU9un3kMdsg34sF66/OK60eOZyqDfpE4zvsS1aAQ8oF5sDOdhna5
86g376MuRfOKiV2YOSEwkPhEaNho1CaUNvZTG5Z4fQYn39e90A8Wl/5aFJ8jEvFuw9J9jsJ24Bhj
iNA9DZ8+Pp+dKHXw9nWDljX+UMv1zPyN5pHAm7w2b+Axb2SHlbIBUTh01XUFd8ZH9JotMavZVvvS
UqSQYkZvIRsgJCsmbLrQReM8arlF2lJs3fQlsFGjWULKEOZ3b42eEWNDtI2hnPMdSna6Mb1XdVcc
QKA/r81dhCTx2sZlBRgJGu7K3Bxl33MJk5fxhEKOo+WH3iR6JBeMH3Mpd1mRun6zivA4TsUTct8h
UPlfkOzKl86gBrzOyNGy9RtLwdXSiXylaVQv+YeYT4wad8o4/2BMTKF70vKyeY53g2cT/JP+ns3m
/ViMT602OYFj0/KQPWglvpUpC64xMIBEzMWRlECNuioLUqgHKE2X5ClnZXaWpvc4rPpN6czHxNWv
8GjTI/2/mpk8a9XkmaJRgRNTPFMVrXam2T/26ktKPdJfWC8iEjFvpj5KEF7tsi/r2KpTTVFvJ5hz
FegaiFL5Ph00UF+xeZyx3boGstVec5aD13NmElYmj8IhSzc1nyc7sjhDAQTZMUGZk9EFvUZ4S+NC
pP0aRrD34umjiwN1iOZv1jrMx3jRblq3eQ3niPDsqvbITPSoX4Xe7wU64EPdWG+AmeWJYbNkftMt
e5on95wWPdK10twhCiZAsgBu2qnR0V20B5K/CYhsvuREe7Zu/WSMArZMCGB0IEK77bIPQphPUz5z
enVdQc3eeWn0jCakckkWMnBExBp4/SJNLC9z097GLTnbq8VSMWqRPKug5Ny008sSE86GFG8/TdV9
zSnC95r0tnyKEEsa+WtrGETu1BIssDQx24FMYqAyCCgtPe9UDLXYiSK8iZzlbLT4LCrhp5H5zdKg
RuXDfU7GMzkKyLtcjCpycZvANvZO2ndXypO+FnX5SSs+jt2XtCF+vTGMt4Ls63qm9wo1H8KP6MTZ
nr8xx0TDYtNttIbxFo/jmQwsqoC1x6J8CsY4DTILvZ8BuYCq40QPGOiu6op+h/uKJNW07oj75ZvW
gWObYLB5NJ7hDSx+DJsDvAGUAnd0yY2q5MlKeftk133LEGNiqM6/9QS/nWL81T6GcpqMA24qk+nl
zuHiqRje4y7nggYxRqMuGZW+ItMeMqgzwgbxW7XMD+XkHuGJH/kC7WQ6DTdeniRnLS7xfpqgk/KE
U6NZPi19FxI1IvPD0rpnME5ow8fU9wqg3lOFEj8eFNTbWpHtljK5gJ3s0pGuSlvcm2l3WUqKh6SB
gGekdHxjjFRfOuOlClFfkgRJ/8Fu78gI4ApBe3zQzH2vTQ9wjZwT3xiqBn32ARw4Y+bUtsEwoc7q
Cu3QpJKkQMPrj5X0HnpMCLaFpBvd4WEk7fQCaT1PvGWXd2p5lLrzrhSDz/XpWIjynZXVFVg9HGsX
aLZ3Ny+kkXqz9tbX1MJGKgXHxQU4buTdVbPJWpm9FMo0lMtDFQvk/eXdCMVkqRP4h2dCPnveE7Kr
kcSW0TO/JvZQ+HEFMuRhGhZBkVxjPhtGpPNpDqbU0gxhSsP316gyaNqja5ymTmXMyC5nEgiCda6p
m4sHGB3xsdS8khNqYlKfG9fEtJ8cpz0ikhyO7ZK3fj0S89wkuTgNMbWB+WKHlDvHwapQOcsPpQuR
PyUAsZ6d8Zzk8xUDRani3ISPbHAvRE01Gmt6NyeBkZQf1kx/pzel75yzXi3zoWjNinUoeuxmsnKK
BF/a2IseuTb/7sSEbVM5jYM01cdDzkIpwDhBAG7+kBTVpZIEHIJ7vJQDdKhQK86kiLcn3Rgf6Px3
dHFKMNCpZNYQ2hRycgrVIzEToGm9q5jHl7jhoBFowwEmBzIYMdJTSY+fmYkAkOOk1gWKoyZPzmtH
SXXR3kKnO4SdOb46i33UxAhJqjNz5SzTDouoFuI6kESGrTMQJhND0MEHvqc9MBwZxSl/dvO7w5lA
Q+KEeJWYyIZoTtPMo72tXyxjQri5VJ9Q+GIyUN6kQdmQrGKi8fjz/nYLs8uv22wPcSP8C7vtMdv9
7dbPx21/S+hik4CYCL4KPAMuBJxLxZrmB83VP/7yND9e9d8+pZsbJdEaGKJ/bLS9DqMhTeifL/7j
kQCyb/tqAi1Xo6mMIf2Nm7vkL/v343lA0l2EJ7zDL0/btiC6G5Ec//rM2/0fG27vpHOt93giE2Z7
6pjSE4dCHcgfD1QH8ueB2/4WQ5SEDhsu++3uzyMqLFmC+5O3Sat9CkeLYgPWNEXLglEM6TIW2C0Q
17QU7/CzjbnGymVkxJx1nZVkxqCrS+mDYT25zJk/3NmGLXx31mGyG+nRFuRwRj2VsAWUaM4VLu11
35TRV5b8ZMpVpLQyxMJYtBcu85g0Jo/2vd4D3R5SXF0ds/my/OQNzWkx0LNY6WM+fgGiJxCYEHJv
kesuhGqZLOD94NeXOze6yHK5HZv0q2phtORLMleor0Dn3jOI7LuhsS7gGI4eWpIdUwzHOmildmcU
WNzzVTI+pdHkw7MhtZzxZCrCBwGzeA+vHMGSRXJ1SOKLu+J84Atbrt69TdI0vaJhv1bWbZN6N20T
F0ECHXqf4HyiF78r8/g6J8h7bTB5u7pAVd4XX9aWw1vR4sJGEWAmKKkYdp/6EiRjlNGucThpd0Y+
nxnYTlrtQiaJ5Y7sgHeDWh68sFd0Oto+0ucL0py9Qc0WmxjuHitpjzBIpyCOjYPVLZ+R5bByALXk
dhECL1TUcxcGyUROgzDr5yK3v1X4wPyxWeATFT0LRJMLtwE/JY0YA+UAF2NcX2Ngx1XO9LbmSuaP
IyG01csAWYvY63hny0DXRbJvtcQ6TdkQBqVMPew+NNDTZAVR7bnHRoB8ldltGCZQrxcqA6ZRkgnW
czUdc5YbgyOhhE5gp0lXeW0mXewcM3ua0NtqNuHbNHs+IxzeUUhzaEe1XxY/GvIvC4NaoCHxOPRg
wyU4qovT6kQ0Wzgb0NTObXTQHbryqIXvuIwFQGozejSatk8Li52H9yvW8EPdhRY9srUK5s5+hii4
n93Sxm2aN4cehz/0DJwDBKp6Q3Xfr95ztwJTy/r3Ygaeu9C1NCFMiHmwA0sqp30PKGXTPNm10/2A
GP1J4vdnSR+CvR/Kv/O3f/ydqoJl65ZhmK5pMFVC1/dnQV8cmkueDBSnloWmSzFq3o1D+PqeHIYH
QK2gRczwyaobI9AK/CtaH4cHN6IqXAyVSrw9d61+pIcilSd4uJWF5n0wZ0iIsVPcZ5wI8Jg+cimI
/suOS8BA/7LjtuB0QH5v2NT9/7zjK4pjYHk1Iw5hN2fNtpBrUM4j+o/O2QDTH6qJS08/j+8JXExu
FsOr/ts+KLXjXw4e9Q/bIEiDHhqzvD/vQ9IQMTjHRXJGrLHc1/ClM5nGZ2Z+cu/hnDtV+HkOIasD
rWHKMIgb+36Ny/rzLxLSP3Sav36ICr/0L/sBSskzpS5cadtKtfkLvgjA5mK2mROdhzpcDrGrkp57
2vOCi+DUEUe5RtWxyu0n6UbNlaCk+USC1H7ETLHBrkfo37jfDFxF7nSNEMwwXoHgjkH4BGbEZRpF
qLyGTnQbmtaN20/dtcbihvGcfjh06MYv87ACDy3fbZc8vLlqjplXOZftV6Ju9fn6+p/ftv6vh9+B
2GRKx5Eu9H9H/f+Xtz2I3o174gXOtsScPXU15gsvWwIZOYfa0vcAxNvL2GCGWUhGtvT6XAAauIP3
xrR9vpRFNJ4KMZknaRXjOTRxDI9RTKJdHRIPvcb6adCnj0NIzNa25/+LDvsv8mjD5vz85UP23/v3
v33fhNV37wXC6pfvXf+3Z2hOSZn8iSD2xyP/EEg7zm8OVy3pejTDPWkKvnh/CKRd/Tfb4pzw+DZg
RPDUv/4JFBO/Ic+SkMSQVBuoWDlf/qmTdn4jxQnKoGMTUq0rxfVfdNH/USdtyb8AxUwupJyUpsWp
Sb2CCvWfT00QrlNesmJE12Wl0Guq7wWIyL0+JfedA3qbenwe5HUldjhq3/vBLc6LRlee4LfxsMSm
zSVlZNiPjomijZUwk3zLLLRdN0WH2nbeqeDeDzNL9sqekQZGEY7bpg6PhGYsNGrCa4LMb1ltfxE3
urF4pIF62n6A5RuE0/oyvbP6rYMVzTOF+pM71JPvANjELE1XmQT2g0AKNPaIoZvmDAa8YvKtgYpd
tF5hud4xzxQX050OqY2OSYYzwd/5epnQWDJWeT5Q4vsCpyEd24Y6gbuLAf5OuS7PHu7AYxmWpHnL
xjfT0Q4k82kuo76RDeOB5tKVdfb6MNuVRjnEBnHY0bju+rSlXAAzoqYzhGCJkDi8FcURsVCDZkMT
QZ5wqYJi8TEbLBcZgd+O1KWQLNB/H95ZpZmYS7lSpx566lx3oBempGfPqI6W+tpOM4WPxNFAQ4GR
x98BAS7vGz9qaBQ2QwLNaaAAGddwQCjaxRAoKcO4j4WrHFt5dZ4tynS61V0x++/kqaj1p7ofJxTA
2pPUZcAqngS76YNlwqCa7ENjY8yhIVFCz62Sl5XSHqvloBHaLT7Oe/im13HwPgmnfjdpsY01zYmM
CIk+IyRH692z+q8BiIrSqLMjNeltSj0yzMoI41yBVlRIOklJOyEq7btDnVe3xjxLBvdyogEMq7G3
b6YICdoCRiKq4ObTLb/qo3hNqi674IJ3fbCq1SGmaor9aQScr4Xwy2vCBTMyWck9r31G6MEPpd0f
U7M7oFqnP9npZE5ygu96q+j2onGs24G4pFdQm23PSoe1MydcxOrAFb1PHXUC7wwJZNGjI1GWyd6d
v/ZF9CR0SGSS+AQfYfBVbzE1hcJ4rCmNZ6H1Qc+9+yqjNNBMb2aUg76V6SvNsvYemh39LQq9moEb
NhsIckGZHuDQ6QLkiAdSXG2KNNn/Y+88lhxHsi79KvMCaAMcwoEtNYNkkAxdsYGFyIIWDg08/Xxg
llVWZ/fMb7OfDY0ERWaQgIt7z/lOeKxt2sBpRAMjN7YJqQV8k+qu7sppQbNxa47tuFKJE64DU+tR
UIFObttXYGjZPoBusG7DasVIwGU2wODUWKOVONj8Srt2wkZ+pKpzaPYnCGNbo+76VWGZFMCyYp0S
uEavJnxMaksnGsrroGkQKF3Ke6qQELUjwp2apn8OnyxRPkTVg0uraVvAUV/o5fQdN7Qs8kJ82666
95n5vRzMHzU50uzTKqUQggt2nCoyft0mfOvti5+idqO5r4E8wVLWwFShRcRl8xbHD8RrISHoy1Un
BSUIw76X1VzmpQpZja+5MfwYtU5uw45wMmfYt0YlNtJQM2hz3AD2JH576C7jiJqtLWzcTS4bsarV
wDO0O3LtFHig4FqRzuHp/rXuzr6opzXKZD4hvZd5YTMAUAoUpYCQYkm17MgmIpfCxEUByI88V32n
1x8kbthLo/4YBso7UpcIU/QPHfvTjD/D5i+sjcSZIOnKILavg53mopwAvfbVCj1dgeK3COKb9gov
zRHI3YgPwEc44PnPCEOIR3xEo1ysmyj/IFiTYAVC3u7q3OGPKcIfJSpUw+vNc9TXtDZMeaZ43t0N
Yf8CnY4sS+vFd9iXOkAxut7dR0noXjuTnIYSC+LQTcSPehWbqICkW6Qj9rovcWe69g8n/jPSnJd0
aub9qNdA8hc/+jZnC4n8eXQgoGm2/iRB5q/7+iuIzP4e2nmyLFKdEPCs2JjCMSCkfLLfCJbZCJ7e
g5ccNuzEYrciGoqRSRV0zgv8oW1qBVfSK2RbIYIbCa2PSn7dKsqwwo4rp4FWyXZAW2DPPSYYPfPE
PAxlSyo7Qp0qtJ6zUkdhFlIjq+P9SB/kzp8VPcUMwdFo2AUG8UuRoW9CEfAdy/aksuBZ6bvaVee+
67dDWbpoj2gBdMySeMjFNfP0ZTITjBTWWHzO8PUMe23b9qrWPLHoxLAO+s7luxnKNbFtBL0Zzsod
88cqrUY6bOQPTIn37niSxd2fXtq8xa6VLGWqrhiIhr2xGyafbX4ynlP93kodhxGO4aUp2xWtVn9R
Naa7ivQKqnRQbU2nzNAKqZD+RXBA/qJf0tZbx7bJuRO9MBcoYJJ6spVaQNRKaO67immtz9TFTGr3
UrB1RJKwcCyZvw0kJR2IMCWMWEYs0XPyPMnUPUZOearJd3S0M908kiud7l5aLTNkpx8s3XuMas28
KzBLX7RW5ybts70WO7j3agrTkg5z+zhJ9cx+7ynxOVGC5DUscsJt3P7VMzgtjUFt+rId94Uk4FI5
5jYLNPC+prdXUTnt0IcyrqrNqNV30aTOLr3ja+LSf3OXpL1U914PNqWY3HLhSl5XTd5m7AitN7Xx
Cim+ukNJ8t2OwLijQbkbLrX3suof2BhpBKJy/oPtps3Licmao9+hXmuW02jeUeAUUF/XnL9nu7dX
BRXJFTWPcFX0ZYlf7EdhWzOHrIBnONLmUaNLHwDVOoL3TWT3xqboXcT7uA26OvyDiNmnqnWTTWdZ
D+jjF8ggUfB6Hg4xf5w33e5Sz/S9PzbHusoyojvyuXyFrx+sA5NCd5KkQoto54NwX2VqXDhZsLOH
DCVV5RLwJIJ3JSlvRoaW7PRO0VSawueuYNs/ZuI99KNtP3lM8LS7qGO+OlVSroXKnoxEvtrtsOGD
l85dgYlsR2U4RNSeoyz06LRO8BJ2hWF05Hx+2NrUvwFu/SpCqmyVm2xNYR4chCFcQHxjumZS9RXe
c5e3Kwk//SgctAJe0BsrRxI+FcASyFLWXcgoP+KGtIC0gctKS3xhKyz1mtY9ZGPzkrbIgUgvDlYF
mhE5qf0YeM0xGNBcT7J7Vp4ZEC3NyFX3WnIqYpNPkVN5Kgb6Py1BZOWnTnz6vUnhxJZOsxqiIb6b
xmafReE1AjV7SEobEXJUrY1qukYa3S2bUu4UvI2lx4io3p1KeyIG1SJS0/cXFkiqhY9vYDfK8ETm
NNmt6XQFdIAYzkQA57vGn4h7grmzTTFpcvcVy6dl1ct4X1JXA04/rAr/NZlP1IrEWMnvvGe1kpI7
PLBEYqxDJVFtspoAjKbuy7UbIESIkm6k4T1wflWnwJcppZfPOKEmS9AHEmZSThPxqWlYAjtR0gwQ
+mcdiHdLFM6+1qJzyixKGcQDOTmVJBSec50hOu8n3E9j/uArhVm5Rtzbxg/xdK+K8OqjuF83TsSS
MrVKhDxutDQmyDxlkT1JioUgma4jmQgrvQXcqXRzU9X6QwGz+L5h7SNDluieyzwG1WJhi3lwjy21
BQfur9oHW+8NYjyrqzTto4vGxE8ma0FQcbtLNYfpxVezUxz8Kj5iczUMBMkxIrXrqZ6qPzJLvbLk
ZW1XU6E0O6o+eVlf2nzEmmkgB7eKcF9apnpKmsaljHnTVeEBqUnL4Orm+5YyXJS8h1inYWt17TM1
GkR2EG6h/pP0NDUZBVcN1I9lmosEKwJYkKFf+cCE7lLtT8aYmDU5Rm2720tlEOgLrVgn/jCWLFIt
cd8FxINY/M3ggAuxMMpqP3Zmtxo8OSxw6aCIZlzFJ8vaTJvcTT26KBvg4Z4hLE8srFv1rkpapzmA
/N2Ernc2y4RrJ1MWVdz+xYrkdpL5aZTYVwtM4G9+GX8hplv4JACeEdT9gBFoghDFA6Ay+6Kz2ThS
XsY4SiE6Q0lq+uSbBvNTnH+Fb9WAZ6PP2uwOuss5mnABrODHfYbpUcts/imtiDZhr15He/whVPJQ
x4QfsmLNF+0gjjXuHHubq/yUGwg+i7q2VvYMR6oxrkk9/KRsA3kgVu8Zqj6XAvkwXSriu+u2/GAX
dXW68aXXSLki+2ElxCFL1TtNv2Yb5Nguo8l7gOe3tX2MTjTWUBoAPAlSECwPTuk92EPw4boB33C1
rtCYp0JHUx18+PDmvcpY2ljwArY34O7wm1Jt9Y125SFCLIij1FO5jzLKLYJCIoELK6d2do4ffnrG
8zBNa0IQNx0C7LImfsDxni05kMVIwdV78kfvi9XnH7JjDIH9tNSIUjNOHu7cysHvw9RCAZu9QX6Z
GoY/6V+mQByIi3iJ8L2XMB4mt74Q+0G+Wiof7HhaYXpF12EQ2RrGWA2GGAsB+82gQ3GQguLPriXx
QZ1jYtdFcpT5hPoS33a2nfBY9tUlnsRbXhWQfvql3UE/8xmhNcRWMCP0PLgv7Bph9SDUgnFh4Nvk
dEQEOQTiWujGi6mqXWoZ6I4T+zMhZKJANgKTd0G0w5Nnmae4rM6j1C7Ch7ni/AHVd60lxTEAQi1r
bVVW1noqy+j4VkV5vDFMHW0pXciYURl6WiEcBm/rPFTWuyrKJ70Wp0D59y0AaQ2j29w6GJJ3jJas
95T92WbekfWvWCYhAZGG1X4NyqFnl2wTP1yW5PMmamAqYCGAX0OxtHPi/F6Klpy38Muzh2vqD1QE
kNfrQl5s16H/2T1FkViqjKLB/NPkUb60vYye5s7DD1hkbEeFeowL8uiNHjnBID14tP2S8CYSb8Rd
45m70CyXri1e3antlzFje8+MNH/nWu8+VQUdmSB88stT15cfUt9GucAn2Tlzxhas9NG7UM17Cbpy
WdbIoHw0frR+KYPQRXReqF6gm2vYPWuhf0loMcPpRu7eUf5/KJ2wwpxpzBqZpFy0WXJJBi3amz3r
KSouJw0IxTGy661eTPW+6Rg0Snx6/cQ+CgMj7hUN2rOzJwcV10VdslGe9URut2Xub+8CszmROXUe
WioATFwQ88rs5PTaY1SIjRZGFeRw64Jpv1qxAywJomrQVo7+ASPLcUoQZ+YeWrVC/Sgc/gMEsS9N
rqFpkOm5VvLVyyjKFuwiQofwu6FFOTzFXkuDZCL8g1BTDZ1oW7J91cMPEM3XCDmLnxbZWjfcoxmU
WypXLOMC894O43Yj7x33VCmWBYB32MwjJDTVp+zMT62nI8AyLu6ZLZzGi5ecPffjaLaLgS0alo9o
N5XFZwmedZ9ZSFIp8JEzmREJ6NWXMlCY7rXi1XFiEvRKFzA3jW5CEJ/06EyAdwDmMy+WfmM/WYF7
Yuq7dJgpFo4ut3LUnpxOO2M+eRE1JZiiplqll95GiwTWw5R5sZjejUSphWmG1qZBXusXEKEyUrtA
xyzLzEMDSgZdpLvufQTajV5IuHEJ8KymKLzTQFN1PkajQkGmpbj/BHOw3YaleAflwiK6/LI6yJ9D
5aziIrX3pj4j900dTW3xUfg4bvvZ7DwXxkVxT2Jc85RHyd73kNCGqPFTKp4rWw/vggmPKVaxqMMo
JGuUXA5emdQsD7nhe9shsNi3G/13FiNzw2WSLcKp2tUlw4ZBqXOdJf3R7DuUPlIchM2WoxgeY+wG
LLd8ol6bd/IciYxkYdMjXuhRvexto8RGbTfYmyiwET7yFmBtUXTjln2ib3KvBnFemcbOqPp7av3R
TFOlnzYVJTuKP7OOC7SVip0kmnunSdgv9I9pqmUIjKp2ERWIK2uPXUmfSvNAC8zZiFK7tqnIV7w6
IUmWjR8K6+1gEhInhM/ubrJ3zKlykbqCgkBXs0tgcYYFEPOAbNI9Ep8d0t27ipDthcLrZ1m+Rh2F
8kZmjN3D0H4XZj/QBykqZu6eapV5Ui1abCPQ+xW51+tCtHNPdTg2JYXKFGRZH1cXORRbg1Lsoh+6
Ya00woLUF6HIdDSd+HsasGElbOiWrES/pG//yCTRDT2c2UXryvjQlfpj5dU7XYNpY7WEoxC9Ykba
vY+kCHM0IaLWqFjigYNlU9AStapDZA7iS5kiXam9GNlxd4yK4DQZKAFFNV+iZrYCIRcvAd7St020
fS4Iy8vXUyf5YLTEw5jepzrlSxhiV/phT61WUBxAkZFrwlxlUr9rOrxfnqJPH+jayTdZmWjlJtId
tXQwP2C1SbY0RIiw3lZ+81LUJGTpgbMuvZhsrASlqwCHnGdURrG0oxpYh33lfWu6eIaEw1Y3DhLc
LkBAKKju/C7Dlci+g3TPcSGrIb8LGrx+AWJDaWRIICWL36F1l2HnLSexV/4xheFOZMZXpVli7XMq
z1umq5eO4k7ONwHECwBdqb2B9n4xga/tEM9j6IhZWxSExPZh/de9KqgmREv5PG5o2h0XCjtC9jor
hDvO3e0mC1OHoGXh3An4YvnidrDxUF6RsV7SpHd6WMewsE0KVugSBNzo1rinIGOTFwGysswJXqA0
I5AzQmm8wVvRJaMQviFcxxzQJ2nGHlFDtLLXTWzsUDuOW8rJkMimbtdn2bg1cySON6Dt7V7fsKhx
x32KDprWXbhvi2tm0HFc10l18AEPpIvbvx7C4r0jlnLl5AX5ZNTk3eXt3/3F1b2BnX87xioUg28p
yLvjR+wynOe9J4EWVZO7FIjsF5ShUWHO9OHbTZizbaWz8mrOjMXBtql1ZfgNlre78sZXVLN4xJ2x
jFHD/JML+6jI5GRRatkHiDExcSTWTKUNFXR6wooR9FnLG0P7dtNy1axp2H/8OiRsUsxUXm6VaCmp
/XqiHIGE/3oYj5mxGhuG9l9PwGU0V6ZiMVeUDG9kFGzZShZ3v268avaT3x6DHFurCn9zjFOTGduj
0y9abStb7S6vgwaYmEhWKHUfZepnpwJTyURkC/tCCtgq8w+ZzPW9i9A01bsJfzPCFr3DHFw11TJt
M3cVJvsCc1WbtfWyIKgX46WmMfAk2paZ4JrlTPz92OoPqY8Yr2SNFDOXLgaBhJd1TnSUMRhkwpZn
EVTir8PO+TEJovbKvNuzJ7CP7Rhtq8bN1iVVKW14FAHeoIzVLVVI5PSW+9RzGa4MjariGGXPI07q
rTX2C8lJeYgt8wv2ZscvSgUimVXffloeNUQapSFDmMrijkDmeRIgiNMWPYHAfntBWl0f9ClcG4A/
NyXcm8lVPvONGe8aSkPLUgZ3E8E7S4Y58C3I8yjDoBrOEn2X62N7Bw3mD6Vlz/pQw9WjHgTWnnyu
K/tEcxnapdynfst2qQIWqjsm/aCtFrfcFCziRPDJ3pdkEs2INo4Puw2jZJtb/arKy2/iMM+1fh9Y
YqcIyKjMcZtK6p6Z/ZIYDaSCyvxB1N9jxaY6VeUBR3u6N8klwRXoL600PpmmeE4UCh1C6rLE3UNS
rWieRDap9sNTPcq7OHnqBPz8wAQu31oPXlXuey++16NxVarihWI8+30wFWwl8+fRYsSdiglpYPce
Zt5l/mdLF9VCg7RHOiXE8Sj+zlE9dVTwacSNbz5emMzHIqfp2aNtyVdLo4PTUZRNQ/0tbxlZcdd8
95X51vAXInjAsNwy6LSCSN6RGnYhHqvmWLQRHtvAmG129ev814Ft8txT4jjT1puaD9kFFw8HlV3g
C6a0e9eznmi6+zgglIP2WabbTyV0A8g7VJPKNN+S7fKsmmFLNge7xKj9rvuG5RX7XCrgzJViX+qW
doCiK8ivXdt6hqk1dfdCRdsIJiljI7O8ym4psj8SJH50TPDnIlomsJe8hqBitsTLMILXWJjghErh
faHJng51SQ3KQPi6BDLRnLXR6RdeT9ZQ0djs7sOKisPWxha4IPXWXpqJ2+Hgj5wLyuNZKwurhV5G
WuT5OqsaiLiEui2IFN3MXx2NIvMDh8m6M7X3+wwT10pgOF/I1n7TnB5ZmvNotCBU8XedgDks4q7R
lr6g5g1BNV/46lRhdIY7NW5Jhcw3FXrrBQ74E5LnV9zVRL3n5iovzD+6onLZy/I3qwoNWTd+JdVY
LrR0HYgq2DZ9isjWr54cK6GAMDosbExiUUuyQnuF5Y26MBJO+2hQrNs5stDvgA5/jrlLL6S+Rk79
J8SkmSaLxC2bE63sGZbnEaKa0IjQ+RVXJnK6PDTfp9Ll5/HcpbK84+SpB781v3tsIYjXqbkWGH7L
BhGcxZ35qSiSapEk9bcA31q4FjE3XKR+1HE5Fi+VNM7e2PVEGnVgqyxi19ULmyxvSb+fzBjk5vj5
qhh9WrCsE7aUWWY/0VG3OEkp/nq9ZOdmalQb1dqME6yxoHISL4pW6g+9nRQyFfyoccRP4lYHWxav
umbfWygBV5QR4nB6rTu1F9jxQM7AeHb4l4VLyEzU4qCzjR3c4qc4tNXGdap5mUrzztWsbUAsAWeQ
mqWx89qd3ZYntmNNGnAkWrbvO6rZb1poBijimMwPiTSOVeW8K5ZgNSZ05lJIYaX7oDzn05V0bjht
crP9IYrpWqqLFMV6tCgDDj7n4vwEzBEawcpHIocdLkQgGnm4lYO9aWl3A/bCRdha1wQQhzbGH9ic
d55TbPivYQh3qMV5vX4ZfSoxLBaQm47DM+mUmOIT7SFL0mPZfWrYWRZu1+wnmzBvhTPGqfDxWQbN
Q9tdm9DJJuhRa1G66UJBFkXTv0uc8Z461dWRzsVMm2veaqRXOKsiNc+3f3ckFgPzKOwcB0N4JYuH
ECLCQqBKMCaW3NYchho56OxZILEiSsZNaxF6Gw4eXdegRk0w/tBmBbkrQmaeeY9oU2SzhVpj36sl
11Kny2LpVvnJy/0HDP0rc8T2nFkfHnXcBVi8r5JxCy/gXV2p51jF27oKD/asyvS6uyhkVBwA+lJN
MiGSc+kSlkgX9qNOxzttlO+N6/7ppp96gaCP3tlTjvahjuOVnkucMrMlsNJ3DK49RWEqrIO+m/rq
nTIum0WwPo3bbHMGWi1XH3GQPSCmOFekbKWlNe2azk9XXSanNWuQY0g8L5bCJ1u3XsuC7wx49oK1
5T6CMAm9Sr6PAWqGcQ6URUpR0oZZaJRPWZOv6b5CpnHWtAM/9JaSMTbP57gb7rroQbebLz1gjTNn
+vb1NuU6YaLdkoN5JsYezhMtG2vclwVlYgOc5tItjWypDLrtszgvHumJlbHYVvpEibkQJzfCTqdb
b3iE5u6VfyA2ZJWjTmjlCNTVppei43pU5R9x273WSQP7M4rOJv4gvLXRtW/yb9elgpRY7ZubqnXd
1J9qtN4zlb/kKcuCNnpWTveHJRNsT/lwZa2Rb9g/SiaAaMBvknyEjbnx6E7gm6fRkFefNr+njz6Y
i0EuBowsbmokO2JBCTNrrjFkJWx+Qld4ysrBPKe+kS6ZafIV+zZSOrmUCnMVSX7RssXGmPcRZ4Jd
AYiPyjcK+iuESToNr4a+pJF8NApFgM9EQVvMxIWpTno2k1n4YpATxCia8U/gKv+j1pyNjhc1h963
IEaUNKpEHqi8XmzY5AsZ7uPB+ui7xOKrfnJHdHIxolUDZ73moWkws/xrvr79IlDLukFdP2TIXQVx
QAT1PFm6BJ7XMfo4dOF6czzaMEgRxhI57Ag5MpS2u0A29rluEzagQvsqFJ9iay85o6ZeK0ycGesW
u7JekQbsrNyp1rpjEFpCyfi23JfNt3CoTzUBwSeeZsxT8znvfBYqiiETfbiRNF+axf+i1ozPukId
r8HhmeEocb52EPIsRWV7yDqMfcL7dtqdMqLnROTtJigSm43VRU/i6NDSKTGzuW020ZEpaJAW/pMX
OW96SF8AjvUJSvxLo3cHp3aTNQicgz9b7+K8/DGqnCFDTNc8BrsdwYess+RQsB2iqkArpHHVQpox
qib5YdYR2djSXskhxjpZE1ecDLscL5RFh39pFIGDxNGF1O+a/bbQ7Fc1Rf0epwFVOqh0Sxm9Kjz4
LYvIre+iI/ZEcmUJhEZhlG8Ib3bVVHlLllsVCLabu4wed4sCUSdgHKbJSHG1a9XAkOG8D5Qr1lPB
uMKPa5FsHT4oFag1oQj+oo83DlnuRVi/iSk21v1gEm6MMKn2CL9xJS57rAR8+1iEAvD+dG+Wko4r
zaBDWbOrKGr73vDRZ5ju8MypMJN9L8LueyKgiqsm4+deB9WHfCdYRjkTmfKbdTz0xGsTmbxisYaE
N+cvZ4ja52iHcKwSdFinXCpcK4tRJSzyJM6m0fFanHG52pXBfpr6aE46uNOVSXu+p11qNBaq0cS5
eLj3N4UdnVLqVlt6zlhQjeTBLs3PMkjio27vveS+YpN9bQmCHMLA3NMya/SJn6TJWNkwYRH1i8oa
tyveecCcpW4vpjJGK0U1r2wz1pGhvqi84bmhLNSL/AETxVF1woH3Ur00dZGtTPvNK7+cRkITqUEw
4Ct9yKLpITcp01X0LMc66B/85OoWAcmE2klqlMUKqvdOm/abdNL+rKaJllLUz2D+gRRG0e2xlv0p
PCDTqT9uYT0+W9p7mjg/dGta9rnID2aOcsbsYOgbwbT2IAawfAdj2ef35JW/WDanNZH1dDDQE0w1
Jvk03+BzcjZtCeKibsAtDzq5AoLiYIP2PjSiNfVo6FqJIjMUHxy+jXwVzmZBfjXWNvG+bjG5hxRR
x9THT+ARiGS5uyKXW3d4oTxDjdCZkwWb7jMXtGWy0n/sB/lmiOGFcsRzm4PxQgtTbbXMwcDdUose
v42KimzasqSp6NqQdB4ts9ZXDBOw7vR2m7i4rI0+sFfMoZymaX2JHZxUYVHlK5l0SOpxkHvU6gM3
/oAFtRBt9tanyJ/89r0OvU3eVPTlS1+xoOpPNMRPpFQ7Kx0G5pXerDTzH86cM0jEh49NGGpVz/Yz
mLJdPcmzG+FhySZk1yNT9s6ZxNkOLBZalDptcxPW0bbrRYL3yvjs8cKRToLrJIh3zH0B3rXnFpv/
kjYx4pM0yzemFi7cNLvENlau3OyuXi4eO/kN3W/ledDwWa1/lk375uB2L6vslGLtYtqbU0LYqpC9
lG59fzqaejvjAWoCaIhGpd29SyJnDb+GWnqt79j1adT91j0bMdgIxLE/R1G7CDNzWpRWZUJamgiY
hibT5n8q6JJ4MAJj5UbOpzViosDE68AnNB5CS2/2wCoYmkfnrYWqLsJdougmUWJspaETM5FS7mnY
cuUl4bNsaZP+2bXVKRROtHVdZ9FM+biy1TOeUgVdcXrEGpLcRVy/LPhSggdEaeGIg4eFi1OsUcls
RQM/JsxJ9iZxgP7W4xT4gov1DFdnXBl+hBpcRPtOdGdY+3Tnh7ZbpUMWL8NoGFeTZW+9vMP5bI8Y
W/RjrJlYTiivIKfESF5U7RIy/+xF2NHM8dfF2HfEQO9E2bVXqAk0EOMOhV5HDzco16Y+fN/Ux/9f
qP1TqP1VtFxX48OPICryf+NRW2Qy/58Tnp+BW/34/l+PzUfzo/6P9/0l0nacf3lwTD3pgZ4mzwzT
wk+NtiHFv1BnUyqU9oyrnvHWf0m0pfEvk/IFdGkBKZp31D8Dnw33X54pbDjWhqBLL4X8f9FnmwZ/
zT8MExZGF5wSnmOYAsE3zNffDBOpEVc5fUb7hzKLk53r5vOgUrEqw8nbGp0jnoEBYiJmcocoxrO6
qxk/nxVVbv58Nk2Tv579b++9fdTtxf/tvYb3EQVFuKIbqQ63G5ccGXYCfz/2BlaTcr757RglQHbG
Pw9q9dHB2LsLLIwOv27S0vvnQ1gL2qFI2LJ6JtHwaYYt1wuW2vxQjTkF1z6UW+Eo61WwCIS21J+D
YWLPEOLeqWIsy/34jgdoie3Qe+2CYWN7cUMXW5eTxfQ3+YdxVCCR5nuIA2hL+oGDJuDvx4lPrF6H
oD0hgH5tSTYPTYVPbuUS33xg6SEVIl/XONweh0571gpf/ywT0A8jBvZjPIXFEUtGcQz9AS+6XsJ1
+Pcnbg9vN9QgimNSJlpNQZ675Q5NVAI2lg9Kh0FbByEhSOzxkVmZM/CR/M9NUPrufTjfmwbM2Ozf
YFwZ26I26xdPVxru5oIWuBayZy+74r6bbzAUcyNZ9NglBTm0ugEUFisjDKNUFJ/Mprk3gma6D0rN
eoQtVRPj4AebaqjsR8hTmG3K+lllmQ+tWbe7hySJicDCbOnY9UOrpw1+yaTb5RG2wdux2818rcAT
jIP97SHTXfDwf3vT7YNSKH1mVRR7lpZsMe2oHQ9Yp/55czs2ox3/8cTtWGeVz3/95q55P8bdziL2
51yZiJd9uMOU1R1jWVlO+DjUo8E6sB5W8PiarUoa82AYCHlKyeDt0sG4twemrdydigcxoNuxEWG/
Jiney34gmLNEZ74qxIDtEu/Sy+1e+vc9FGjRz2O/7klTiB0R2hgJQOotDZkzr4RsGZa3x3DT7C1k
HpiGxkg49oTiQKv78FEOSb6bqk7tgkF3H5AFALrVsvg7xBHQ4MF8b/zRQBVKEozdCP8YkO248hvA
HEULDYa1U4ACT2dJyklfoK+npxuOhO7osiruodIX92gdbQK8Kibd+QnmRRyYt6e1kColsK4v2Q4n
5afv4O56BBaeYt/EwzzvYP0WctLIHy3euTz5g/5+WOVWda2nvWFO2WGyG2jFFoL8A7tK+sSgCZq1
2U+UX+aDP5+Pa+MTNWu4g4ITrQGMUZBHdeVube1La7LhlEBxuM9Y3rqxTKeXLqXFpKsocGdXLCYB
wy5HiofJeIHZM/y8ydG5DV70zyOAUulMkYqErm28DCmgUEvcyu7RtUCOshBjlX1FfbAb4nZ4tesK
8Td+sXm0uN0w6vkHex5Hbg+z22Dy6zE/4JmeZ0QzkeSbpjOyU1hZEs2jPb0Fvn50auF8h9H0aGHf
fs1cj5Q124+PlMizUwTc4+dLuxwYs5UVr/+YCv+LG88wzN9mF4zXxC3YjuU5iBeEPs8+//Cl0dUE
U+GE7o/EidJ95M05y2KOb9TmTGO6KDy+3f398e8v/cfj/7j7+3vrcUpA8w7W2jIn/blVAYL+cThn
URQ/Fz1QTKAgfsEqKp1/5tuN4UAaAweQHHPwzbdDIMzAf9/uuvM7BtJ41rfX/Xrb3+/4dRwgF6XE
2zv+539D5dVJ5X3+OLqzXq0r+iudgOroOyFwPacpP2DA3wXoAF8yD5mN5QIYCoCefHSHJgqICMuK
etNEhbtz0qR+0QAaZHAn+6l5JCg0v2hOYz9kYQuuVLZvo22Hu8nBR2RIlux5R4cAF0h4BhjJDj6Q
xtKoUIuAaw3fOx8YSwZ599hBbHjMEmq18/HaHcK1nk0+cmk7f50IQbgdbz3s12ND5Yw+dfhuNOd+
ZDvlj7m261qUWbfDQWftm7iMngPPbQ6NNbGT6oPo3RTx6n84+9x/d0VaCNulyYhnoWNghcOp+O9n
3xSbbu3oTvQdG4mZwFPSLjEBhO8WFoklIm7WDKVvgtihCxEU47ue0pnTgqY+TvVoPoSB9jpywW6M
vohX7CKTY2XqyTEDAPzz3u2Y5maXJGdD89vx22uH1hlqipi899fTsaMulVnxjf+Xj7sd02tg8mF7
lURNrokZxjjVZPYxqYg9ywq0wo0Tn+V8cdu+fVGOpb/eXipC66+XdhN75b9fWshUfheaeYnLzHh1
/LFYG+itV1XYgAKlmKJNZX5h67rnkqSiYcUB6Lp4A7AWQF/Qhn/d+/dnf3+dNkQb7PG8499fV7g1
wUgV/W0393SI79M/b7zSQErgVPvfjv96bUJn7Xh76NjFkeoGGNaELGUq1P/5cbdjdpGfBQSg3e2t
tw++Hf/9bf+bsvPabhvpwuwTYS3kcCsmMYkSFSz5BqvlgJwznn52Fd2irb+ne+YGjVN1AKktEqg6
YX/0WJyVRB+gySVUVqTTEy9PKi1drX61J7pPotYd3oOyPc5JQPA4hvsRRQroNaKkNHR59ZkC/Hqh
WPmzRrXaSQ+p/fiwZi8w2MdWz3qfwYkVlpiTls6b6ur5/3TdLH7Cx12uPy/gJ0jrY+7688Tc1fr4
zSxgp9ukZIsd03Z1dEuYIwjuoQgKI/Eox+TZ9ZDICRJVC1sbf/n9k3M4Auz492+y82cPqcneSfTl
sz+xaSEVm54/v8hjGCl6CKX/Ozmox3au3QfqiuJjg2o7hHG+0SwJvnW54T6w9ImO1ce4y3jzMd4T
06ReTZ+kP/g27zd/OW4EzrfU/yuqvbNHmzZ4fzfTDsSmfn1gL2diTJ0bsjKRbYJ2pbv8Rn7G5LQ8
yE+bPJOOvB3NG9swuaMcvNzc1VAAreC2LpWCRXGVUlGZ916+h7BgPWYFUcJQBQsvTTV304cWMTlp
FcLD8AO6B8as2EdQtFqwb/5k7VPA7qdBH8pFS1D4W2WFi9i3x68Zy+TV1cO2vvsWvX0uYqiGAStG
s1lkXe3S+I/VgGQAFClZmlwAFuRfUWx2dZ30Fkjhz39FWm4Kh2eQ+10JUs2iP0Kr9JXcGBYa2Gtd
eZJGktwOVqk8lZFdPKK9ScZoT8Q6ONp2zarwwyxB/fG/NoAnFrNe5NQPXjCRqlJurbnSDwaMHOoA
VSg54swQY/JMjl1ni9JXNlc/eTZEw1nL5+gwOHTlOaY+rtuqbk4wq34d5ETReaPgWP0aky4zL9mF
nCgtwSCrxXWaGJS3kd7SkQZ97+bfvyn2/35THDaHpgs/23J19vR/flMCq48UdQyN71bekkiOIu3Q
fRzsJuKTKu22NVkdlsHKaCNkrIWLHKpy/jBp1BsroS96p0SJeZfAgIqNkDL7qTPvdHGQ41GM+oE3
0db1aULOjmDe2pr2ybbzlHZbzOA379QCVFekZ6/VGGlbSiuaE3JuzckQZ2K8MCnPv/gmsZmczC7Z
92avP8964d07TrSvh9J4NpLJvRdzler+NtcIyzSHp4LPJcWMSrWlnSXey7N4mH6dpR9n19nrWUDj
zD7R6VH997+NJgkif34BXMe1TdtCb4lwkClAHr+thkPgVGk8qfX3pM3nxlw51OPWEPKOqVtRJTD2
W2ldhhwNoCPEa5AshutR2Cpt4S3nkdGbdoNDKD53lSM5JKvfTF7x223khPSNbN1ckgwA017WMQXj
s/JmkR8gKw7FnwDJ1Dr8NzDuR7iUX9HsCKCp5uqjCvsQap/iH6tSjbdoG1b0T4TGMeGludKoDX0k
XYfyWBMGX8UdwwS2Hnc0/SABIhbWG7QK6S+hFOWbqaqbahym16jP/NWsOMNOS23/XnqktT1Qf022
u5UfV/HxHMGHHxz5mSWZQm0oBWrr7mPm6kjVagr+tM9pLjKaB29EtKAaw0ez8sJHfehA13huQ1ET
Yx8e7QjWSxv9cyX2jxYwkrUOSGfZCFOORamTrSuPtZ8jd5zBh52zU3uQjnJM8chkzVrcPMiJ670y
uXEl4H2jUX+9MyvR4ebmd+AR2Q+LMwcFqLvSQr1co/nq07j0kJPiSul6vcgSV9biyo/bSg85Lt30
aLzcVg59uvzP2zZe8R/vbFc8af74sFv02LkWTQ0WhZGW8emdTROXGk+Ii3yjHXGpaQ4wa8pU2KGr
bNNtzc320qSPFHxdTe9JMbMnvJHTnxxjN3ScxcVdOo3iHtLz6i5vKU15S7e0TqkOHjOK2+kuMo0S
zJFPIrLcy5GZ1PEdZCaGnTL218EAoBeN+goal7hCzhO1hYPgpMlm1qLp7jL96y4aUSSKIMDoFsGq
ROMEVK3S1QctphYVGWNO5aFRUgoig5U0QKzUh9+cr26TmAlV19tT7IRoIreTQ5dTv4t4ATmGD0kO
4muT59Oa9i2aw4m90U/PmDxYCJmC1he2OziHUoWuCDE4/DV2dQw9AEzyDnLMKy3vInz5f+Upaean
zb+jWhBE2H6x/+cJZbifHneBN8eWV7bKe9IgdkrswkAtya0QhunGpXxHXN8lbu+Nd+5XORBReEYx
jnjPIOJcLZOZ1I/0l2PybI7m8a7/xpNE3FW8pS73+vP+lx8axc5Phz9pMmbNQyYOJFpC1azuL2sG
sXBgC34dCVzaWsr4YEJPHPm7PCRtaj16Sh8sG5PumoAqvMd8pi/DrmhlkrOjNlqP4gKTdp/LBURc
uYAuk7Rp8o1c2yhe0i35zhS30gyyqlvqqVbcqiKYHvp/z8rI+3VWRt7lrCqcP12rJWr+TONQRgZy
/OlPenYfqmF+OShB/x2mvraVQ3Kyc9N+G+v1z0xrctBW+kzvmk4x901WUKAQGzShi5Vj3DfJYtIn
61RNard3GjApFlJXX6lEgiBJLRHiMssApa6NP3YhRV51+NhXRvioJVSJBa1ykkO0wBYsZEuUYqyY
d1xHupIW33wdKqDWLSEUSY2dewJX5Z1KK6BGx55TejD+nhgTzzxWyixK8dzTdVzehN7x/rcJYoXU
RsKeSO8i35z3fQ19xUIhQ4vL4l5V7G/t5IyvU1/AZdasaWMD70b6pDjZnQtNPAz/40HokMP540FI
VEw1TdW0NIe0jWF/ioF1g+/SUDOP7yPlz8hYIDEtyohG68g67aGgbq+kWMP8afSht59jtX8kbNvc
Jk42LKQpD335hKpBdZaGHvG5MR2HhlHhT1O0dQxi60FanZ/3j33k/0zSqtvrdAfeEVs1L3GuaVJW
xTAoSPYR+rrEqlLXC9dhn1IJ9eFnyCiWB3eu8qylgq69WIRldA5skjJVl3LdhdL276Y3edmydYCU
ODpaB2nxKIP78lAm2X3Q1+WdtHz+BADYHQjMMhsQ1/bVv9AmY9GzGkXLfDSW8iyzR/epmmo0EYnT
yHFzSsyd1/ruU+uWn8cN6D2bKY7qxaCpgf9fKznEYj//TW3HpEoDGRnTMIlv/rmScyu9aamBLN6b
aXCXue/X2zbr7mLkUQC+5eF4DIp6PMqzAqmOrV03d+znGouWSJyFmQ1+TBe+cU5pAj16RZTdlp4X
QpwcsqMTz/bKybPxkTcLHK4oyv5ysnEPb5tSuxpBZ6dP9O/ORHVmrlp3OjHBI0H8nAiXO5FXErU1
M61bN3Y60WVI4wGE9E1Hx+ZN2OtJ9EMns0lpMbqss3j1XA92GDUHVxyuYz11FbRJ0Dise9rKY3nX
nove3uZ+fZvpo/HFiJHXmkrT2lqpYnxpbffg6155ph57OMetv+cRmLyUzolu+eTAr4Je5cfBneuJ
mqa+3RcNKGg5UXs9GSI9UDeXbTOJpyf6kfzNdaMt9+ZX0xe7dLnv/vCVQ9IDWd2VT0fqtimDiXLp
vw8zJCH6fbPbLEPTyKC/j8KBj9mL7YQkrGx/3lrxYJ5mKp6pDqqOhrDkEAUb1V5tx6O0eMb8Gu8L
wNRTrA6wcP4eky7kcL5q3dRsBmK89XtsQK8a2tHeGjkk8BQ1gbfMyNHqsqNpX0xZ/kWr48t44fvF
dgrjmLqiIHwzCsCeGVDAk4mS5YNmts90x4VvMPrIVsJlBNbr5CSRppCSIYTWNPrLxwE1GaOIntti
LQNPZkN1GoaMH5mhG34YqXAL+t/c0CsBzBmu/n1zZKh/kvuQdxbPRgdlZldn5WB/JveNxpCXXj4b
71nI98UxVfcgD4o7x2AIEIC6jplhO/W0O9S/fHJA+Qe+edbHVdL3kyn9LXXKb8AqoUxQtY+hMk87
CicIjIoDElEL02Qlch2yI8q5p0rPbyl9My9uIKCSta2iZSDHjCHRKBdB70X1ELopR/i8QEa8J7Du
KkTvkoyuMMvZrOFMwaKRJnKb5AMFP0qanWtpp141j9JKwrl4CqzLhXIks/tbP44dKvmjb7Ga5ftM
VNF0JuXFMgU2iQ3IpzHo9CxG/vS7jikWmetLru3TdZ0hGM2iTmhWgjcqbJOXpu+VlSa0RPQJqJo9
gyoF06++qXOwVbXO/v6na+Lw9jGFq1X1/TIax2Hj1iEl8WCx7lxxqFTCufTZUgOThndwK2HYyFlp
D+4I/Ek1ERDUU5WGCny8HgXTWkmQ1AwnpGmv11WK7mxSlzoAFM7SkzG3X2fHU19i0T6LpHS6kGZd
DubGSVAckmajI35huIMP0kA4p/R162lf76UZKNWrY4UdWNpaewmTZuEa1o/Op3oUYXLrcbKq6Fja
2qt8i8khcnN79rfRySk85xAk5tmcgJbcyA2ZRsMShA5iSded2nVbJmd1ZA3Xn/Zriq8CVNMid+fN
Pk+ftpviXRWZ23BUgVXrLin3qdkb4hBkZUPCkLOZPluedvDnPobkmXSTHtKUB5WCQCiyWrMh604X
QdBR0eQ7xqoooujVLooJCsI0HxNwei/edArR33tVfcvfAxDKF9KkANBEt0bNttIsYMn0NOie4zp+
8xv7r0SbnGVg++POC6nuasN0X9Pg8VWOR2JcN9V/HHeIqe8ihUowmQ4dbS9ZSVPmRGU2VE5c06bX
sW6mJ2xGhFLIpvmqoLHriUrSG/N68D5MX0XiyKrgrcvZgNgHHQtiuq70GA2LrQ8B9hgL/HowmvnK
mA33OLINvwloQXkjcDAvotD29z2RyecSJL42RtWbmdBLEetpu0bgqHyrdPMY8WZ/dM3Qu1w+C7dP
l2cgw+Q4SyVzRZn1Iapc5bfyB6MA2xdnjrGT5Q+sBLRTM2v8HSiaoAAQrvPMKtHtguTkdM/R6NMg
z66czQHJRuA0Sr3qYxJYcsyyNTIYzjNkoD/ccus1Gdj5IKojmLbTmcLPFC0LD82QRDeitYUeyKPq
Vb6YrETtg9/bp39/Q2iWiBj8HlHQ2cJTImWrmmHZQBg+xTYd4FFVn/fl1xLtOKBejb1Xe+C3NwYU
P7Qd5bntW/RXOiU1+KFtgm8WUxcHOXU51BbgAaTTUIsIq02f5eklEA0vp9q4fDZXcsvlF3ZJNXQD
D0GUQtk9MFc5G8NoevD4qsr6BVnPIM+6pnuunS7aXsevpRDD35PSX9ZEXN08dXim9PWMvAcSVAnF
4vG4cvpsfkXqgO9UhGalEdTTKzLblFUS471LvOHiptDtdMxGRV/IBQ+rC3XtWzSlX7MQ15XQp4zG
1fnTcuqTeb0z76noksW43lQf+0MLWe3kjS2yTuQls2h4gAo1fDFrq1qZcYoiqJJ4ByWYkB5U4uy1
MWjtbAjwdzJAnAdtcPZ5l95oZVudTIu1L/2vO97a06vRWJS3TjX5AmFKN51SJlC9PWIPvqjtJBFy
f/0sB1P23Jejurt8mIGXjbdGxh5XushDKz74oQ07f6BR7Dp+9ZX3vHxp0CO/3C8uJorBZ+rc2aQm
ZyLR2nJsLG9VejDV5UHPoq/IT097afmD5t77yas05DWh4+tboxUIHnHNP91nzBP1P5ZYlqga/PQF
goFFVIYiI6Cv/7NrScakyXx6ob62oZ7tiMuFxxT8y5FCpWyRsPlYWnRsNUs5+E/TcqItrTcQO+Ve
bjRbj+anoD9LI6nrht5AN9xIUxk77aj64/myyU0S9UdVOMGhr1EbmzTKYP1xtIYl/I1gaVRIKQ5Q
zG+ruPsSsfUBogyIq53hwlvmQKdmNxtf3NyMd3LMFvGBeFLIxfkAFYU1T2Ynau2obRr6kidgAS/q
JkeI7QFlhZX8pTKdyIMqIJZytwz0InwgkY04XSAIx+ydazMlgQNCeyvNClr4bhCBHmlqhmxpiYZN
as75oTQpS2a1dGeXE1HDqiWgqIXqsAo6pV2EbkeHmJxqFPWrV7rm7eQF8yKgKf62mPJ+GYAhPYdO
A/id4M45SCZgTeIsFmMFzRZHRS7bnUTzeEdGpNLT8N4KddIm4tBU5JfkOJu+e2nNEUiOMPb2rp04
97PSv8lHR1ME87oHJLMBWxHsuza2t2HuP7Tp2BxlyVqr58k29KBE2eKRLg9K5otmu+YorauHLHmT
V33cQ3pEAdBzg2/8zfW5KB92utaEx9b//mlYmg4Kc0dCVdK4PjLl81HO+d3368NSnlXmsW/c2r4T
L6vSjZODQa5ux76RYpjYGo6qhshM4KYj8b4w4h/Vil+gWII4bavirypr773U9H/a7XufTzTbKVoJ
Q3jWvzet9pXGt/wtSID05SQ8dqXOhlpXDOdID4JzjJ3WOUK5Kba5RrNEktOignzEr4ncfbSB+LKa
V8QGfAzAFvfQXK+huTFP14XXH/kUPLhBaH77OEmD+DIS/30iplrNOaGQmuxtNXWPStgAtBpqQoud
BbdKDnqa6JOpWr9EatKJHmiDtXalCi4q7FqEDOAOBEtFTTwk2Vgc8PRBbRHyo4KOAEVsh+vzz+Ff
Y816L6PkXKwXerxDV1k5GmWWQ5SkT/i/ar7ZvdNEnd30GskeeIvNzlFLWtJrckgODdzSo+i0aNnW
dXIEFQssxzcRZKwcfatAx1yBrbb2JTvXfS0O0rwe6krdDEYabq9DnZ0MG2Oqo/lFq+HNEPBeEXwL
73Sykfcjmex7FxwkWyo04XrHRGynAB6yDitbXchpUzhGY0jTjRqQyKRF0o1olTd6w9vE0FB3QB2o
jk1abd1pNR8e0zTpZPWdL6B7v42zlf8oE6SNPLrnb+ZgulWqenxPFGopoKegvEVQnObSon4s6J3w
dN1+SBu3eiziLlrRrZis5aQRtc4JccS1nJRDgUYHTktAcitNRU2HvSVq+7MhaUviNOlzGhvpcYbN
sSwt6nHXVaOij5GRDglTkiuqaZNDkadyUB4SMX05U3WruClzki9XH2nyuLU3rjkqO9BWOg2FZh3t
aL5/HYvRO/lV5p16cVbpkbJQk3JayYkhKcZbvw6AW2do/iR+xGPFHadXXSdzNjpfyl7398FYQkkh
xFNlZjy/zDmQ1s7S47M8BMozDTT+vULQ+dxa+bjXpvrrdd6oTfpCylFfyjEd7q1bjLFgY1Fgtkkn
NFGGoPyrtehA8mwdiOigOneaNg0LPinZt3/wKANVWw+l+WqwPTsHxD8NNhnP0oqt4DdLzLHSIOUs
PAsNEesPS8xNtp38yAjiIoPbxfcdNXOX7xv9z/kG5BCdoR8VzHnTIxtAwZ5fZndTqykvFsDsup77
J19p+jPktW2aFsoLXOPxUBmpBiQJr7gcnA0aYGByxSycrWYZNiXVxSUlBLKmWS/S9B746W+bg37o
C7g18a/fIA6MbNPSbYZykWscxlk/dzTjpvxlonQFXGkko+s2Z3kgX3o3loUFGLk5WbJwBdAixLao
JXgvIm2XwXSyik0Pk2/pBzGvMBtdqQittfvS6HNKYZXhhAyEHLkOX11Dzcru5USaaaNwVR3F2/Ql
vRG3UaHqdF4aDVK0dvqjobhMK/wfTuaiYGe37bMFI2oFKH4+jKWm7R0FnteCRaICwpMiHwMMr2fP
/bMaOPUOMOJv4yZIjmMxF+9ZkBlnXj4LNTW8JxlpKeir8qKhPEsr9mkJ633/EpfRCYKCq6iKnZzs
A9Q1SKOlG2lGhiB/Rw54SnE3tM2mnaMrALddv1n3GohsXQdnNPu1dVBNMitwAWywk234znfvgZ7A
4Nk0eIGVemasVfA8x0lkuNhNbxroU9+dFOIoj+Du0Z8DZdOF03RLFVJ/TmfUSaVLDDiPGjUV0VOQ
wXMfUrymZ/1/xMDNf1hMOqrjIHdh8gE2PnP9Deo6A80r068RXe12X3X3mqE056TVk13ZAA+kTqk9
y7HSaTQe+mlH5yYucmI2nM9XjYp2OxVeqzxakEzRg3RHD4FnBD8/TqityB4MFY14olGUBDhG2+zl
wc9AFxSW+tesKA0wOIemMN3RwbGIg3SRppm3XCdPrxf/do28zzjV/yFMghLD58W3w3uI7h+h0kAl
2+d/rwZKZzhkxvCm98isZgGNqoZYT2jiIM/KMOW1HqntGWG+eCvHIrGoGCqLCfIADWxlA/SDGOzQ
PztmugFArXfYAhUBm1FbO30662ltvIyNH2f//36DDmrfEiQ2kae0KAi+CRFI3MttsTQDM072MjEp
zcQc499MOXt1vl7bFiDAPjlfzaABBxKmir9QR805uEVRnNwpuc1EJYc8EK83FplnGBsCsOFjOnv5
yXYgoNL5/l4nE4grKqEe6NPQb8uETWQIApt9AXTVeOzt7wmKEfy1v9sJNIcshdUL+KxZ2CUEDndM
89dg4pGvhKNG1yhmPjpPSuHkD7lOMo7qPLgKRvYapUVzGyqgiC9mPAMcHfzpOMSwRenYjJFKossz
pxfWRLtX3otOg2hZuGqzk7OTqSy8MK8pGFVHthP8BvJmagYOV/4GFxOwdeH2+UPn5dW5AduCOKbg
gsdwtCmsW9YjCgNZWvr3USxqZJMqeufL8Ra5hfFoqLGxtSMtXDcgUr+6zrsCs/D904V+p3359+iN
bn/+/BOiov+eWhBLV3XT/SyvNBs8NRXPzl7skbXIC5Lo5roJkStbB1Dy+87fK7bh78O+egiDwNxI
S46TWXPgDIlZadNNQ+SdMrDbYTBRC7Fj9nihWWQLR+/grPpwH43eGukpt8v7wu4WQZ1OZzmUgwpe
90reLqUpJ0zde7TrjoJBcZFDc86hCednacnD6GvgyX2iKj0lv1AM6Vty5sbZFJ0/r0CHIR/pxmgD
qG16sChG+DJGVCW42fRMJV2wrWKHPs++t1pRDjUvdNOBqy6+xJevvPwqR22xMc16H3QqjaO8ljYx
wr0nk6TX5VAmpn5jAlX+bSIULvIKR1whnfPSftdA7C5Kr6Q/DiFBklNeUu3bj7NazkibRK/rLlzX
+TZCtSODgaMyqnetat9/igNI8zoWoW9CFdtBjhS8jo7XkEELbossm2/ehG4e7ugAUV6C2P9q8uw/
SatrT6lZuM+Z7mcPqhOeSDspL3oXjntVNWmQtTrlhSalaAO4d9UMVKeeacDJzzyr44eGP0iYqNaj
EnOowqG48eDP7+VYVnobwMTTBrBpv1fg8O6VYur3XqpDmLna8uzq4wpvabLtuwsJMuu9Nt5eNnEh
wYtd6JfPsoxCFk7IMwTKwOQWHpXmU8lmLyCUfPWzCjrAGgU+gzZq5kmLLAvSDCsoQ5jyoLaBdcrN
8kFU9O6m2oocWHmJf6xhwn1yi6sW1IjsjkNezdwnsF1O8pCPdXLnTvfSIBpI2JnI8kvR6fM2n4cM
IXrhCxqd5JOpEbYVpseHae+28ZEnTnweG9CSxYBOprBKO8nIX0TiaRSf5SFDuAJCNRU51zGzhDnQ
oV2QJX14zOvpe+P3xnNil660yig2nmNA01eLnNvFajJdNF/7v831NEUtCb1my6C05x2EVXUnz9ph
nC9ncow+TAPGNyodUZdWO8dyAQYWmk+6zemAMl3O0fdNNlkM68Eh5711q2najlmXonbv04+nTKB/
h2xeKeQ9z0WGmJ6Zh+1zblUO8uLkLcY++hGzn/xm5Rof51EoEkQQwvuITUdT1zdOEsD8mNLukFWK
+26HzU/fbt3X3Cs8gP1a9lzQJbaE02L+RzTvfzp3XYOKKjaPPFR5mDL9qbwqgRKdowXqPENRVm/k
qxdZAySGhjjdyfD1qNCpWqpqupOvXjmbRc2vWVVLf81er5WzujVuO70oH/7penk7eUGoU2Fs1bU+
7fNqpK6lDUGW/tk+YHeU3LMZ7tHLk0EsN/aGg6lHzYL98vCMPEy9CDx7eDbZtHcUuyqKfjLhRn6Z
3WjejU4hMrKYRApVuPQGgAlhwkGllL4CQzO3WvHFgldfTVW66azWW0E1sm/p/ak2FvSL5262znIj
OLUoK7oUPD/GA6zUJlDRLm9j51npjTOCI+1tYIXmrTFWO5W2+zdLoTQfWW7tiK6ijtgHivNeYfcv
WWO/yCj3h2vW5L9cnd7XLq6uN36Baaos6Zh0jqZLW/JSS+mdiotu33oha7pugtyrk4I9wg1w3/UM
pDhfyncYwj/gQtlvRpl1N3Bq5y90rdESads9zHiaMDJP7x7TGFBB1RGkUJW2X7lVaJ7yXOnXFAaH
d35dqpuxM9uDPZjOLZxub+e5TrYzlGLcOsOg7t2qKm4ngF+UzxfopY6lc1fGlrKy3Wm+1ykLJgU4
dOcchO8yjtz2CZFD9vLoXr3w4DJuumzUXhGKghxZDspXZ55f+T+pv7EAOCKf4PywhmxtdgUYX5I2
t9XA/05v5ulpKqbqIS+r9zE2tDctMNVlE2jVLmlohNTAvMnxbGxBr1LbBiLcUd/CwLoNUzd8GrrT
yJd7O3tTDDtimOmUaqIFSa3kmwnhJ6ySDkCOC+bY7kpADimKlZZi7JHGDI5uYGWrFKDGl2SwXwZv
7n4ATF13nWWCnon124k9zaJAg+sMj8dYG8hy7h2qWXkgBuW6q8PyscliHpehkb1b1bwGs9/uEcFG
aSgp3T2Jf+dykKZNAIA1CFqCckJztAFAr/BRs5hT6XQ59cTlBgCKfRL9dhvp7EawJRy1SLe64jXL
cVDrO1+N4M7aub4OqFp8ouARFXXFzH8Y4dswh/O3nBczEOZcfdCrOb9VYhgophLo9wriiIugcipE
G+qFvCYH/tXpavFcZmay7vjo7S2DzmxFyx1KeEMhI1GrvBbjbMfT8BFwHqsPcTDEKkWO1938eB26
jpOVfJTW4Os0RaRRc7nH/3VM3kT+hLFPXzODMgE7ciEYqUbw1CEhd9dm7r2uxOGTHLKtFukTbToh
OR4+uV6NGDo1yBs5GVtuRjkZyQBpevpEPM7emI4Km70Z+xXtdXcGekMnu1XaxzaM9kGaEMbS+vS2
0ixj1YuoFq3T8U2ve82pMozuUe+C39y6iUrLzPtiJM50WxKmyzzEMG/0yq0Po0XtmjxIE3Y+fz/L
ypeEj4x7H/7SPXoEtOYSr5RDIPm+GqrX/hqbbb7olAFUKznLKqPc/8cCXf9Up4hEn+tS5UlqlS+n
pgl5wt+7Eyojz0Ay5fozGU6SMWuetUAvZ3djE3d7ALdrPM+et6Ft85cl5q6WmJOerXitj394/u91
0rMR9/z4CR/XRYlSb4YajKjf+6RT/G4gveId1KanZtIFwydH5GGiWAoCagqK4M+Jxk7ZBchAsetm
6tKr812YWHQyiJQbX/DiDjGMW2nJg9lE1oYHRb3QrHBIqEB0u0UPT3UT5tpipm6JHsDOOzlT5O8i
I35AYYCMkxiSZwpAxmWHzA5vjL8niG7Va8Q1p7vYa0Btzfp9IFatU1aVSztRECahQ5/6zVjds34Q
UEr9vSbO+xRp7g9UG8LnWgMaOeW+ttP8BKCjaUDfBBYIv27wVkSj6N5qrbNTZuVjUuabJLMBFOVD
jOQGsUFpjtQr8tSy2jXM6fLLJORhFG1nF2V3p6Q5Qn1erFN/Dy8azQGruAvq1aw1lIw2irJlKSE0
iWiC3Uzz/JelF0hwJX27IjLtPnelfjZItn7LAEiyEqYlhNIg+zY1yKT/gwfxy2LZ+pq+oZFHW89l
S1JDz7Ije+ByhY5W9sK77DuNIv4PXX/r2q65T+ksNkFnw1nTzdIiepNa90NaaLuYSMmKpgvrVS2V
dTha2TdNSX958NurO9F0tnJs0ldNaTaLMEtYgouSX0Lq3SKt2SvrJUUu1JxGijvsLyVyftgFh2ga
D6MaVAEhAuilSkM/aBNbkDsG/WegmXeEmZP3mt7em55S2C9uWeULFqXJ0wSJaOnzP3OfRl4LLl7p
j1aYITzSUsoyRX2490eruC3cwj0SbkzXMRzhB/5iQBkMEspTkNmoFNrJfDSqid4IvTC2gapMr8nI
O6AcPWLmfn0c6T+4keOm38xLIxxxEw+uEWmrq5uaVGBgxRMM4R3u1lq/3JKEFu/E+8mrPfli8k8I
RKF+C8AdrFLbDQ9tXNV3cAV9gdXT3zXII4Fqf4tUFXpxm0jBbn3XtHXEL6tXX5Iiu8vsxP6WpemP
XBnqJ6eqyv9a+lqfOgt4VKHUZeoIRboq8inmp0dVOyaak3bF9Ey1jneuzRfX6HjwgsvYWb1Hx0Ca
VG8Z2us3ttJ2p36ojIdR10BrMJ7MyaqfhmVIH8bCKMdkKzci0owa63dTztpFu0cY7MGb3fTgaxHy
DPVYntM6qSE9Wfqbkc0PkazL9dxtaTnVz8Yu/zKm1P2i0OK5yAYt25L8+dm2jbpX1IbkTVdOX0Mn
PzcQg8ARMx5SjL8MTGP62h+q2C9OiGL92vkXyayukfMJFnK/L+MCJLjGY6SX1tZOHbPdWAVwyspC
Kt5Je1aWNI6Tq3Tz+lcw3UEKi2rpHnJ2HrBAUsfhIG0/gBIXjFZHVgLq9qcJ6WKXNpdIx9aDzpXB
1WtN+15WEsraQ7rc04MYUmgaeAhLJwUx4Q5Lmi/Vo+u01cpRxWZIVdHt8aLxexvRuaoH1k/Hrc6x
7yqvAAWsRRLX2v1MszrPf41Y3MflkU/NmLycf7nL5TZcs5911J9nYwpOnekPt0405igQKREiqHb+
WtdRu3YdO9sodZO/ho791vnmcB8BN3z0aJuVw5OXu7fAE0D8iIvyid2ficbAwQzV9ktU3JqGn716
RWnvyRLXaKxjjsr0SP/NKRZAoLz275zYqp6CoU33g4bckhwP8uBEUV31ZLQTwNBZu1HTcm22LUtw
VvIHisd/P1zHVKeFG1jUBhAzXK4T0qRSdFjRs+Qs86GZlqOepQ9elXsrlhsqL8qo30RxVh2Caiq2
CcvCHYQ6Ao98QW+NuOtghGTaWg16einiOVtNWTye09TzF6WbN89JC4Rx1LTuVQ0bWHLxZPyl+yIH
XBY//g9t59XcOI627V/EKuZwqixZsuXQdntOWB2ZcwDJX/9ehDyW17Mzu1tffQfNIoAHoKwWSeDB
Heqy2SBJ6YeLydq61qzkb4z+okuCCGPDgk0YHA5+4BHwaPRTHv/uAVPs5Y7Z0LAv4HfJvTrvnxUu
Fok83+5lGzs6lzZjJsW/t8k9ub/285I6XPUIC17YA54Z2YBKvXAnEZhwYzEILEPIWTNHug0cZYMF
cQnUlV9k9+gh6sg0PvgNU3Ef+kX0Si4E81llSG5TLzUOCMyamyzWnUe3Zhcb/zYkie0ld7/zs9Yq
dTHpufLgIum7bZkMHIYAuaSgYr5Z6en4WlTBTYTZ4qlRE2PrkMlbkPgMfgM5zXLT+K2U7StaxdqL
02HvV7nddGc45bibDL3cG4imbxIlDW9QSok2adhoN0atRSe1rdI1oK/kxRDpMzoA3S9QLpsuMUMs
rNDtKO0xPEOM4ElT5eEuqHvj3sFpmGWxbn13xB9MmaEbpLkhTijOAZa2h1LczPuTYuYryAYQQW9n
pjYO6BsU00IdLfvci/a1Lr3ha++O48bJTXKNMxCr1Uyc2BTvaUxFdYTXFC3V1oy+dkUMXI2fx04W
vak+IT4uHnDRaO9FkTzqc5RXGOkua0dEaeYiyTsyn0r4I7dEd8t+Al9FCRnpCpKa0AZmpzkil/8O
thoR0lOQnLqTVU7uRLs6DbfsFRg3aTJAuAgcb2uWDU8GNVVWjdZ1T4k92Au17sUfbVDex/w6kNBU
1kmSFKgcxuXNaPTB93bSIPYHkflFnW4vEwMl+cGD+tlvTeOlbLVp12V5uJZFz8PnR1G40y6t/FmY
bdi3/zxPt//y7rOR2YdFD4Jf87CN+oSC1MQERdqulCfh5RrYJsPAB2/q71SRJYdG1P4GumTxhJIq
W2d65vwswQUGLTfxNXaE17gfk1umBYRHZf5UVhhzlIVhX8MzFUUqOXQKwfVwiZ2HtmY2SeO3Otr3
M6k7n/BQSNP0piXj+6tutQPmBskfbYP5U9TG+dlMan1XsO7YBbg+nANYo0tbKYI/MhjZAZNy2akX
TkIWFJzGBG5Cn58EpZVFT06AD8K8Ox8iePWUILIqaQqy7b00JtPntrkfKBfnP8jKAJn71508F+KP
aaBhoNoG/0Cg/+tCifSNbwIndJ4MtnZXSTcm5UtqIYUeTskWoFiDdbSAmylP647tyHY+XFpyc3Yg
l+W0YSdyGlF/zyyQpPZ0kjgXCYeRZ58wMZ+KQqAVWU2tbe4gS6EN1GE1iJ+t++ig2LvJ3b670ZTK
ObZ4eOGWpplfkCrBwm7+wrPyiBiD9VN2ypSITg5uVqrBml92apKA2zJ0jS9OWjLVT+90vQx/dkKs
Xb3hLqmCYonvS/4Ldt83p7Wnr57WNku4LNaDOibQYhH4PLXYe+Fylah7nGHDkwVcYGNOQjl4ofmM
+Ka1TgHZHEnReTfgQ+ONkk3iKYcTx7tSjL984M2tyQ8EPB54jx7t3sSz1pFXv3UiER5dOrFsrd47
jRIpUCPVVad6dOkUz1eal02XK/m6Ip5U32aLBADQtjfxDcsBdkbPUxt80yxXOwojwbyzjHHjmbOM
jc9cthmGYGfOOcjKQN3dqkbvkoNEXmoxrze/lKm1Eir4TUXR7K9l/7uZce5t1w6bmnzKzrViZ67G
vbM4B2byNXMyH3k0uLpNo78gY+jfyip5kEUvSzck3uPjp3qz0fVll4l6nY8PSWeMN+EsgMgOCGTi
+ex6kHVJ0Je7JD/yhHJ71m3qY44o9WJKfTwT5q1dxwZPq6P8ftRnxLNsHTvVOtbeY1APzV7PEuMl
waWRTTr7UR2c8L4O8baaSWCF2Xg7jAHtlTLpxlrp0AMqyjrfCfLvK3nXau6Y71BD7i5F2ZrZ5d7X
xq1Vtr+teWk2ANTfkMbBEXEuKrF2qsB/PvjFTwP3v2ODOvxJTnBDbRM5anW6zHl1125xKkdkdUVy
mulMgrqbUGPU05oQdDVTNVaZwQq5AuwK4zB7xLTrY/3Eqm/IrQwb8vCL1WXeq4m38QjCP2vh2CZd
uDblJ4qycs/U310JFFcR2bX4D8hCHGkw/jy1SVh8UdpgLdeZY96V+4z8MM5hevc4DmG5LV3MqOVG
oZ9kBl4qWEwkfGUvOZ5XqjY+gz57uoBgwHoZs/GDumFu7Bwyv1NOOBewvIzb6qvVJudgznX2cXlA
Qd96FQmCwLPD0l3lR/7ew8x0GwWe+ZDmaBy7YFV+tvoGF9nfOVyH17x4IBmMpcL7iaJ8rvnYlINe
iBcfY/KqdV5VyH1yywHsy7xH5JBunX9OecOWkR7hOCFbe2iSVTF+dzHlGlmr+/x3LqEStLdphH9p
ZxUR2muN89pl9bpJW+1HVnRojWvJdJ8ySQIIaLubNBLel6ztn2REnUUsWKP0S1um1bZz82ivoan/
0M3JNxnhIDyBD9t4KnmmrTDYau6Q321YYEGmUUPMklwtHFnX2zGVDr7raYdIeDZEt4aeVmf58iko
0aE8y5/x3HYttUbwofTez/f5If7z299Tnb++/2e4DTs/Ght1f9VCMiylUQJ1GJ8m71Armuj2UQYm
yfPMftUXsX0jiRHyLOh8FkAmHKdV3ODGJnBg2HQ5sj+QU+Dhk5u4qcwBy8RQfUqcxENjPYU3a7ZI
sPs5WeEZWixBxvGscdMW6BNVENYiRI1ubJ6sz47pPeduot/JkhoMCyOPnzAVac6anfsHntv1Ksgd
6xXG9U8HoNx96TXKbTL1wyKDYXY7evg/ZslwH7Z9A/mv+4lvsvdak1kDu9CPL7HRRcuoTs/JGGC2
F8NCj1y3uK3x6NrFmmj2NavTjDXkeuyq/nHQ1QlD8u4PbdL7R1Ty9WWM49fG9thVKHnX/fTsZmHw
3e0SLVZ2qL9/H2t04DIzK/k+AmMlNK/+pnG353rpvJij6W+hA+dbuyq7+xCLcoTO9dcURyu5r6S2
6BKNogjPTlzdCyWM98MQ2Wiaw0WRB16fIBQxW2OeCU9o5lX1v4XO+5YdmqjyvoaFj9CmodY3rjO2
JNVtXqVdNK4NC7vyOvHNu5qn0xKHYnfjChAFC1jbqDZ1ifPg+uqdAQzumwZgBoOvAkcapyxZ8CA6
r7ovoZX33103KhaVqJt1PGHWY9eqhlK/JV48244WtRn2PwLo8HVQYbTRGU99bnq/rV65Z1G8a9md
X40OjIUx0Zdtq7ULkYXuNjFb76YYmmFnu8rBn4p8rY2w2DHdWKigq1+mHJfvHlzcBn8sVuB5e6eX
4PcaQIffu0ScEd52frHlRM7G8ZaBH7ob5ILaQwosRrL9CPiTFpiPUw9tIT0OQRjfy0NVqdqNkgDh
m6sSRamXUeZa69IqtJNwRvgHovw6uOW5svPyCVTuk1Z76R0iSuqXQtGei0BzbvW4bE6jVZ8hAgDp
z+KYJdyvWO3yoxoFDx687n3gZJEJEbswjzgXYnw/hXb2KmyyxmWn1htZxHjpzi1ZHtp6L247ux0W
gZLnr+Zs6VyrXXije90JmKYL/hkVMcmgCT3OKjSbkjIMttko3uplY0ISk3TNHCLLqI39oThFvur9
8Qs7I/ldlcZfmJ00t+MQcydNQjsI0fTPqsuTGmh4tiVJ8pP3rrjP3N44DYOzs1IzjJYIapHQM4Gg
z43q6Iv7fnAcjPiS7+wxEiFQSNh7Ebpkl3KEIi4eAbjX+EOOhzCZ5WemMd0a6D2vtbloG1gLqZ7W
7XP0mTeRV45L0TYK8i+2kd9cTh2zY5nEjMtdirk2CXhBubqyDMVtKUIPm7nxXI2xdedm7ZbV59r0
jJ+F0Jjhxe13YVo9psb4guiFW2/q6HWqAfrGrHTGLm5+C/NRuI740iShd6x8vKycKoVWkWCV0sU8
0pHw83eqwMep5HY+Z0pXnvP5zDG1c8ZD/0ZWyca+aLKtEEawlEXATdktniDfE7aEi8axnupE7fei
seulLDpRMJF5S77FCgY6aAuLhwyzt3QulQWMzSjosc9VB+U4zQfQZG9naWL02z60v12rrmHXWA9G
MVsbXP29p2M3N6B4f1d+6R6Gqon3bud7UEKHbBeZWnASUdRsQwwmbtlKHDdGaVR3k1s7ay9D2kMI
vM54M++KrMhu0CNuDyG3/66LCjxvUUrd6KM63Q34B659wB8PHU67y9QU6lOZ3te1BerAnbJ7dK3j
XW/W9T4OvPZujLqIvFdav+p+fsKKxvmVpGALtLz5I647YwlSLzsbbLvuAFKpO8zHkyV+y9DtyKLu
NZvRhKXMrwxRLV3HwCuGhYWu1vYvt8weNeYQ6OOr6lkYyhpxkfK3Caks5Fn4GvR8QhEmxdnKo25X
j+2ty620TfBS3g4WWBnVwbQbP2P9RbWa77qdxb9z+wRKE4EFbmZM25jYOCFOrlWvNQ/IvXSbKm2L
ozvUN17MnqAfKM0ZhhF+aQ07AVUxLLF5SH+pIcssL2dOYrtmvoFeWNxMk2GddHAkq9AT2ldTjCdy
IC4blZ7GI3vTYDr6LQotLDpdtTqQpnQe8kb8glvBg5Jde1bEjX2fNV18Y0QBSn7Y79xm3rx8sazv
sVYG0DLacaeFbbe1A6ZISBbd44oR/PCAyc12kePDmJkChHmtbuq8715IT7BBQkQ0T5zdqsjuddxh
wQE0O9UJ0r0zefZem+LiyP9lsh3V1r7zzMpbRWKWqxpibzfq0XjMS+D4Q+T5T5ZpNme8TQ8JzFRh
iIVRsd0bDG16ihDg27KD3K4luCvgu1xhqFXtJfSrQ9gcpIjbImoF9Kvp3EWHpumTqvb5g+oXpExb
68aq+3RpmL3Yd50WrCdXy18hYvxi12U4Vx7UjsIIf0bzM9dKvEXZK+USo4fgbvQwne6jftwOfZI/
BLrwyFd2zQ/bw1kl6rRfClsWlRo5Xyp8S9aalry6Y12uitzwztl8gGAvFnrMD9W3FV1ZkAjSVlPt
lOvQr72zDPQ829y6sYl5zHsdym7wWyweLPMoMiy1BvvsXsa+DJba2jYA1YBT9suoBOHaLcr8pAQk
AOEHMn/ujfToxd4fTmJ4p8hgfR02j5NhREt90hGs9WC51/7B8VztVEJQWU7oawM9QRTfSxt9n/fp
eFfOh2iXjzh7sDiOdiUrhZVpd/oLcqffjHoYfrM/N4FUZqLCartWUnyFMANfC3LfPC7TYDooKQ9q
U7HuB54jO3VU4lVa2doX7G6dnZ9gmshPnvtVS7+CmcGAzsX2w1Ax/Zp80COZYTmb2DZwIraSYuOq
o3Msqq7DgrLtHq3CyTCup+560Br3z5DG1cmrOcC/mI2gSNg0L24jcBVxzOi5R9QdhzHLOCceTirg
kRrw3NvYmKAIQEgA34MQpNArsZii9oSPGUtAMlSPGftMi0o3h72s0zLDXvQTzkEwuM6xETm/2IvC
BWHZ+oH7EBjMkiO8WVVFGQ8gT6eDqcA0we6Qp/s4pyYqRTARTL7ispO+CjUEsA4caAYuuyTAwwOo
9B4BNMPGOdmt1zYYeiuM2JAMsuiolkO+j6ac+6FUlVXl4HpqhJ7/MDriIbDRurRsDHWmWCHBknRb
H1Oae/JpUJKVCs8ZrYU2bjNrglJbf7GLMT4N5DVIhbT1lwTjs1svMZ/4/dhP0wibBzr4nwxxTIXz
C4tW8sEqVnGrqmcDWBLEZV1cNf5tW/6QBTsM1XXhiGTlOPV0TpDGWhhaO8BMMKbzpQ61j62eumAv
5hDZwGoBjRQFDRhqShEnS9XKmQDPqmmD51THrkvfzlKjTNbIRmIZFOEExD4sMZdTnkT8rvCY3SCZ
jy6iheSkokLtzjTPP8kDPwNv38G0MtAWOVm1zQsgi+/bCqNIteCxyAzWudemAXEUvpm9VVvOvaxr
3eKgJ820K2JXR2AKZleHO7LmD6jBqTmaKtV4y66TcVbHEUtNPwzuQz71dsQVbjf7YlZ6MMFGG+cU
wh0I1lWP1x2vaZCbXqnDxYnN1x5S3ynsf45GwUZrN5YbzyVxW0aJc2j8hrnYfKYlyOdcKmVZHlrn
ll3ecdN32PWSNmWLooStJ5T01U/C5A/MBGZFFKV95nmvLdvYDx7BokRrM679O1vlRxEl31hcsQHf
1YD3O4tXy1yUB+HpoGotj+wAvDaa9MGxD7lYKSLVz0bzEJkNxEbVRnrF5wtGEgHlZNWr071v6wL+
hoZrVjmRDzATK11Fk2Lcy0OFe9OK2Va3wXf8rQ7TUawFB73aD2ltXuKEpt2yoWcfk8LyNmU848Qd
zZw9kyc8rMfiSQvt5kE0YqEigvtkOv3aS1Tlfp6o+12jvRggVo8kCPxL0SqzbBmPGIxlehljC9bj
gIH3IGacapqyF1v8cP24wDlAiAP3WsSK2RzuLZQ0lqOXTlvL892bpFaew7hIHgQMSRxwm6dgHOun
AjRSabTabRko9ZNnCGvZo1HNE5YiLiz+VutJzfitf2sVgKqgbvm3eWz/1KYpfgmyuN5HasiOkBck
LzZsmbUpmmgnW2FEoN0ZmiXoFVqxmUDlNlEeVddUH3h/AGOhenB6eIthYS9sFpo3jjIBGOwtY2cZ
TbpCRcSGMZU0CDaBHoMHbn/JSCXgX+GqK/L6tI6qti0LXu8KXnGkWEL0O4GJrmVf3euDbamV3frS
twN0xtuePN8czAyv2RQTyHjZmvTk/sxxwsRqHhmYFi+scVA3MjjHx3VtDiZyhnOrGiT5uu5IjF36
DoO/ctjQ3spgo2/1VR26/qU1tZsOfYus2l36RoKNt54tIfknJFOoLNlhTbaY8ewsx+vveqTvN5ic
lUcXezyliJ6UZtlrqnhSNKd/yurhGRaVdyrMfNhVPeRNxRjEXdciQRf1HtwhZbYKnuta7Vs1oad2
qeoRK7g12Wz21RKd25gVM0Dz8IDtuLiT8XmNxTTrZ2ylctyvnFwwxYucFZDq9CYIIH7DevuRk5z6
VpYhdhCFYd1lvhXvosE9tO2UnTsr+dKpSfACH1k/YGGB4rU3BC91gg8auXY8ROdWwAPNkj1C7yBb
C7N+zJqiPweRazx335oqC3Z6WKirUmCMGmd2vWrgrW4bfNgzPC2QQfLwzrbWseX8eZrOpybG9Pry
Q8CHUzPTSsyxSR8E1oMPCfPZ5s979ExgvIMXPBv82vCyLA6ypFjCvIuD8UGW4ilHAjUXP2Sp5o+G
vh1h6zhU4fNUox3kDuzRyVHjdjI2PsiUVWwrxt3oq28HU9k7igjurtVM+MtD6gdfZNC1PjU7bR2O
7BR/aiiCWMUAELbANViGkI9grYOOmXi/nN+zYLRqTfsCH34TiXZ8dSfbX00toOZRy9WTqpPuAju9
ctF6gf9eh8toNjuRh2o2RZFnqYHLrMm+K6JEOKPIOu39LC0ybz30EEo+Nchg2So6Be/CeWTZDbIP
9iu2aMhKkHu9jNo07iJtJoB7HaRiEiwjxpXIhb0dYqYKh3Q+yLNrwzXu2vAp7r8IuQ4/AYhPMGXk
wtd+sniNuV7pvwj5NNS1799+yr+92vUTXEM+Dd8EMzDvU/OnK12HuX6YT8NcQ/637+Nvh/nnK8lu
8lNqGN9tujB6uP4Jsv5a/NtL/G3IteHTF/G/D3X9Mz4Ndf3C/qerffoE/1Pff/5e/naof/6kyDvU
zA6NYolACFO7aL4N5eEfyh+a2IqiV566b70u5c5Missol/Klw4du//YKslIO9bHX33+i61WvMSr7
ztP62vJxpP/X67OYYektzHi2cf/0PV2uc73u5Vofr/65x7Usz/7h775c8S9jtXAgrEr0m+tVr2N+
qrsWP3/Qv+0iGz58ZdchZEs6/5d/qpMN/0XdfxHyvw8Fpr5bjTj8LMx4bG4xwHTWNYj4pSyG/SwZ
YOYNyB1awWhZS7Vy/ZXiNoWODTemfk2Nm6psloHDGICJA7xyhKReH/QCz6aVbA76tWmm3gnMLww6
WdVPXnpTecwCS73Ut/poOBjC9txWZL3ZZgB6Odu1XczcpK+btHSDs4ekpzy1hilRllejN91563it
ulrB+b4Ro3LcpN/8qFH2JpLPyzzLki17UuSj1Kx4AJW5M6u8vUVsKX9QyL4cLa89yzYZVXHnbjy7
HlbQwvMHGaYnWImFJFsOMkT3VaZIOVNTRpUBaVmA4TJjbXEd6L+8uu72Z8fSfZKo/+bK3ojyku5/
D3KDDFzuitMEEgscGNofJ1nGbBLf+dR7a742mO8htqkQUgyEFOKtm+wrDzLOex/FqpJwU5iQd7US
RotRx+wCyFN5IEuISOm1/CEocd0T6Mtx+6EPyNM/wz/UIq6YusvBUAUyfWj44/Jm4xYcObfyLMW7
ou/z7vSpnglRtGJ+ym/oU4ehDY99EqDW8OcYMkIeSpa3qEDZ/fZaJ8/C1Ol30CB/faqXg5SNe1OX
k32QjbLKwUw5U0cctsHbg5lknxAjJ4uvyFniR+5d6mWjrJdn1wPwOvtGFicpeidPXTZT/Dp+6yu7
NWbkryKjbvE8y4YNEIB+GcWT7i3Q12vOi0ojSYKpkcKvFgg1aTt72MRe0Z5FoLbnWiudg9O7T7Lq
Wo/81pOVtS5rDULlIQOOvLHNoF+Oc09Zd7mGHOlaKa+Difd4uY5sUMvpa1bUzVbSdOUZOlD3b3zd
T9RdRPi8cnFpu5xLzq5k7yILC9qhXXnocobs4R7U1jBSdM2rrDkolWJz7itq/S/nrWbUKu7nhPtt
3Q83rabbi6Dps1UTG2/c6UTpPFyZZ3b09WCUDWKdZPNl1YeQz8xr2R7ELnTsD6GG4gvZXRKxkS9Y
ROj8Y5xGzto0IEo3qWvfhDMoAodI9Y+sQB1odtK4RoS2piEaLLKlvv8E+kkywOcbWenMbqHwXy0S
IKviHRuEptFNbgfsHM0ZQO6Uh4hdVIQrkcWTBwTZM3zl2v4imldKPek5rmU37BIH1EKsUT1pkI4r
m/tZoWATtXW8CpF6D5cgBXPgIBke1b5X35dirO9lnTbXdZC6sRwiR7uRZdn8aZxBje+azg/2vd2I
Y69a/dET7BAvZDlGhf7G1W+Lrhjy1aWB5BN4gMHpvoeY27Bxr/foLwfl6jpCl8dvY32qC+fxfP32
U7WtRspW0Yf77t0l9MN75c1FtPanJTkE7cMb5vLaYQvw5hIjyx96Xl4ywo/UZQDoaQnDD31chR3T
LI1eBLywbT6bzclD+n42SlO5a1k29yK59PhUL4usoPstyP+vjejcaUHiE9aUB4k5MyPldD3kfvNW
NIN20QETOcpGWX/p28PGWQZTPa2v3ciq+6u+rLTlRe3WhHAIDUogBmgaUQQIWKvWitO8GmOXBYc2
d8Qxj3MWplFT7eMprfaJkbrqg7DIHaiDmy9lTD0HJpKqMHogozt23chD3soqN9SLJZNRgTxIo6nZ
0tNt9IoHZ9rxmtPuILPqd/IswwdUn6LudK3XsW47ZrqFdhGhmIubs2ZYaW0dPjYUPyqvB9J6/CWg
vleR4s07A3NzZHpIVb5fTdY18yWHQmFLhqtdP0BY582xb8zL1T7U52kFOgZfPDHp+ymNqi15avXR
6zKEKhXf/qlj5xF2mfjutrlY1pD6z/57bGQ406dY4XytuUxaoaccaGwBdA3iaKnXkE7Kg52BXpO4
NFeYnWvs19681RUQq4qhwmFn7nHpLMcR4ZzUq0J30cwtNTpm2kqOaA/hToZ87jKPDbU2QvWdHrK1
sKpVqjvOYN+BWc/XboPQMP919k87hCeiJdW30I7R9bCa9K6qE7x/MTPcWPBcnmSslGv511i1nyy2
aYA+KHqtLByNV5LkDDS4HkCGSSjOMGLVQFdNtkq2gWx1XIAOslX2LTr2IVXPML166TPO0mSffFHP
flLk68nAV+CnrkXZWs1OVLI1K3CVqU0ATY2Gyq/XLUw/be4QKoHBM59dG6514dwKgkPb2jFsBRkn
DwI15ksD3I2fEzt8kxBsol47yEt8GkleYkTtBEVoBpbB12un84cCfdWcKmBNhmOWa3sEjhfZQ/wK
Dwo7GPU14AtgszBCalh02mtlaYCsyvFxLAT8PCVJ2QkPtFcnVx02P1X/FKSTigEiP9i5uxw1b/N6
P5Dv/e9G9QcdbQxFwd+HyePeEq611fweZjb4rAX6Yf0x0qPgJSynfVCR7W/deHoqqmI5zMJo8OeK
W73DNiqYoyAtMne28ZiRrV6iV/wpDClb5ZCw8sRRtkam+mHIfMzZKGYMty1+sqWQssPgFSDone5B
RXB837mhvcHsyn5WpuhWvoevESnAz30ZOdYmbCxEl03UqcSinqxqK+fJUxwZN6aTLz/NlSFVMgOf
VNW4seK31rc62RI19YeWceD1s7hM1dnw2RlF85jM9o1GmqKiYzaHVhWKuH0vsikanORhyp095Ojy
ZCv42TFQsWs0N3qQBw+AR5mAxZMltC30U2W2N0ZvYgCTjdmwzTrR85Clw8T9/+Bkabuc/be2BVJ0
mMS06qFsO+ckQ0bdF7e2O22vHXR7SnY8QWHVyw6+WljLFvn0S8zlulNyVxZFeBnEQN7xLhzZ+JSf
wgGGj227by1krDyAmk5XYJvExpyHnxS3XA64Ijwq6UqN8UUpukY8jkGtLyOB8a2sG0DcHkFF/fRm
vVdZVRUmUkGZenLmKgE6fZPUNrPIuViy6HswrK+yTYabMTxSL4Oy06q+eRgz/xXtEHHjBYG4Gf0B
FLo8lQce74qCr8V7wOeo6r1FxsiiX7RBtZBlpM6itW5N/WXMa0xWxKO/vPaW41r1+PY5LkPIcpk5
T6qog+2nELtReaMG3pfQqnFS6Tzz4PZKBHZwUjmVh2tZtstI2ewglfUWKcv2NfLSJEPZkBiXWoDO
iAySY8iz6yXxJlCM5b+9moxkjRqiOggyUdWb4c5BYHAVD1qylsXeC6nrjeGudydnIdCg2Hxq8EX6
M2S/Zf+5vhgOYZlpN3VepzZ2KgwyuI/6WIrbQA9awEmZs/FYWd4jal8v/HoSe1mUh6RzH1Szj4+y
VMWxdt9ZwyrHQOiumEueGQT3EDOvXSpUOE5dZ+38sZmipde1qAx42TcN+ne0RONl4hbREfuT3ecL
D2YoNk2UgVOq6iXwHnFfO2r4CBEAXKX/KA9GbLcgiCz/kM51bgNQdZoUzF3mIrv13V0e6IfK9N46
6D0QBgsjQVkFFS1bO1OPbOwcD/Y2P/aF8/saDzUQeJeNu90cUPXVuAz6cNzJ4tSWHWA0O1rKouKm
xkNePmdJ+nY1VJEq0pe2szfSNgF1UxgkbdzZtwwt0Zi/LA5WSKzjWDbXRYUFiPhaNvcGRDm0+gnw
5wAZJYvyYER2DI6mCFafGq5FvFvMTWjZYASfDc3FJ2c0AqxSXDabBnTsLYCPq1Y004ZdeKTr3Si8
VyN3EY9l9pdW2dfEkkfGpoYbPMr+kPs/95cRIeK0l4jrFd6vLxuvYwAKRssXELqH1P/GCtHwSmos
9BY25J2Tq7RrmBkBQgKW+FG3cXCIZ4z1QkZ3duQsx9AYzvLQopp6Kv0GWft2POc2JI8s9rOt/ExI
TGPJYNXHS8llG61RrGGRyK/jvVV+uuzftKakxD707ea+Yv7qcjWxduxVBzCcUqg3SVkfgAuiLQUA
9mEIl2k0b/jPNYUaewd7yH/LpktQ7XfrtHKj9bVPIIp0MfbB2ziyATHj/4/jXK89/OfP0/WTujQs
FMqq1DKORaNv+1i39q1vMN9K+944jhXDMPVKjWNqG/FhgAKMLaRxlFVCtl5iZHgFKWettR5ckrmL
jJRjy6Iy4B6xqgIEn9qkGteyUjZfrijDB0hIa8hX9SJyo+TtKV2O4HwWpWmMOzwx1rjfReaSpIZ5
iKrMArrNM78NeOVhMUHZk8932U4uZ3TXZdW2u7d5jT9Ee7J8yi03SHDndqm7GYrWQOv4zzp1bsD/
DmZOrV/qc5R3MEueQ7Al/9rrVrmX/WWV7KDx81nxS0EWZe4vG0SfuUdbH5VNnA3wOUR5BCtRHSfN
Ko//rigbZMiIqrVdT1Br/3OsHCmNgm+OjSJabT+WiqEs5ZkJaOVyls91Zapg/vfe+s9x+MEqoIJJ
Zrrp+pM2lizqwHiVPAIwO8/jZJU81GEffLDhToEWpL6BbFsWnDQngHzG/rJpZmCcB9MAwBw/GnO1
n3XJYWQtvZRFq4J6j0aSAoB5Kl50jSQ8WSAER+dgZvSXMSbmNOfYCR8DyEovHBJuW5N5DA4Xdobf
27YonYfGt3EuuxYhh+z7AEGTrdJ4l9YAsbL72DatIxLhw3lCJsUaje4GEbTx7JscmkhBBbuK9JXT
lzy8hthOjpP71kH2kgfXSC9dZUn2H6wkXjtAaValW6XkOrtxW2iRcV9CtFp3JXky07Kw1JvrfMVs
l2VhN5cQ2TAywAJltvxQ6uOvLrC0A6lh4x5R04Mah+pJ61o3WhYvI1yx+3ZuGrtWOWn2sGsNx4sw
0s7GQ6Lovy+RJmQt0OlmsZTXvH6YNEDrOwYWU4Jhv5H1aeu1ywqLj+1lqOuHkc3yA8ZOevkg1+GK
F81LnH0e6wGCCSzsjHk96UZKvwPqD29LYUm/uFZq4wTuVq4XZTiYbyIRrb/EXIe4NlzrrsPg9hMv
Ju5TvO6HZ1JoLxAqlae2GK1t0Znlrs3q9Aklv+86wMcf/xowRBhe1AFpGSkFNKrwZAyEvKQYoBra
xsquso9Fcy7KYNkqg69F2fqpb2EDT2/BWC9FZxmnLAEPNPjuV/Ctmn/4P9berMlRnYkW/UVEgJhf
beN5KNfYXS9ETxsxD2ISv/4sJbXL1dW9v3tPxHkhUGZKuKttQJkr14oM0KWjiQcsX02lSaRpEuuE
3K55omgxtqu0MYdD2f6Tlba156B4OqCTFP9VtQadSnSGlg1IxGCFjvl4QEqIvFKF0BkdGoEmqdnz
eezErbl3+h+QNHPQF63iaDkaI4nUoRW63icyAl17lPY52qBxMCeDa9uxRsJ+wnNk2dt14f2TZVZ+
ABq4QuozzvODACJqmbqhsaRJwsv8IO66GO9WhatZJ2g1o2t9kOgAVArpagjWKHnxedhBhNx/89p6
31wnSAOc0ID3gl1n+aXLk2lhlHH40nWAIxl9KV/COrYXfiuKl9CF7GBZRj5UFIS20Gz07HYmOppQ
NvD3BtRp5z5tK0nCeWgQ1QPYaj4Mb17qq/v/OzfLonjpDtiSt6r70+wAjzGb2MC7gu+eHMV2gvIZ
UOwSNcPDENUB2UZALqfV7FZT8r40gkatYKGhK/AN1gReo1Vb0Kd4QYq23a8sTZ4FWgyuel+zy5DX
2YLsRd5bq1wHjNxXoF60P+PVzPgSTnW7xx9AQKkkT7+iu00sROSHZ2ABp/tKa69kj1her7PQspEY
w0Vi0a47C3CiFjybL/GryZPx5zBFkCvAbe3aV+20hfpJvdWtPLrHdhAYeqdwfsavrAX/CUWC3kxe
nQS0MG9v1uCbROcTNB1XoLDI0AP1Lj9PRrQaZIGUbnYCGs+9FLWmLbXIxtPs/SwqkColW/x+dvPO
Z8lYnroC5Fhx5Fw53l53+C6aZzqgid0620kI1UYoBy4+OWgok/BaVbm3o9hbBHjekQmzgTnts+ge
5H7Fg9FkSRDqgP2XAo1jiVZVS7t3sx/tmCwnS46vEdTFgqlJP0YIVSL5nxHEE5Ul8TKPOdREIw0N
HwWoNjdgt8nxK9J0fgnVhkNw313ZOjjBZhFlTpsTV21DyB9G6G/QYvvggzO0W/nKQV4/8/CjyZqT
1KoGTSFqT/NhmlobNeDxIJpTq6R2WY+Er1n71b0EMHE3eBpbj1OlPSODNUeYaPpZ5BLEQ06ClqgC
9WFDkalDBfwbSs/GAcy67T14FOUZ3Odbs8DHXuqlLNe2ZMOKYulg6tk3UNgZBxrVXTyhp7Lfgs9d
3GFzueynBmXJEGJuJJTbCuThShPZkUm08sllxYpaoEGPiu0w5FRW1OXsMddYeI6jn9CguMy40WsP
cShlANb90kGnDGhx6cAdXd9rtjoAa57jLoJTYGsthpaC7nuOeyMqBcpD4aqn/b9OiwgikA3aYdH3
WsvxGqv7Nci+bNRwMhvbejQuFL+msC3WN0nPCbhbqPvV0AqU7pbsn1U/KaRIzPGQSW4tJrBwrCiQ
HLel6CxKxSZ5X+pTWOpdNN/IRbwB5QpLVm1ur9rWKe7sKsNG00qTTcPabCVYjJ2mnqFxvtOhM2o1
34cq99es1ydIEUCfmrSrydb6/bQctVFcyfGfNl3NRYcfWlNvMTQla8Sw7ORorKjweCOInsuWH+qY
HOpF63AYnqhqObtn7ug/z+fypmVCkm7mnO7Kzln3ZffkxSuQXy5sNmanQfY9D1INrZ5u8ccwVV3G
xYAMXda3Gxq9h7aqF7lRh3c7rUgjslPEezzZLSWQ9B5Pl6RQ/9WpQcBUKdZqOpRV6ASib6bFzUZn
ij/zxEofNLYUY3vgJUS//tu81hvQFESRQ1pDSmtI3aCs048xtxVbEK9tUI36Cb0EZ1/X9nn+e9AQ
rFdoi8Yf4PYvQpVtDiOTV7ioArxPnYfk+WRDxvdbGDX1wmCDHogWdzZiF6iE+ROA+v4SAVoMDKux
IA4CEdX50bLAE0pRNMmNerAvKCrzPye1Ij29lUqM2IDSt1Wg3a1KJTSkIM+8SCtnPNE4gjzOupco
JZJNUzEfA9F1HeBu5c6zyY2csIHKIvJvwF6bIB5KflmovO20Qpp3dJja3l25g4iCm61Bex1KiHq0
yAvdwrYYUu2DEg6jA7LV4FttkPMuxhAMjkoqjDupCTHqVwr4YO56Yw0623xJttsayMkB9yRcd16D
HE5h+CcW4VVTXap7vx5QQNl6mqzhswPvHD9Qeu13t8VrHz+Dyurw5fPZFgxKoIRRoq0gNWyuJivR
Z+1aF1FAhR7ikM1VBZCJAuiQuB9NFKomAqxszxN/X+u2/O9rybL94seJsfcYX7iOLe7pkBglFO+N
sHvTtWlLkCKxybd2nZ61932f+3d9zlWOCloyQwR91VBH9DxG4gq1+MJ4i3bRjnNXYivzOfp2PZqh
q/XJJq3RvxuxPo26yniJc/4yprF7HQe87tWpyXc0pNYdf3IP6EITJ+rhyRM/uibGgQYUxMFMj15G
6zFWfT9kR3S4SXugphobzWDLDtJ5K0Pgl0MzKAYdyG+Xui2lLuUiiQvZbXwYoy35NWzQ56fW0NF5
dRxwmdxXlS09LNaRzgGyAE7/juf9uZkyeSATHSqwOm2gh81A5ogwZB7BJZ8gTrcBHkg1t97Xo5W4
UBKG7PaWthIpPeLolA7gcAxXrWEYC9qmkI22JXR2s91mfLLRAhaqfgvdK7uAowEUkCHwhX0gDUOz
qLtr9AxKDIpODO2ub4RhpWwC22agyOwhLrjW0D+5blSBdEqrfI02g3Rdq2rqzSsj9mM0gKBBSS9e
ok/JDQjRfoPJ05C8FUqOs/cGk6c4VGn5PPeTY15KedMJ32RoGyK7hS4iaBo9TxWYukIDjP5eb9jP
YcdeIchUXMjZtWwBkjz2WOeNfy8Z35CZ5xDiMwf04Y4sdp7HUhe7Qq/SFXntSGhB5Ceoo6kLhNA+
ni8wLzm6ny6AYuKHC8Se8NagMgXqFW0u7dHm6RJDpF1omNsA9EmDLbO034PA0zt2oYxXwo7j7zUa
OSYG/lMIwVnrgZUOSC3K9GnUmisFAEDpguwiMi+3mZAH5N9rA5tgP7S+ZFNuryHugq+VDdb6bMzB
D6MwK70Cu9wOZCsgvAJ622Jzs/txM6xrACWR54I42KepNNQITKnmok8XelHvC8v7JMaXye6iplp0
Sp+CDk7ZIVFFp00CCFarDjc32eQU8dU0IBFEjs9LzOtUDQrFyEKvTNaAR/H9MHS92PcVoEvvpgho
pKM5gmhv9e8pWg77SXyIKdt43KSt/72PxvIMrmR2arQ1DUANDZlnB6/js73ON2QnC521as6QCnbC
u83NHEFQEpx2KLL+tuiH9W723xaNIIjVFyL23CVD55TaU9AGxA49ZzOO6eu8RaHCiTp82n+gUfgL
RL+Ap1VO4MvYOk5GZIt/j3XVajWPX+cdEHnn/UxfDysAmrxDYuY1UjpF8yAyNPDp2oRmlLx2wSNc
u4/SQWc6CGv+gYSd92Tg/okcnhEep6RpDswEEBL6ReYD/ubDgmut/lNrL6TzpebYNXubExpaeBRR
DGnutJSBMcilzEvsipHRfm1xf170IHG5NKIHnYceYffF8+lVuOB+AF+kXGYCXI7uIMsVKirJBdDj
ced4UtswV5RXz/Br7HzQh2X6oFtW5GEyHu7GXrAvnyYZbaOBbdUqr20D3gNPMndnDb7MoTqBF0j0
BzXuOrUL8zltxnMmvexHaqbopMTb2z34NRv0mCKCa7r53Az9mfJnf4t4X+M/I9DE5i0LdAGvvC59
Ai9FfkdAhy7QUd16tqVo0ADGHwlQUXLd2Y/g2JphDnllAuoJNYy1OYK9qgPf7qYyi35ZlhbUthUS
IinieVGa365oUQm0JC1KGAo0drrzop0huyCBaAmgxXhN0d3hLtLr4ghtA+xAIE42D0mknnhjDZiQ
OwHDinrdIbsyNYleHGmJ93XIBEHPpZtoBv7MoO93AHpE4xVIPqLj5LD0IpSQXsd58aPjQEy1vv8q
Jz1cZdhozRF2q/cLDpCOD6Td2hEJGqje86mgAxCXssoMOCAjJyl/ejPa4MGGzKWGrQvNRtGmXjBw
PqgHcuSsynFCek3m+SWvwCVKuuZdnYwAVP3paBwNewnliJBRm2ekvY9vsXJESWUdmQke4tOIVFVe
Cl08vOV3BtPN1yMK1KR3twp7qX9r0xcoheY/kOnTl7Evp7MBfNMRDeygCHsLKPo4aDINeD4t8Tay
7da23roHR4a2u0K6JF0XIFIEygga8+SONeYeYvx7QD8EvcoMrXe7jKGJnf5lgFkHJtD/L90Ipo+b
Hdw4gZWl/OUv8Y6ys9gvgWwU4CIrQe+RpQ1+pSonSWPdi5oFysY2BO2Qu/ArY1xYTt5CMrY2XwQq
L02LJCSSA2fedNWCWDbBswJKKw18hzS0HOt/T6oNC+C8Qp6QpCpBf6sOGngqAS+EfkY7/WtTjgQy
ZVCEGQB70p1Agt24Mrz6mAgpr1wditEORFWC3V2N6ADAvxULvHQqi593+qVDrZhGoHQEHweQfZBE
jg43UzI2+WHo9a9kooPT+eXO01k7zxRxw3dFY/+CRE93APcnZIy6Me0hDlp2SxCh26gxDRXy7cpI
HoqkszmcxlaU/yoyXQdeJh2P2DIZQT31w4KwlsaA7hu8l8NDY4qhMzqAJQ28BenxZgZ9LwCcVde9
TWgEJLbrSb+kzIWUkdb6Lu7JGsNfrmvCQNaRt0pSUz6KniOPavtXpgPLxccK7KGOoR3IOQ26joZK
CK2T1wP90xai1eGSvB4eNSdHut/QWSwfbXBBP0AOoGyapluWjXapB3CLUWRpozu7loW+o3VYg5+O
sAcZkJeJbtgb6HcFGyY+EXAcyV3Cqj0tSxFAQoKwT6vvaRQXIKLElrM+0mrIWXUgsa8laLQc6I1a
0MOzjR7bsImzpxDNrCh4xKCJghLpdsAXeWeCRveErmzcmpuoeqxBjrHQByizlfijhUj4RJALEis9
SsZtFxUAXKicKrbTxjKOeQ1WPAxzVnJzATRDesJDCXwtlYVmG81yV0mbGMsszH8L5C5EAMI6X+tF
DRVgVYLTVAkuVKW5DDkgvx/bM5nI6QgQ2Oi+NawpghxOByInmk+22yKG3QGjm3dnsutCGyBJA80s
9Osbx6ari23Fw2s4aRaov4jSKsoZiKwMcKROYfIjx7Mc5CrKw4WPU2jBpGsH2sELMoK7GeF0OoeC
urIIug5lKchTr3z/hZetvNxSAFKz0BYQxtqWEgfkiIU1QghbNCvcYM07cmRMoOZdGi8gyMj2blkW
uPH5bGPlnX+uWuga5HYMQYVwmpZ64yYv7eCVC3fKw2+1V5+HAQn5xTi9Vtjw4a9atugg6etfqZU/
20NavHYa/mvRvyyfsB/IV7zIxLXrSyQELNs4eXyctjJyu32t+wNUedkfVy5H6+OVbXVljVfnSpbI
s5TZK4r2H6/cd+lzUuX6Mims/jLFxRokZmDjnixtY5VS+2YO+J77XcpAht14ASj+/SN6/vs96ujG
xhwS/S4FodnSFXX1xRbdiwJtY/4/oDZCpXNKv2mGpr9EvZuuGH70d1EWahv0byf7OE3EaWyTKbD9
qXx0eQjCaG4Z3yGk8fYxDHwMLYyi752JJOCnjyEn/4+PEVte+dvHaPBiczLxnrzsRvye6wHyFShC
5I+ggi2vZovbihpZvo4DsHyFK4szmfC2JVa+MLsNDWk6n4BVomFrjvN09HW7YqmmojEAPeYgRXYn
K171JrcfwtLIr9hqAZjQ2g/QE7Af+kglYSCCdCBbE0UK9au4rkBy/ACEUX51wrfpkARDPTG2kU2w
Ov3YtdbbQaizFPB3R+uBLlUjJ+4n5FYyE4lT5QE5D1R7DH2ng6VyRboOloHsAkog0xFssNDU03+Q
GeqikIpRUaRTQ1HFJOWxqvUr3lvCZVxV4MOUg9Uce8WgQgfW9j3ej0EGHYP+cXdzQBoB0fp7tByb
oGzDLeQ6u6WJ/NmOindZCu4rMEx4IEMFzpq84Lz2d1T4y9kEOV4P9LJOGAYzcGAaOF+E4eBtytho
zBXpvRvKCE0Fb0PC7iQWT2fkZWBxW7TKW7fAznRDC9V1kIRdJm4+MmKpVSPp6I9EYUs+Nbr5VKT+
Hvn7PAgMz5GV2ZhoJAMsLBxsGaQtOJToFXB+GyTjGFfQCVEvi1Qqp8McbbUmunxRmr8dfKnJQFZ4
+x24s00szQRIIZavAHatqsxPX2TcVGj1g524adPYB5NFnc12TyqGMS+Ur8p+izeY9QuvbwPuYci9
jIqxnQ5tytAtMnQx0m2w3byRisvddgLYgXaLRZbzc2TgwdW2AzotpDt+8f0wWo1mzvZU3XHLu2mS
4uVT1OAmqra4z7CDv2r4T+tMB4ULL3atlVdwFDiVMOtgivFaS/yXUlmjZ9izUXltNDX3mlm6+QCW
nUDD8waaKXZ31DLs10iphmUGXucYRxOR0rGB7EsBaDoXB/K2mb2XoK24jyJu0Rpk7iEteuQ51qAl
TeTBgEdK80XOyxQKVh1/qGRdg34HQKXajPlDCeJ+kLV4y2kE++yyNntoGoahu64t582bYltNU8n0
t/kqgpwuGuwCG5o06B1o3LZS/xQxE5i7pVUf8U8RM2e5bvPmSN5JVcbJi+o4gjn4zW9e+jXRkLvs
49y/BdNvDXe19Dgcitgdl4Xja49aJP84kyN7sw3vZ5/itARa7qNoxo0oUvPARw+kO+pLCxzEvaxG
+WD3rXmoOplB1RBfzgZ03yZ2Lx/s9GUO/40fEnCBTn05OHpQOS4SRCAxOUyCs4NkrbOCJLy5INvN
8bchcgmsXtC8m9ssJmfVcihkf3IYav0MT9xV65mQ+NIMfqFDXmaP6F91gXj810Rn4HXzl+CUz4KS
9DLJWCUCtCmOBwq036NjDrB75ny/mU0Zxbcr5G75dgXXBnZLscb5SxbxLKAZt2BHyx+iId9pGlg2
0b2ULOp8TNYtVD6hJeexXTvp9VlXlV6N5/5B7wAxUJVePGnFvUDOCTILNXRbVQQ5cmHtDPSQzZPQ
XtytBMTNpDGFZ8iRtgst86uvbYVypM1yfsjDvnqBHtlsbyRUiiBIZAV12tRfK7yrGkZZ3ptFCLai
XAJprOy9mo4OqOg2vYbk6kPkdM8QuShX0N5LHwYd6RY6I9ugbFLZ6Oz/TZxWIr1Q6OCaHkduLH1z
At2+uqPZm6mX7ReLcXmQOjDLZE2z3FiOA+4oFTehXxF0E0iwfYjwaCDIWzciMTYkdDG55tk2Sv0+
zcf0LhbsJ5kpyos9fVNYlvyionTf3Zg58DClZj3gXbM4GDZuAqjH2w9kKzlfjWhyvJq2aT8kEGpe
uUBdbyiCJlgS6U4lAPtANjWhd8DeOucBPBbFAPGlAVi7+Qvg0s0u7BsWcJX6cmG3W/ujvcS26FXF
/80+TBnUZ+twwUfendNi8NYp68ugLHj+BMpCcwtdSn/JwzZ/GniDpmU3cheaj2EyhUhKVKDHpGDD
BJ9Pnw9ncqZVMt2nICGL8Oo0QGdrlUcle2TdEF8Htx22fep4OtJwTruv8LDMFoMRhTvL3Bi2EP1P
cmgl6K4OORvb/RwO2T7ozUCECuipGiwsUzWerbjsXtqVM1rDi66JFoJTYwY1EwyjqlMMkxpkYNUQ
qqQVxBXQykLDfISCWWQPD6hM+1evc05kxl8XDEURQO5V2mBJDypoOYRgtuR1DfkaWrJdpxn2d7fH
LbIjmVzEyJBAC+DDY5ietreHbzgGqqn3QwD5OCmwwDlB5mV+VtNEhhx0DDKkowV2d+whjWHdqypb
3o3tfTyF67bj0YVMne5B75g3P8lHptukm+33Se041QejG35S/P/tpLgDWgxsD/honfCQJ3XHi59E
gHpUYjDr77KJDlqCt82HImzLxyIN/zHUW1ftNvHCw8vkCXSC5jx0fh+S9xaMjJU43YZDio4zI4vq
la/tQkt1Fo+mN91hFFGfcf/XkekWxWLInPoekBC2tHPOrh4z5Bqy0s0RRHD9fhAQy/FdT1yQXzZX
GgATT1MNIQ1Z1s13r+Y7YQBvuygB5wY/AYRCc/M7lHf4F4e5bJmi3DYv2WuK9tEt3pYcJgCWusF+
WxIt5ccI3924FcMXrWQ9qBlxJtGDt4DOwfClELgmnQ3K9te40pxAE+uDsHQ5tjlfk9p3iLTKyXFB
cVGDODmgYdM1EAqHIicphZFmWJUz9/RuJ2kxBwkMPIzTBO+CJ6+AbPACJ1aI588CUh3zyUfX/4jR
AfjZ91NsrqPO7FZ8csNd7Pvyiws5624oq2dhlMkpA0P0YoSuxxcKi+NU24EjGDqblruoWO9vk5SF
G45mxRUak60gHir8X1fZ1K3MMoPuB41la3WgFbGsYISoEHRBnSkwdXcDLNPP0JbRjnjrAbpqL3T2
br+ZyD7ZxhxPFPdkshVgZIQdT9VoR3YykfP/0/5pfXzHP3ye39enz+kTouN97YHZax9dbWtDcyx8
If899CCylay7dEUK3vd68FC6KJLvjemGaQBsO/I/TQeSETVhjjGnBEIviQtVmAR36T+Xulnel5un
J6D0dcYcCuFKDcEqbfUtEtXSN7xsTTbSTujAfHoeMn1h9gy82HiUmlZk7FAa1Wfc2OBl1sIWXndy
wTL/FNfm2wM4qd7CZhiZCvPbsjuBNcR5Sv8Nm9rxj9V+D6PpZRjhv9jBt9+csDGGAtOlrWxo0pu1
e41FbF2B9hzQP4wveqkfsxbMFhQpLLPdOo7pgSuRYVOi4pspBtUhb8B1SzFSs51FI4CmY6ixzDHq
CmBftj9cQV/N4dkQTkfQRtxRNC07+rhvmXNxSBfjfnSBWrFCLd9m0MF81iuUJEI3jE40BNXfpsnb
+EGDIt1DLs2VVD2uaWYydD2JckHDaTLMLciY9dmbjRxAmLEotuSlJTkEN040VEvKDJx8tGQBep2s
i9qTHYWgRdF8JCv4klHeRB1EkwMmDjm4I+VSuqiaoIkXR2saGikfDkyHZlFf8+IxQt3owcrmVAoF
NDUon2/Thaj1pe92gdGaUCmMEv861mhVY0ottBp60E64LYDGXQ/2hz8jBq89NCMe9Z8igJxCWlyV
PP6yhov9+2qMTejD450lZwGQOEipOKaF46Ro9/tEWxOR/myb/SDVB8l+3YAF1i40Y2PXFqoSDKym
qIPVR5eGKJnMQ0LYEKaGD/ZsumFq3icRWoei3k00otD3iQztCEceoZU6YeWly9ID5AfdB0CD3QeX
sWe0cTUnkMS6kCyvvQD57TEgZ+tq/kkiZdUqJ5mKIjuXbsbASovZaWwnAVrqmzVN93RhYCfafJ9n
q0mQ0tgA3h/fkUn3erxUgfh5Q59g7L3uwKEHvCAvrcFQgyt01l/JNFQaOogGN93SR4C6dr23maMD
APLvJwLpD1S/tHuytHoO1afpe5jE/Y4ScAIEuZup7qo5gTfEZnvGg/ZKTvqSoRoL0feEX+kLxtMW
bR+/Txd5Va24w0DfXKTeLsZzANhdb9f6df5os6R4zPGeZI7peIlqE99xm1lLm3GxJScQ0tPWBFHC
kia8T8f9KgeJq3QDzymTs2k+EGiC4SG0AqR3AvsO+O7TGkXlZhjj76DB/eZ00PcB0Yi/yznUGN0s
M14xkfw0UVaat7ITgGaKlaYnbGcrCL6h1XKLsrihoBfiirqwvQirJlt7YC0YIIP0pUtjE2ynGSoY
mVKSUlIuyg5kLftg/z0eNcMT8xve7dC6PALCmgKpoDJ/n3KAlRtXSzNGQePm+JAsbCgT6A5g1Sxi
3MP7vgSXxhBeoeIVXh0DVRa8HvubHjK2V3AEIOfvoPVr8PwjRbAwMe7G7tskbTtZZj53FH34r9Ad
nGRpK3bgRi1JsbQGLWnXDTT71BXqniF520G9O+zR9KZ2drgvOZDxi9odDRumrzhYYZ9i7Dzw2vJn
GD0qehsK2n7e/jWsVqsRkPk9TO1j5tXIThfVOkvcLkqrdT0Ylft0AHACwmSbdkrTA3TBskNuaNZG
AoVw4UMJGHtpeA9diNR1zezyK4v515gP1a86gd5d6o58YY6AQDe8/NX59Vep8eJrXhcJpHFS90Ey
/JgrjWcXCFS8XaU2xo9Xcaw4CVAHa0B//Fqb+htrDJSmhwMwW8QR88EMbciZVuZvNpqkKDi8yIDE
hu8FGXJvDxCJKfc2SjYQ5rGtB7JF4ks7WP39YOBx4NuQHW4mcGHd4iF9BUij0PGW2hjNdT689O0E
0dLSurPl6OxN9bLqALuxNlKZoIw9iQuK7SPQrr8bZ/F4MpoqMgms/Sg872eZ6kcdLCe3E9cxZov/
78lvMWXiy+e4rV/pHZnelulFWfYQmxehviP74HsXbnrAPmTT1y6C7MAtvUtpYGW3GMTOLSdaU+eB
HJ6rCEoVkIowVjHqjJCcS6azGQp9SQG2/5y2tbXkBZrVGxFlSzHp0XqKbeusAXE7Hwyf8aMvrKDP
Q6S3yEEhA+SWlgV+ZGuy9ej/W+l2HEGYrhOXfgBdSGun47osBP5+dakhASnkHi+N8gvYc11IVNra
vlNDxta1P7ovFchrDrYH9T6utKONfHKXnQCF/+RqBZiwql+VNLVXdeKl1duJAX7cVEAQxDZQXSyM
zHiuvbZd8U5Yl8GAtkDaxPkeBQMwOoSTH1QMqgiJERbLrAL5TqTk6Qp11nlAewPIg7FuoOiXjLoR
/HcMBdIhScB2wlX0bTE64/m3omh9bLfMI205+5JPd0ybjiRDliZM3ikf7TDJ1zB8W9Tm9N33v+aB
DwUs96P12kCWYQHiI/7AzdBbSw8YmwE0hieW+HHQ1cJ4LrXuW16OUDOPwYOHt7ofoHs2F6OapLF/
JwF8O57Q0JOAWVPTn6dxnCdBVnWe1JRIaAFuooV9eohrW1tm05AskXNKD1E4gqSdPG2YyLdTck2p
jgSKnU97c0QBrVBtlaWGRvDYgPA6tMDiox+CQUPLRXOvWUm1LCvBX2U+XFwbvV6LfvjWC6/9hZap
f7hne89uZoKH2RutS+rqKXSfBN/jL1udUmmyQFie+8AS8RKH0WZS9SM6DKX0ga3h6BuncWaiXJza
496gCtSHmHc397jc06jVoTjfSn/aECSoHKFT3jfI6M0IIQUfAiXL323CAQMFiVJTMMWN73MJdUTr
Udx/rmc3eEf30vYI/g20p+iutrplWHpLfwRLOjA3KklTWAAFlrYDqjKFjlYHmhRC2ym42abEPxva
a41t9z72/Aq7ZF0b8TeMVvNwHHLnIoc8Qedu7CNdAOKkWB3IASa7cGHaBd98iMbb8qqRWX+6Bduu
IvZOq4cPYRByj4PRzhtwgb+AIMY/ibKyzUWLfMDON8OXirHwLAX2LSvA79eOCQayOQQ9V9MiiUMN
dxeZr4AngqjB7f40sqwCmXVAN6aW7JbsrHORtflqUMHkCTNU4Ba6AEAwEXPwp5sfrZ4z0wDZItrS
Fduho+gRI1agL5NOdSI+vLnIOBiJBVQfsBlqCmngfYjjvVHyFQXasYH2ILNyzR2zhtk2r2DKattA
ps3ii7zKITdhGNZdnE711o7bbFeYtrxMEIKERlxSfx0h9+hqkfbLG+qtUzL3tXXzcUmTciept0Nm
gHnE7+TFxJLzpFx3TnRHsIp2ixyRM08KgWu78xMZMCj0LXLVqeCoTgU6VGO9RNLKP5nWYABXo7b2
4NrgoL9C6wEIGd/isGsCc4moauDNkfJZvE/Wy3jYQB8N8sYo51yAGR4veTrUJ+ZAoV6w3IH4DihQ
9LiR+9LXrzRylInOwFuSbTtHtSeoqbQIOQotStd6BfidGzbF2yp+lrUr1iGTGhteGAeFhY3mmDIQ
Et4uhdoSPg0QNFtabZTJNkwScRYgVQg8b4gD+kWV6melx8UDlNzYkUZN6Lenou7A+wcfHfxaHwIH
iIsgKf03GzpXr2GpefNvEV21xamazAvF008R5PEiiPhQB7eFhlDcmZAtPtE6SA6DfkO6CZJMoFSp
FP+Vkcb/iCFx7+we4t0iBGs92YVju0ujMdihiYrxiSV800rP+JoNBpSsi0ZuKCxFCT0zsLFvpp7t
/2vZiWnVwhlAw0XL5uFQ7E2CBTZaZ27RNRgGuT21a2Iho2GC3PqHIVdDoizTmzoMbt5wQFJCL/6J
8Fh46qEptBcp/pU0tDiy5aXjoRFBeRNbcUTyCrhENdQTYA+FoumnIUoG8Smt2nQeRnLQT1Gl/ZpX
QsXjnETFNxpFwrbPfas/u9M0PbWFaC8adMTIxw2T3zWZfybfCOTiXSNNcAbgimDUqK94wdqGIFh5
irVJA6ZIrsmX98y4d0AYSPM6u2seZBsvyVdNUfzo5P9U+OZthgRY9y4s+ochL1LQcmX9wVHkToAN
m9uEWRW0dMAXNYegm6Y2bftKo6TIGDCAsbGmYW8Aw12k/plGNKnAC/oCCYL+QENa0vW6q5smj1LR
nmR9k95rKmtbVNza4AWjh9wNr3YjevfPFIKiDD9Dg2J3m9DmQt+gEQAICrUIHbo8FvMiUV73OxPQ
5QUYJnyUsitnkdQ+0MyVZWkLptkcIlvCX1ndFN5VWRneoVsy28aQN1roFFMztNkVVXcmLx0oWO4L
P3Lu5qC0wc2lwXdgXjf1wZSk22m0vU26XatQlzESUNj6aWGv0HAFDIkf6exg44/z/i6QDzHQ2jT+
8PQfY5kFnYskeNXqm6TL+q2DbqGHiNs/eTLlPwrdR+XALZ9y0KX9LSBt3CdfltUcgAdvv60kNl1q
hQybpXsXPDKL2IGmfWFE1cnNNPOFifUU5vFLVY/1eYwj4LSVuSsGvkkBHF+jGGW+3Ca9DfG2niCT
NU3lYX4yjszHbyTmJdr7II/04dCFALzx/v+w9mU7csNKlr9ycZ9HGG3UMpieh9z3ytpdfhFcLls7
tVKU9PVzGCqXyr7uvmigAUMQg0EqK52SyIgT5wxQ+UVHrd6tdAaZd/eCDU9s9f6KLL5pYp2TFsU2
yDjU8JjtQ9Y1a9asMZPHJsdSMG7D9q1ArEozbftngzRW6Q7JC2sR1MiAz8ZOW2B7iOX3wShrFNup
4QHEbqbho6fXj0h5dOskw2q/VlgIR+EjmtrG69IVF2q5OtgUxjZtlsZgAN+heoUn33vDEOXyFSuA
mFJDP8b7Xs83ug8G0xgU1ogFoBC+UzUqmQVaFdwg98jbe+CKwl6gc039q5AP1B+A221lWv54pIGZ
GthSccvYP1RZPBxcVVZRtR6/MHVGzdAJcJ8G3ckYobUNFg7wM1aFPJEbeYxaWGxbAbLYPcBHYumx
vELGc9Cm2oAgS4pFbOjyanReeQH2RQOaFalTR5YFfp+lEif9NcIKU/8WhIDgMM/s727jNUd6OYk6
9i+QQdu2Ed70y9oMuw2Y9OrVvNRTAxyZtUcySdD0bXTPAkga4dEmcfqvQVbuQbyj/TCYcYJw6fjS
gFlg6aLe/wa8WdqOCb3bobwUqE01yGWoW0z0aj/2UXEzBjZfpAOPzpmqSk1jwKMlJIGm1oedNYw3
q1zmB26BS3EmmQEsFLo+mnDBrqrzA3Vk+Hmti8xGjt8MoOQq9OFcgSHtWfwspSGeQ7MPwZELVjS/
8q3nBvxfm8SQ/YacwNr6PsZ0KvvZ+G6H2U5WPL4VlRXdm7kFYHymg76qTuL7rCnqE544L9Q5RlF5
BkX1mfdOdrKGNFtBGRcCi6rpC7wBF3RKh0BL8AhTPUOfoseFcKcS6nHWZOzYKyBx2a09uNUlA350
0Xa+/iWqe21VVCbfUzNFxgLqmPIxNdQWDDjbRQRmmC9BUvXAVuje3o285IiqU2eJ5dBCpE3zNOZh
dNa1wQeBLmAAEJJtV1rhhYdCNZVbo9z0sIrOiFdCEy2skQwDCmsFKpvoQM0PN0PNBrAYuNEIVDDW
r6jsAMNWWXzzHcTUVcQ80WsJpJXwLr3PixMq4pzVhwdSEigBSKRcOsojaEEpTx7QJCq+hdX7HOSh
QXEOXETgSMYDSb9rkUxbjxVqQPqiMu5QSm/cZY2/qRGlvCGPPE4sIA78foHoFHh23cQZF3jaDHty
ti3UZDdDDcwVhtKIWs2JcGS9tgs55svS0TZ9x15MaGrtU9AxLVrFDMPGoDxSEyI11iMTzXsz7Id4
E6NUedVXjbMrOQTDaK/u4K/eNYWMV7SRp15q0m59drZbGRwR1EkWlNVq7RZUwQnvNnHtaQAp5+LQ
2JZ31IHamrJjaQBKrh4ZVhpAdkqd1UMfbwdggKaZ5gF/zolIEVQJV2mEZY+ZAegW5V169VO80frR
va0CDhMwBMfe9L7Opi5xIIlg53IZtplIlm6UN6tEa9PN1C7DUXGWx9Z+ahsBXr5VwS80RZE76XXo
BfaHajDwdtP8GUpsQVLXH7L4mIcyPWG1834YvQRgnz/bUVF2x7w+kp1GtIFvgUZVJ6oZ6+IqsPnY
BRAMdlFLaQWauSAbUx347y+WHKCo9UwDQmcIoyONCqRdFOf3IxvYQ98AJjPEN6LR2ANZLG3cgz5C
XBtl6iy9WiSlcI/kwZGRWNUNlNBqrXawokKpZFOBQ4qGRpCSPaAYy19QEyWxxuXfXMm1KnGNAXGp
kYX3RcZQKT1W+bFVh7i30BZDlAMzNOZHOqPuwhY9yImtHryNH2NCcqd+8izHEnw+f55Sv1Z31RpS
WvHWzsJ0ZQ1gTdrnqjqsxO9kZda6PAsA8M8sy9JVppvWsXeKH02QipMhxfshTGxxIpvjgV+P2dmR
OkflIcDWgDjahwv19KigA6UzeNVy7XZOU42dGx31oXppPirLbaQZyERpKjpoLSgqlRe1yJUGjlE7
DZwyWr/mmqf/fS6yf1xxnsv8dUWa2eTcOqIWG49PPIyqFJW3hOD1PprY7piPSYvHytyL5cTnJvUi
IR5lZn22mSbPvdkEe7zaDq2ZALFDtunUA0BlnxjGgWx04E6JemZ1QJkBSEqfoxY7CPB2Ne7wqAF+
7yXac9lWxSu3vGcPP4RXUEFPJ8CTTie/delB7z5BKuOgurka+W+m+B/3gQQYqrzA371mgrFT1Tv2
goge8iiLNjV0aid2CMuFsktZ6uzS4k9+Mr2HeDSt578NCjyzntgh/nVQn5TWc2jZ8UlyFF+KXOuv
dGhjN4NW5nK2jAjEXZ1YLcjTSIm+6orNkpfG1oixR3WkMXwamomlFlRFME3ZGeDq0HsVlFBXUDG9
axVExjYNQARLNhsZykXduhzUoLxcd6ip3wdukz0N2rjllQlQq7LrVurPdhkW73YXjG37Cvi6J1Zg
D/lhn/1/txcV6tcoezUlvlT2CpSX0GQepmRZBdrak/Drhzl/lnVmte2Y1y/n/JlEChNR2NjbzEkx
YYcvWWj3RzJN9mhZBKgoo5zbqAXpKbLKh/nSAg+cbVVFw3Kepg66z1NTx2Bk09Q0kQ4q56twzOVo
oEKwcUYEBjNAUi5Z6ThLrW5y1AH0wWXqwRNq2KOu5TFXNvKrzQAKikCQbGmGaSxN8DGLBLsPCprU
pB8HLE+nmWbTPGcVp1u8b9wjdQIHdpewTJw6lPGv+tzFilstZKaVB1585WAjNatMHnimd0U2gKpL
NWm5wniIXJsM0iPZHA8EBwCF31Dn5KbmdZAK38w2bv6cp9UG7/O0NMjXEMxKZJNiH4VlEE3bgdGa
OunQfkwbNNgqDCVWVX2rsX3ZYmVH6xkvBA6CmrSeoabjdRKFSEhNzE3qRS0b7pf05IXY9XSoIN4G
/fjNb7ElCl29O4FQHGs8arvKSGd0iAMOidi03tLQACzreG2oIdSeZwgKEPxbXX33h32a+dNFhsyP
F67H5QYhjm7fu+G9aXf6VxdCrH7A4u+5SLpl3SfeBYK/7Qk0HignHAr/m1GdyYFBlXhZuOCUr/qy
PHPoiKyow9la0Jh6hbJztXIqGZ/9KMwv0QjsAVJb8XfHfOhKY/xmoSh9BR1brpbNwRYpYsQeGgh3
4p07fM11u1nEqRVeOXfsC3VgC4DaCtWhocRu6ig18C8HJuoo+urgGhGoFZmCQPWNvCObbBlQdkM3
3FWIDG6sUJM3QRaZN0at3zZqUZsglUQt2WrRRgNjPhSBIfIYuq55QFRlT0Utc6ELNaHuzA4gP586
yZ/sdBiQWjqw2Nn9aVfTgh1aOxRGu/vkr+x0gXTUoiMKcqbOP4ajehf5Y11OH2+utyE3QCL5cSyz
7TytCUz9OfHkstKa/uw4SOj0wOTfdAFe1yg0i++a1Afst4BiQ1/7fGnYRvnsNjXK+GSdffU8oACk
5N/9FORJ3BE/hc1XaZq70A+9QzIowS4la5albwU/kToDjDtLX/v4DTV61aMtxLCO8Gg8VTovjgay
q5vRs7GoBPnAIsy99rtlhkttzPKf4OB+Emywn32tR3AfkfeLo+n6vrBRuu9iT3abcK9bylY3vg52
t5eOkf3U3fEgBr/6CtAmBLrAfuiKZhHJbrzXTZ5sA7tKD5XbpDe2F4Urw+/kVyDpt0OZZj/0Ifoi
smR46mQ/YPdp8JNvCPuEO7tYu51bPLsC4UDlarXjPna96FjVMVuWYSJAgc2aY+wZ433bGPfg6WBf
odEMNafAbk/QDyvvQNP2Snb8MYjKdJU8c9DW3dZNBCB17K00H8V1IMAML1rO43NlRNjsW1b3WrO1
k8T8O8A1kMlSDmbjDFvUUEbrxEz5FcUv/FoEKPBCwKFEvJ7lVwPaa96izPGJx+yGTKjh0pCZlr4V
LXqt2IVam2ykAn3gv1q7Nb0sXiBsLA+Weu9NHQGqBcaguFIrcoLinJvReR6UFXjrD1EMEs+PiTgS
xivcTMlGI4gIFtTvE5OPGxnNIvfq70T2Nio+zjIVw7HNF5wpyreJ+G06kg8dPrXLPhyPDbCuwvAO
kLBZMAcsHkVmXSbMwghpDAQHkg1hHEJuNmcUaDxRJ5mcyDibVvfu3wDhjjRZyI5a7bEl0VHYRf2l
iG3jzkTQ7PQXe1fxz/bEbL+wrHn3rwAAWhJ7BX43X/wgMe/6ENVUUySLB13zzu+KJMjJdcANSpgE
KlXLwb/Q1i24JwL7ii+meOwgybRrUcK9aQfL+DLiwRsKN3rFKwz0KU2qnQbBxhuoVHsgykBBshqJ
nG7x2KuRTYHAUOiU00hyYAGKwGikBUTFjUggOu7+GknX1F1AFGkkizz9SwPwETlgpYfai3Cdh7V9
B4R4ssF/hn+SaQy+YYhX76zGKpEXiCyohQsdetQW6FUtM/0O6aLNULpjiJrEaA2OLuN7YqOyEIjZ
5ImNulz5pjRvChlq227s2oNTtcMJeXaIj7tFdVfhMY/yvI6/YBnxEKQA9y6iu1HUYAwr3VKpitgv
jabz5d8+2yisf/lsYal/+myxpkFkV9V+UelW1Df5srGi9jAVZ6kmUPPtgcq+GlO7Qx1Jsy9lmsoF
IqugkKNwnVe71dqKwRgwGR2kbddeH2kLpLE5dq2tu+khZraM+gDfOhmbIsY7OmSnUal49erAhe5u
mhBi527Zb63e5QcNkJCzdER/pjM6iKQAQ1ngOKu5o6qC17jRg0Veu/3GSkJr77lldOcNqqRNbVqB
PDmhxLN8Jo/BtkzkN61HVP/IJfTYw0OPR4k1p/U/xfinU3Ia4UQpADeJ2Ub2Ebb9YKMbENxlroca
lCBbVwpW3FhNuzBaIAM7wIIeHAaItJ2OX8gt0EFzysoSEbgOe404bttLq9y6ELV8avjf3Hrc+VsO
KCJkrFzxWOf5FqXcyOvhztuYLBq3uWrKrFwm0A15TnmlH1LTgey4NuovOut/DInvXZFo7m/Apo2K
deVvGb6zbISLzJWaNhd8S/5D4r5PWyBuvBtzVLaDWhsMuxsPmLElsovxnra21Cz1JNlPG1/Vi4qN
+FMTscx4n1Q6MtEVqks9Aq6GMesWhtGxtc99/cQI7YqXROdsUJ5xfb8i1GmOYYs4TTaa7QlFJqCX
yEFUfYJAZ2BuwhJF5YXbyw3100Fz42+JU5rbnpsCNSw4xDzszkVTFSjlzxgYZDynX5AxLpp3H8sR
Ylk2DbK/yps6hBv24L+E0kJaInkLrXVxFjIAmBD6Usu2gESjTIHmR+oep1h5tRswvrULD6HJfkHG
WvXQmQekzL6o3JvZXhomqD+mXmGtjBJAwx4rA4bX+LGhGw23UHRuUxv3HJ1G3n1pZQkUzhA3pwNy
VJlESPdXuwW/EAevP1k+jaT2mMYGNMuXNNc8BkJCCMWrg5m71truMye7gB6s3ejgAr+URmCddfFo
KLgXHchMZ2MkraWTDHwdY6XiYg8SeKcxzJfkkpJt8HkN/Z7IXs8z1LH+iN1JBJo+T/CFBlWyg68O
dBamrOVgUnBgxH7OX5O1HWsb8F3lxVwbSufNsCMfMtms+DWappzb5EPNosiZvZx7HMMtVoYDQcla
ImEkefx+SBCNrFEvj3bWexUIh8Ifky2jHnJntVtsulz7SRHIT0HKNI6h8hOBPL0Fmv2EvePnaOYf
wU0a7LHwUYu1J6CgrbOpgR9QWtEApfghOVdDxsG9JLRbFKGZy6qNTMR4snABxkj+1ofpGiBFDuxH
DOEaFkQ/RFK9FqHTfqkH5O01J9LvsODxwD3Z6Ph/LNI9XlodWHBqVPO76drByxX3A+P4LhI5nKZT
zRLawaixpuJphUoi1UMHRwKZNYAWr8dusI1NFO2BDuMFwMtbiHXW995Y+icUC9ZLsmsC5ItFHVU3
aWCNV5/1WL+oARG4ApAxKtjRRn3xg1dATlfq/DEsxnrRg5HvRIdBavlJV4fZRk0hRbNkmbkpRgDC
JW/OjRMWjz5QsHeNFyx1s46Aa1nVDs8eWd8Wj4i8At5YijtyDIvsApSUd0OtOqnfel4N0yTQqwOt
ahbhPlRzFmpDiweR3FMzG9m4AhbI3lKz9UqkBxHg3lBziIMGu7HaW1nqouAKjffIblhL6kUmXjtU
BegtqNdzuvjctlihUq/em/UNQga31Imla7wo2aDvck2zRrAtpzUKMupDi8UBQkl5Gpzx2wrOdKbJ
8gv4suXONAo2Lswq6BCAH8AEb+TYGOZQZlZndAihCnAIYhzm5t/85mE0glxo2Nz87081X/KPqf74
BPM1/vCjDreRYt8Z90EEkWUNKiHFgk7nA4g/2Kqwyn4BoYTsOHe4MSjpqyL/NYTac7enZpybdPbn
BbIWGUnDBcvhfz1NVH18MLoKfZLJOF+VjE5d2cXCsY3bUcTYu6kPMQ+h5uRCpzSkLJNnKG9We82K
i2sLaUiGVNCJK8ZOOpQDAwpEC8rlYFrvNklnSbrRIGp0HtQdAGy0aDa1SFEr8TGWRhQJ0HK9a55n
+6ijdnvM8CSiq84dA+h1pCPTC/cirMxF1DnrtIz95XTFj4kRpULhNji8JV07Exy75MpIVtNUNDgS
L5kro5tpqkwY5TqKtWpy8TX/YoGEaAuGCXFwhC4O05mbde9nf7GRS+/ZboYbG+PowD/OZpujppln
pY7ZVoEldJnYuONB7+bflZ0LbqoITOrUDFjq3wkTEtoyNW8i5VFBXm0XtaxbUmdle/5dgXhLXkn9
PA2SAkqBKOJB5AsQUS4afuNZ1gU0KdVbObKL5ujlmy3cS+TihMPiBUlzcuMM3Ey+Huzdun8kQDrB
0EOFRUckYLLPJvIge16NN6gyX+gDNgQZS64g0LNvkzhxL3ggralFB20Em3NmtW/dEKbI9LVA5JV+
1Sw9JwCLgZuHxzqz1X6+cl7aj7M0Md5tdNZltvMSRUO20IvcfZl6w61u+PepEOktYyy9Be+1c2ra
8UgmiEOkty2A+DcBnmVQzevDJbl13W0EMqYredGhrZtdahXyTK0+TtLbmhfPhcvBpKFmJlPfgLPC
0cxwP9u6wqqXXqKnW3KhjkzkKLooUMRDNpozqiAnGrZ2upqvGrrC2qY9GKjn+UIrM/eu0QOvZXj4
wEkxekfbaW9pGP1JwEVUUCotP81uVKDhTaaPMP8JKXaUEuxfl9nEg/ra+250mj+ZcIN4YYAmETWp
+MLIt3HqYKFpjvvpr6rMADBSE3RV5EIHfwQHSGM0xvRX0aRu50N0L8/Fcr6s3nJvp1XArc9/aVd3
2kH35Jf5i0OAFLz/ItvPn67nzL8pwheaa/o/9PtSRV2Hm6k5lvYBDBtSFdPIvWtCJEEr8v5b0rQP
ZpanDwkkGw+urgOhq+zQs7O0or2MWIcD/Ok1mxZURnsvL+1HAaI7ctId01i2jl6fY4tpK40V+UJA
gO++640n2Q78LFXLKf1xA6wImJMr37ivnb6+eiC9ar3UuCdTZ4DaK8zD+Ei2vgvLXR4X+nIawMzw
vjc2gRAGmDgB0cO6ukv2NDk4cdMDoiLGgpo0wMePRXOM/pZM3YhQYtZ39ZYmR7VJfkos/oM66eNq
sXFECje8ma7eWhJos9hZ02Sem8qLbpcX8qeDnyTfitQ1TtTqsTzcBq7ZgU4Ef9Co9eEtkCor6iRT
AYnMhV0H/YGa6VhaOzdGsI5c6CNIVMbp4z0ZNBcaL3416jv6AKD10A+h6LGVxJ5Kxs96bHW3o+2K
aznKt0D6/hdIuw9rKAIOu7BHMxLaCqRbwGgmvn8q6xwKfKig/gKeQhuUuHl7LLsY0DXzdjJ3UOAT
VQW+EMRolu87blCo7Sac3ozNT5H6OHa8XHwC6llJAzFxw7rT8LHLMHim/HWo81fRiOKhRJJtJxpI
/CBK6z8oB0ptYw34ajdfNQQ5XxMGAGQq7Z+pld202WC+iKQdoAdq8lvHirutV5n9IaicFHGKVAdr
oN0/pAOUcTkEOr+r4dAotX/GGO7mCAbjJxpsAivDTyPTUZKg6shjTwOzhZGi+CyL+idoVIDLGfbZ
Tarq88x3kUZEQG1yc1B7T26ojnifbVBu82xx8j0gogNIHg+g+UZ5h7bIh7fcjYAu9c1nyA5XACUa
+a7p2/Sp6uyTWxrRK+p5smUJePRFuKZ+LowBqTVriF8/RsoMYhQ0snBCwLYtS19pSYIEUcizJzrj
oZNOZ/Ivtr/5hbqh47lZZp/ybJpjDUcwg+0+ZfWmHBsb7jU2OntKr029LrJka6ZVKDP5yNGRM82S
Vc2O7H2SLfiIxO6l7Mpy64B+4NnMy4nPysk8Y51aXr0HCgnivFkx8VlhLQ170oJA2/S1J+XvIU6G
KjXAFNhQgEfZLKW5Vtj5ZeT44MGuovQ/actlIhZBLIKjn0J2BFCZtLjkI0PCxZAr6kCesLjE0BC0
VsnYr4ChCo6zWzCwaDOEmbvsbVRzSgA1jiLvuodImnwNlrJ+MzVHELHZTo2PZLrdg5DGCALX7ESd
dJAuCMNQ1HVLLZqtT4332WxDvs8WWlq46QRvEfHyzHRBnFmQHzpJz6gv1Gr0rNklfl4vqUkHBHlB
zBk2F7vyAdhUHg0IxJa2khIh21/mmDzUgN/n+NtVrArar2UH7slosMt7LTWOxM0QQJ10l6LWat2r
mwIafbGKRcubCqLd97YcjzrEX9d4OLrHqAmjZeuN9qlJC+tJB136RFsneHEAC2W5CoGa+0JuQVbZ
J0MPt55ZdCiqd17pjmkaCFdUiFnctrreHtuw81Z6mMavIj8XleV/7VLQro7tGB/0POP3aiD112kB
DR0TcCErTp19mmEepzGdtxABnyhq5SuypXLZ2X50TT3DgJjrCJZRqxghopy++zIosgjIMfKVgeRp
B4ZecH/Y+qqnMwtbVcmFh3ABzqZedWZF31jbQ8XdQ5mQOoAUU4TbBoDeLWttJGUFnkQtlhHg93fH
rY/nzG3lIrWu+NKm/4yoHVaNg6Ar/V9mUZfcQllOaXBdma+zrxm4diGmKL+aY68vRZpIaOmFctc6
nbbTkem8kSgJXyIvN75UfX8iDm2fg70zLuRXvcogB4n6C00m+QNH6T1Kt3EW1iVkQ/FIftAS8W6b
e+mM63qzlrwGM5CNByVKNPIDfeTAybKTU9Xfpk+s/hSnBNkXeeSR2EGxIHn08/JUFJr/kIDw6YAn
iroL5fBV2TMdbwsziuyD44Iq5Xf7iETGojCaaofHX3/Ggr8/j8yR0Ie2i21qlvGi0nuIEFCPG8Xj
oq1YtC3kAF0zDToInq+CWqo529w0G3bAttW3nTo0INZH9gI2alLHbCsat9lUgdktCeVGeDfsgW9d
2wn2hG+b7ZqbjFsd2OFFRjSts7KVb9W3yK01ay7w9Ag1w7zhKdPWsToLneH9jGx/6wWwFPQ5wEpu
E/x6Dh5SB5tmdMvHuuZvFqKMb3HVbBCIk1+NPEhXwE8NF+F5iOwZRbPhmessTT5qi8DLjZNHjAgU
KKY2Q0QO65zwQCY6uCqKTGdIU0DLtRwhRAvw6iZxBaqVVcEdgbjIBgIA6N9YzhmBnOLiq8cvF+aL
Obb6LrEZHsml1qd7W9fwlqhSaKB3TWhDTMdI3gLcFZ7psG+lHyUrg7H84qe6d4zGoln3ggvUeqNe
HGqeb3aT/xyKrn3worjdBkGR78OcQSlNTUYeowXF9bhh3xDaT1aBO/KVq3vDDhSChFGng895tQ5c
Zq6pKVG8d+e8O9gW2zp5Drj40N6PPEBpfxrne+Q0UGAIhYdbKIO82yr3rAXJnkfO+m+aFYGFV63q
HFUq3uWRvgJkUWr3iK7hW5BxWK6o9j9F6mqHXK+JVxhUnkCkWN9GCMZMNmpSB9Dt7c5aai4IEDq7
Mx9RBt4dbLNU3NQewoc1pCHmpgMCRXyv1jmxQiCkPcdfpophHFKtT05Th/cua7NTN6TBkhi9nV92
UVjZqbCUPBMi8Gtw+WYQJSwXuG2NV/BtCGD+zezqCmcA1wv+IzIWd/e6V4NwSD1qh+jdt4vAaGyZ
IrqLDJBXiwCJLOwNx6+2DmWeXgzPkIt5txMQAxyZk538R54E61AbUWPQtunOlnG0QZIDeT1vxHMR
uXKw26AoJM2ynZHm7RfyiNrY3iYQ51tgsZUvJ+r5VtP77V/bRDyPfBmqZJjn70wH1HCR00D9jL5S
UX9uUi8i/nJP338Vy3/p/WPs7NypqSpPE9sxHA9yQNIVUujVsUcEYMNrw7rngIRB5piPb0VwU/Yy
+GGN1U+Led6jyAzsLMM+OAEFXk9jRF5qaz6gUonuN32w622iRQViT2oNJNSCR6pD5o/WUte/zTXT
c111CTKJfV5B3MdG5bV08gYCxYN4r8Se/aDJgLV5lz/aeqPjdyprcNPk1iZjABfHaVWeUQTP14A9
VU+1a3yn0kbN+Y7HVvo2j9HjMVppAXsRDv4zqWoNCONqMzf9pq82kEeONpkbhic2oPSK9c+Efi+K
DtJ0UTBcPNuTJ1NgIxNXgfGtSScHq7/Xe2OBbEEFhAhuiQIrTISF7fJEMjS5ajLVpF6rQ20n9WKv
aD5S79/Gpk6EzEXOQaCq8QuWCVhXQoDWrHrvWAkdS01ll7UDwoChfamEV1g/Rep6d9CjXYHhNsxv
o1AVMIj4BKZuZn/nqCFegVbDvtFKqP4Nmps+hllRr6EkNZ5R8pUdnDJ1tmNZWFcrKdmyY0700pn8
Ls8K+ycK+4Fv9MVbVP0a7kYC8I0uNUHkj3cF+BF8hGL8/MTaLgB6oH+i25/sps2drVvWk/qQP5j5
FbXdR84hjDQLEuVl1G6ZiECGO0KQaO4wShuCH9oVDDZgoiqB2kdwZVGxWB6p2Q7Fe5NKD/F2+Nw7
/N6k3kRHedh/OrYYgdGpeL4Cte2JNS7f+2qBBTQiFNm8Ko/O1KaDcgmKke+T1I1PBhafxGeQCPkj
YEV0dWRv3+ljeiEyBItLawvYaLIhryEff6BKL7xibTt5kdkcLHj1GbzUyvVjLvBXTF68KZ2N8Bpr
jQglAMJ9rT/HFrjhcF8HtzxqwMeNh/8ZNTLIQQVdhKCLtM4joOIQR2ysu7Zo2mVh8P5L4lvfOt9N
f5hVi+EqD8WyClslPX1zfAit9iHTIcgW4p4OG3CjyAFpks6Iz4Ghfcu0wJ4WlF1q5Kciib7RMo02
CB6qXBee1aUHWqz5Nn6DKIYv18TmRbxeog+ys1bjVaGYv8je9gKlHcpuS285u5IdMp0ZXgx+tQBh
77hF0Uz+7EJenBte9JoHKIN2wcV2SbJIXjwUUANq0EavCaQBmA7uDdONg+3vI1MjHq88t545VjZn
UDDxM1a9/IwdSLJjvfbkWXF8tJJ4E5p5dZ9lSXd1UheAFgll0B4xl2Ud6PqOerWOtacw9L5Ovfrg
vDUo/jhicYRdi2NrkLxEhIx86QDiug2TXLuhVlz5zuqf//jf/+//fu//T/ijuAJGGhb8H1zk1yLm
bfMf/3T0f/6jnMz7t//4p+17lseYDQ4L5oN9xHE89H//dockOLyN/xW14BuDGpF5bzdFc9+aKwgQ
5G8JD0LUpoUVQre+vbN8xaqASvq7Nh1QhiuE+4bUOdLn/HunraZ9bCij9IiKlW1KKyzJWLcD1Ixl
F2eM8q1HvHKQS7UX0VDF20llMI3b39qoI75EAMLMy4wkZckK2ZgcAiFgJqJDmAafbeRc5dlKx2/8
AHlioGfVgfG8P1vq0CdtvSnw0AMj06/erBZfQKaf71inY8XOcqcGHsnrJhcaS840AdQU9MV//dXb
5r9+9Y5jO/hlMYYctGP//tWDHq/QZOM6962Mhx2SwCFQU8a4zm2teqlTJE3UckKOqIOuPLu+koeD
mieUauuAif3dq+aBdsgj79M8Ulc0G1YvIFasHRhropcsrs1VYqXy7EIS81iV4MkYkJt6GkH6jK/X
eVOu4J8Gxlu56gGURsJsONFtZtTDjYgS62DbJp65KGlw/83v0rf+/HJsHVFffDs2oCEOc9jvX470
0soDdJ7fT4t0p2Soyy/sJ2Qoilsoyna3KNV/pMdh3HBtQ488aiovwLX47VBCq9iM/G+IAYu1w3IO
1jQ8mCLeQKyBsfaLKeqzq9aIeCne8UQvnplWQjKolHAdCvvYuNdIK+orgPYbJOzZfaHY9Ctw24Lu
IA2OZANlWLptS/A/Ui8NqON+wxQvP6JmUK2tYxt1e1a+RHAq2Y8uB2t/wFHy2AfgzLBkWi+bAFWE
UXsP7Xp2/4evbVwbx9x7UO74Y2lPCnOmYP5BdZL83NiFqE6SCHpg+aufDDv+UUs/f2jVAZHCsmYJ
CMDQyGOnW3QoPTzkfskfTGHUG80YizX10mgps2l0AfLemyneaJemvjbtNv1ELt+1rnoqG+2GOipT
j/7NL8L2f/tFMF33DPxjUMx2UYbsWup2+vSkwpPFHEAlE94zvKIgH6f3F2mAXpnqDOPqyfAb8xst
wmyt608hC/qLFvlYomk1pCCT9EyqspNKLInHTvKwdFr7ZVku/j9j57XkttG16ytCVSMDpyQYh+Rk
jUYnKMm2kHPG1f8PmmNzLHv72zpAoSMgDgl0r/WGdnF7iwAB4r1TxZjLJNWdHCQbZPH/WXedLBCJ
v2saB5TNpDvp3h5m9U4Yjnonz4wx0atVHk2grUgUib3hxIdb8z/6XCuMutv9j2fP3x/7y4eJAJRl
CMtxNYToXOvvH2YS1kJNM+E/2WMzkYrN3JUKf+FBixQX0HembvrUzd8LYW7kWlf2qOsQlt5gDCjc
IjxLGrF04B735b4hz7A8Z+vl6frpAMno3Hd4udFBVuPxQdBJDQmnBXO+rhMVeVdNZI+qm0QrGWyR
DSJTPhrIzkRECZB1V4wuX8dliZaN76aPFjiX//5UXPsfXzHdsIVpqxqSu8LQf/lUWFEZQd6m1pPA
LvesL4YZSJskQNgWl1upiRpYceyN5WNkzan3SXq5wNBAyiXLOvTzIMY6SMlLaWXfnsDBjVbrNXWs
oMWdNWsJBSxM5DmwQg7uzAUxGAc7uyvtt1uvxgKdZgusG4clNFT6MaIYkRLsZbFb6gYHhlI46f+o
k/3KJdR07bz0k3VT47DUNpT3epH3XtnBbDzzGMZXRAtilLqs6iBbogqPLb/Ghku2furtGk2DQa7h
nsJOW74C0ze+TuU21pp5n5sAVZZ6UYwWzwiCiqimsONHsN8BjG86q75xx2dtIZCUEJFJ3bJTWkpL
2zDhoJS2hOWwCAuDHHnnQfUPmHuXl66NkJmfW//Oyeyvad61T7Kq4NXlpeQwtrIoG9QUCpVQv//3
d0Qz//HTcfHbcFXMBVzTYBe+tH96Dk2u4HU36dVTGKpL1Dl/i5s6+pEPgA790RIPZH4i4HkAgNHX
C3+UKGKQ3/ffS9JKW3xTUcmwrejl7yPduhdsYKaTmykRHFe0WKwhrolJIVcri040b8Kym5/70EZV
JMi30eKIVxZKcUYmFqjpUmSH0e4de1G5WYpZjfho5ZjjXhYhGn1MKYtYIW8ioGYbR+dbLhlBka81
m2i22k/Ua9jirIzq+kocIlA1H1IDqtuVem1mCEngBKZeqde4zRX3vm5+ol6XwdhsuiHrrpeQ15kg
5oD71hL7XdPs7tHS3OA+6eG/jpB43vVOwylciOwEQsF+UYPq4Iel+o6qSLvlmervZLc4Rv+8JNc1
tA54p54dhKy3jPb7bVo9mIkAL8PltGVXBITiy1PTGTO4Uawbp6oPX9BcN8DnEK2r7eYwNWQEoBXY
a9Qvot9ZPuWrbK7816SfNc9XxvQ+Bxu674peO8iZzJYM4G2mQWTBk1uOkJPxyer9ca1hGkdwGm6y
sxxkvVm306Yx9W6tWvNHnWyQ/UZG6ULo1zmcaIeJVXPvBERQcqPLviEAf5TOkG3c3pnj7L4DYrTW
sT2F8CewT7XbWt2PEQF7VdN17sDJvjlRc2z8/BUyQ3IveBw+TmyM8LzA4Nos+hfyXAF2dkHxUmRz
g01A2e9k0arS7tD0AMdlERNm/aFpxDbu9OKRCLvqFSK1n7SqSO9FZe/UabSfZNUY+a3na/681Zc6
zaganDuu3f0hzS9amR9ksBbTINQNU+sgA0ahzJAtde1og43uBYRwFksO0m3vSq4+RrVJUK9oDrpf
Vz97Lfmux7MD57Xx12zTjYdK1ZudkTYKeKAZuQZYnNsy6oqnf5snTQ5jVlY7Ahb9puqxxMuj8qlc
2CjAIHFJXogouVJg2tikOT8p6uTBxDhA9rVmnlJOVJGTH6evTlF481RMr3ECQcOpLJVcCzt2VrcG
BI2CF+kibmimpQexaDwOdVuTgRv6ITk3cVGtG1W4j+iThjvdKSMcZ4rplGhE54Ek2s+WRqLAKkLn
B5yqTZoFxs+gc+/6loyMHA4cwH00gjDaAWiat//9JNR/fVuyajCELngxWKqq8kz5+4OQMFTVaqPS
YxivEmIdfNJLkjKA3NSDG3bqHqkwIiKyrsc7Kmz7l7m1KgxvUMm37FJ9jPuc9cBQZb8VfCsBlxlv
tx5g+AMS1X60txeJFamz0iGyyv6ndzdSVKVbDGzlGRaOGOOug6bJrusIHfTxujOm5NKFrfYgGwQZ
kIf//hjUX9ely8dgCtYNyz/LkjvsT+8DexzBeTuiu3xg2m13YZLykxc4HyPiRRhA12b0Mm8/+jTQ
PWPUq18fBnJEmQLyl7/+sETPjkxZvP7vWzbUX9Y5tuqojsNfzuHhYfxj5wnTVMVoMIov1wX97Ns1
SuhB9I2YcLoE5VHbSXaV64vdn9XyHV+rQKn+WR2g23itFnoXfcNq49a7iVvbM6MqR6NpI8Ocme1G
r5qJlkuRbqawQTiYlIeXJ2r4pATVxxlGCIY3dNA88kA1vGk5u/XLscj7H9txuX+4RUJM3ulsgw02
FrrlGoLy37/OwzSPUT2byX7yoXqZax1Tln7GattmoUkAyX4a5gFD3YVwMnTJA6C3+suth68YM/kh
bVwNgY9rowaVIRpHrJxCBKZT3jmwQIvw2RRZdRyWVlmUh4BE8GSNwSk0BF5Vf43PBzOBJ6yqP8Rw
99/fAW2JLvz9v8uP17FRCTE024aT9ff/LlSLbCKTFeyvHC69XF8jMsT23bMW5CQu0VCpl0MyBw06
4NT3Uw6nDYHqVWKh4hh0PcJ8wiZsHWj6bkLLOWS/AHX3U/nWLjlhTv0/vs38kfQlGvDpP2MKjf+J
6+oaER7DcX6NYglcfQs7Cptd2iXGscMufA1SCATbYAZfo8xFAg/guWPXMCWNMVrJehBA9hYtRhLQ
UR5+dUWRYnZkWheVnMNrRl5UdssLM78LQsIusliYyFI38SAQdYxYLY9teSRj9gOwVfwzKy8sGnkj
5YFORsp33hep4TWRwe7J8NN2m4mqOrVpbx9JIg+7tjbmB7jZgcejXHtb5ulbP/o5zx/zaApKjxbJ
xLK8qEHICwQFyf4C0P7sBElx1Ph1q0t4qEOBKujOs/Jao7txkb1ktSxOXTXvYT9/l/WySjbKw9RX
vqey7F9fryArm2XKRh37VZfnwU7WfbqYY7e7boqbu091WZ9np1ZUnjlU+E3KIfJSJuSvnZbW2ec6
2Ucx62LxQOsJWPzzrrGiZk/oCHfHSqs6BAIVxBTmGC6OKvxMJ8092H6aeYpLjXB9ovrI5HVKfyfL
hVME6zZQI1a30yb1GwtXtTmZ1ggo80ax2uzZ7kL7PBv+vWWElJaqLvXVVdMKE68QMyN/Exh3ipH9
vPUYTPETEWybR7uRsF5kJIk4+9Da2CzLOdxlIoTTES3ozLPsYaRVsic2TgB6aZR1emJsCF2FD9cr
Ze60zaZp9q5zRKx44zm+t+td1CQoxS3jtMbJN6qr2pvrDIVfPer4W94mtdU58iB6ljs5qzGX/iVK
g6NjCrNYQwfEkaL0p30qrtdpA984Yd3yJrvLeUbS+qsWIc2jLPqhYyysHXCdyy3IQxWgp5Fa2kmO
CpxA2dclfxN5V7JO16AjkOu+yP6RESHO4auhJz+bafS/6UUTnRy04XjG9FstNIwnhB6NJ31GCgs/
CXfTWmaYr0clWeHYkj3KLmAMdChsuJFGmlZstNhod26PmnCTfk+HNN2OsxEdDEUrv6SzzwLETr+D
gGw8qy20O1xHxyel73+olZ98BxfFUiJv1YsTuMk9q1NrJRtya/zZV7byGPlFcpqbNvXkBYiM3zkL
nLHopwtSfcjYj/wp5EVS/6UoXR311THdpeXg7hpDKb9ivb2eRO1vtbSBWuqSxlHauyGuyD10BAPX
PF3ig5rYAo41HxmRR7Eqx0hUa5+HmK8G+aNsVa2o9yx2/jtZDBUXPBPGq9epar7DFTGai+N24hlD
jGjrawTyZLHKa3EPpXF/7duO8LOxCii2fqP/JmezS1vZYbJrrtmFq8+aMhpPmX4n2641OUyIDMTb
9VYdpc2P7FmwWlnuXE/ZXyEiAm2o4aVJPPbjnpeYaEyybifvoyuEcdKN/OOeB8u5B06cX+95+Tps
0TYoNvKqqQmCfbZtMunLBZaDvG/izcP1vv7rnuWgsVH+cc9BUiPYT97tvs3H7aAk5q6r3UNJbg4O
WlcC7FB6lhbydEq7GtgqOZEyss29K1scpYCtmKfYul17tpA6YtMJcG1bcCHLHAOI6q0fOW+JHmIk
LesE8qLhSZ5ea8teEyugdn6uJF4Y8QLQk+e4qeBz1Ki8sQRJn+Fdps9VhiPl4D7KDoAG9I2ASrWR
xVIk2hODZUc5BAcwxxvCId/KusYhWdxFa6xQp0PRp+uPYczbhC24nK5Cd1vr02cRmO39pFq7W4+s
mjr+m12xl3N1c+ue+UTyfl2V5Z3sJ4fWwYgdmxibg6zLRzGcJiN+n6u5Ozh6lXpEduOd0Y7mUSR5
dg7GmpX66Pl5eXCSAnsrkWerNCynP8J5m+Z283NK59/YQWtfnILkQlz7OZhwhO/mxmBjqbXB4+ij
I5P3WvZNUx1yxQwCMMtOp9W+x6aOEH87Z0/yyuNUmMc4Hq0D0oC70rGQF9Jm+66Nwz/0QatIkyqI
W1qOeY54a2yNMlBh02GZPSWVuxY+mAel2VQGwhwpKIvvTiAuSGgv6U+iNs7IhxwDFAgjrfhd6YLf
Kpxdv1qjSNbGMPnPDfqUHjYMAtrH/HFtWPzl8ZfrRl3gPMKHgDYXhsMXUMIQnFUQBX+7Hhbd8PmK
pty6U4mCOern2xoNEM9PsdDJe5UF99Sr3yHmrfxea97dBqp9iGrcXhDL+OIa1rHKlllrV107M0ZH
+tir93mUkMuRI4lF+mE1PfuuWh5tzKQ3ckCW72Ytdr5BLUkxyBmaAzB952V2rQfZPlsxMV21Gi5h
SXgediN+58uVMjdA6MuwX/jZtYdRhMm20mr/m19vrwN1p99o3VwcVUGEC5O/r9cbATW7UnI+uIQN
wVkjf7MulgkBLh2LqMu/zE447TWo4Nus7br3pJxWsoOiw8/Duy+7Q3ypenIdzKfkpRoT8nbDquEh
AANxslDA9GSDYjZbl6fmW+foxs5BqnQXJqPyVhj85ZdrInFXeXPopKRwQfzgkVxdP64CY/UVeJfg
yVJwqPEXE2E5oo5B/BBIem9nK9iNc1nvcSGZvswFPivLB51k6CoggJmdrVlxgeDF2mrmlfRKsuq1
mnDwiMAT7IsgwTbsmvgm+22inUA8yyJ1uQjByAY1sJ+VEXPO5W1aK7H5VC4HJ2VtV+mxspGvz8jt
aXB+C62xub5QyyyadwW6P2s5SPbqQe9OLCfPsmSNnYvrxsBruCi0Hctc9QiDamWDinlNDUV5TILy
TvX74G20Cz4cyJ7XWGRdq8CcRDZuZKuVBamnkLo7yOAjSNKfaemIiywtM2qgKF7zZUbk6RBWJ35p
Vlz3T7J4GuI3CSnkBPbUOXVmz+q0r0ZtP9jdvbY0wHWDRPapWRnLPQ996zCXMR524LKck29qf55O
oYXLzjz+HqjfBiNA7LvrM4Jgrp6sQzts1w7vyF2lCyNZY8e403pHvzTwTZ7mWoRnPRP3H51zhYTf
2GXetawRL4ShWbU43SyTNTk+pCJ+TCM3fSI1TsA/dP/orJQ2rXOyjdY2fM3khRqj+K0rW3UDEl1s
wDvrKHFZ8VsaKNYmU9wCYxuK1YAkux8m5UkWR13bg0FjFVX45nM+l5tiypO3IKzJZCymXiykkzfc
EpxdLfyP1jgdEw/FpukgW3thfzeKsL6XQ5VgM+sCxkJalQ8EX17ldbLcqI7yprJlfijj/35TsjUj
+ihvSkHhk8VCUu38aRYnifK84j2XYk4CfOWzk7mKBcguVxmBT8jQQPEJsC+dbCkmcJvo2knOGS2d
zCybvaoNNmzp18CS4mdwIPOrDto9aWEHy5IYCpZoqLHLkqPqB30WybWUltNJD4rhQbb5rXuPXpdz
L0taIJ4rpCWvJVCVb91oqxfZlgfZDzU0o6tquMBhntyIMZyvlxB1uuK34Z+kNjgCq/UqdycAIcvN
+V2BZoGaOneyNec9v1IzgzyNbMX/nd9UCtK2C8SrZbvpOhPn1qqTA6mx4mW27HiXKEL1ZDFIRXt2
av+rLayIbzE+pcGE2phsFC2XKvTGPeaNUryMSV9s85gQvWwdfD07NRNPtOvYFp0UJ32RXbMcqXIC
9Szcl4uG3dBvcHxIyb4zkYsCwxH0f1oPzSXVsRZIk0z1yK83F7PC5xdQDqdxCMZiwrFhe62sQpem
qlEf4qw3DoQeJizhljkEQJBMz77WQ3gYZzDqiCPmz6o7ZJcqCi9CUZUCsOjMhk3VsRNaWs2oae/8
CcSZn1XFs6zD6OqbmWkAsZaqyB0wjV82QpOcYFJhLWhFw9OX8aMKdMoPMXeURTlCK7dh0osnWaOG
rPUmM022si2ckuGBMMi1u+wxjBhedyWRJFl0CHsi3N8/zfb4Damc9iSrWwVYI1/Q/iiLQVMZMI2g
C8iiPAy19qK3aXqWV3Jn6BURby8oS9yoPAjTw3vD44uSPgzGKDa66PoNT5pqm7eF7cmBfaEqT8Mf
1/9tU7mzN0E2B5bHLHOsa/dJGu+0cMqfZXczJzGriVn7uH0nMNgDmW9ugt/UGr4ofPxgjbMTyt62
rj8k9oLMVpzjrUqeJaO9Bck3nmXpWoXhBmnDcdxBqP0Yjs6/DnR86tcoHRzCcrQ3qQHPYQIF+9DH
TnY9+I2zGC74R7crkJnJGuTuxjH/6Ke73bDtbIz93LCMvCEJ1DP57PYMEjDzkjENf/MPMsx8axdG
/5/tcjyv5ozNX1psyXLZXkWK6K5r4eZLd/RbUYro3IpQh5CfWTpDU6Qzy+/XW6sc2wDL9GpXjAeH
DNZ9o6s/ZUrYckIk2ura2smUMKu284QRwVPLKlT28mP7dRrQKw6ywd1ePZQ09bXvovbRNdzqMdXT
LxIJU8aBs7XL0t12vDpJya4mC1olJONid9PZSpU6O4VsW5IkCktQQH92kRpbyRhWHlI442YaimRa
2W7+gO5hfJAAqWudhElZY9t4V3M3PL8BiJQjCuiWcPjQEFIOZwPIbg5xBt0//VW2YjGGwTG+Dmky
BNsxIE5XKgNqmqpWiHOYuBuV7NiDvhwm1C8egqz8MWl1cpQlWe902sdQWScPwlJGb2LTdm/qaB1H
iFPfTXbTv5hJ12zaKmy2w1I0FNU+WHEQrWVrYcTufVUbR9koq8q+91xdqI+yhF8O8rxTVtzhwf55
NqFuo6C2HnHKbp+U5Nxp+fCoLvbnQ0YK3fVbsZJtss4KFGysooGA0NJf1rnJua077dTH2eU20JpG
sZLFXwbquUlanEHwwQbCFPPHleSAOMv9faE5TnrJWScguqASwgrsvaLk2l3uD9Y/zljhb1XbB/3V
Ej0ikkaUYmEhAA8Yqt48yVI3KuYdxhjfZUkegPxP6xin852eDQh1907w1BNPXQbLafyoVZZfd+T1
TYLq9jJjG5rmaRiU8MkKAUmlOR6Q8xdN/pdiZK09I7QcJFD5+OQhruu7VNeVsyxNAzzacVC/yFJt
D/2pLpx5l5I5O0VBiKPkckj+OjMjt9u1SfUue6Rq9dFDFqc0XZtGGWNLaLRI0EICmrGsXbmoZV+G
KnXvxdKQLQ2FAZgVQVho+sXg3kM2/hgB2/XnXGrQdcz00C8QBV2djUcD9ctZa56yBaZg82jfNyVh
FNlB1g2LGJACFvY6qCkU49F2t7l9tsxxbSVaBFg6Ny7yMLgjNmx46G57DJXY0NMQOgvQeVpaDPiL
o05ITfaTrYALX3pc2fZSWSt3LSxRLOdOCmu5Khr7K9kgy0ur4ge/gfmEfx/iJZS7g/Z8OwuUKfTK
pU4JaDUS93Prrd9YmCfMbn6Ew1C9E5wlHcKf/0LeVXuqyEbK+hoPesJmTbkXY1S9h2yTsrG0vvQd
Cx4kONlyL/W34TkuNXc10OyHVkOxZsbH6Y2NBALoy1m91MkzWSdbZb+hr8NfWx13+Bhb1H69dodQ
2ymzDkmuDRFJQon/CABlI6tu9fKssNrg3DlGs3PNZH4xUv+sYNLx+3ICZHKQJ5jCX2vsGiffqxW5
z1+ii7vwqNTqQ+qzh4jkX06eNu6MWY8zDQRI+Jtay0E26LMWHt0/Rzj8Ty9XKpCNcQsYD332tGJs
d4NTqS/8KZXdkAa5J4tpA9LYJGyzksVmTNimsVII6kjr1rqibYchjsEOMdQF4biq+OXdKa2uvsiJ
67gisLoUQ4uJ3ZxYu0+EF53gyXlAYGxThtp4cRdyUDJiESrMwOthPZHK9ltDf0MxDEnDJCvXqpsa
b4qVE61V8gqeW6W/1WXzPpl6+hAQ/3z5l0GKOgkvLzTrnGOrrShxwlrJCwJQl/xivEieDLPHG8va
W7plbjNFy3cTGG/i47x8ZVFvDHZWy8tXFlv8VNdzFlaP05QaRy11lTUyUNNXgWjSuu/M7ETIpX8D
k5YbeCbIXmFpKNDN3PGr6yDai+BTdtJ7RfaSg/+tl67ABclVKyQakvRvhnKWM5Rt93FZWfzlsvRq
0qHYVsqgeuQPs8vtEOvowZXifKvJVN7jKzBZ67o2y5NswF0kv0B+704CYd+vecZvmffMKy5h1j6b
KnObkPn82teNly6YpdjGxCAoW+cUowR7P/ZYnl/BTIz06zh5Tav2Y6TqZ9eRskP618hKy/TrSIl2
wmLycSrafYRXxfcm340IVv2scaJcVWVvvZqodGyKfojOdaUkd7UyalvXtIpnIi3ktuze+K2bu5Uc
lRTTexfO0VtLMN4DVRZeQoPUqmoSv4MEmzzFjR+ugyytfkSDg8oDmbPE542qlM3XOXIrNFua8B65
yP7g1MU7i/7Mq0aDWBTGS+g9Tc43Fpxgarvo52J0ksB6e88z1V77hRk9qK2v7R0nsfaFrpIkAn+P
Te8wvhtWgY0N71ZV8d87XgidaroXv1KLlx4KwbrEI2SvukXxIkhVQfd053VphOXLMA3ivsUtkd9d
8SJ7mKOzD+YpfZBVVu0269hxwoPsPwe9uasyNfVkK0H89oI82qO8lKxywtHDaqd7lKU21F34RviY
yLmjqFa2Fp7KSMNyM1agF4Bgy2+y71hk9SWLTBjfkaJjphNlL4SuLn2aF9/0CIy0gaTPsXYcsLUz
pI5GLb5N/oSaZ2fwpcDL42spfsjuigo2aXRY2Msiugx20Q7vhd5Ve5z1mq2sxsfUa404g0uRaYdC
C6uNnLRXzGPBj/HFylsoebpxAEOWPCWFgW+PAbi7sXv8qYre51VY8a4mmvxUtqCMwqmH5JUPydoK
6m6PipdCgnQp/38Ovk61XO1fJ1ADXEDjtkB9ZVFsaGH2o2fxGquIkXVqaa5kfa6Os1cGg37tVufj
p26tk37uZrFYOgjWyecpkpbgJBF/j5LWXTW2il9COxtvAufdHD3oL0K44b1lVeFqXh6irA/6nQs3
YyOLVmWShydQcJJFX3/tA6v9Euq1cRmzICGNyWS9ZUIm7pA4jPuVRc7/N9jsntByghMAm+5i1XW/
GTpuclgniifEWvrtmLTKne9W3R3kbmerR6XyGE8IvoVwvL+ZfXfR5Pg5QQZqiOrfyxyLitFuBxRa
8R4ufTe/2OXUHZCxnvax37T32aSgKowVyRcSRH9kcR/+DMTe1HTuo1K1Vyd1Rtxo+O0pC8ksjit1
BzOgO7bhjFtrn5ubCO3PF7E8KNi9jz8Uq0HLmpgYfpH9PtGFv5+UOvDaRtNf86h19mVFEEIWJyBl
+0RJ4msRk1N9r7lNci0OAb/SDOszTxSx8ZqKkWy5nue8Xym2ZjxStIprZ5t09b7CSPHaatVBu7eJ
CF3HhoXNOi8NsRpcxpYW2ZNmUrF/XO4Kek+GbZzSX1szEyJp5whUKJdW1y2jfaAq07U1dX1lF/Sq
uLbOaezvSLFDxlhmrm0SIViC69dWU8Xp2dQQHJdThZHQd6JFR1UWebepu7lrkC1YxubjMO8008c0
Zbmu2mvjDvs2qFpTc2icst37U/6K99A4rmBZNmd54M/7cRbr93Yzj6dfe8huIZTXFYm8dCeLTYnJ
cB6amCYt9pGZoTlnd27BGZX+PS9f3UYcxYq2VYD4qayU/eQhKOIfdgSyVJZko6WgP9llwzZext+6
ximxqDQmF3ark2etJl60HEvT29wNzqx3Tmgem8jnjSe7+TGc2wqtHE9OrGY8fFYR7PEMlvXd7WJ+
gf1IpRQPCRvyT9eHwtEgcpTHG9n3djFbSw6m05SnW30XKNkR7eov8sq3uaNcc9YExtTrHPazb6tQ
RRe7FXlQIpxWQheX7Glhlf1Znaah2a5kWcMq469Tk1Qa+i1IDuhK5gkAFqfrqezalqmyClv8+GTL
f0zXptFO8wNSC8slp2UeK+jYFcmyMSkOEiOutlFjh7UZOrjuoLqHKuBbLouWmdjsm8LiLEw3+FLj
4Sbr1dHRD1UtWMYCvvqqNlDBrAa4Myhn4zUjGiDrk8wdD3M4Qg6Uk2PLQ44EXCExEBa0KqkAeSjb
2D3Vy0EW29astsKHKC7rhqoiSU2Ov1wJTRhEpmL7HNutfU7Sxutcfb7jJWwQG1saLN/uNwS+eK8k
Oets2VG2qBG2jUvvcBl7q5dnrq9+DJPF69g6MI9GgebqjyptdtOkKScgDaljZGd5mIwIwarlIM9k
XUTCyAMHXa9/aUBqHALiMlZ2jpV+N4myOP5SL3vIoaTJ/W3Ncvl6xX+7mByr1u4PAohLZI7Qbzr4
01Ys9ojTcgDX9XEopYFiCq3kYAViU8virc+gB2ItXGXYaY0dr0zVjDCUroODXWbpbgiD9EvkJ4+S
UjI3fszXov3cwwWM/t89fKVqvWlukYd1URB1u5bgVRvkJ03YG0PHa/dWZacx4gi38m1ErSXdXi+q
M/SY7CTrr53tSdhen+FoZ3Zd+4DWPMwWA8eOkdiJS7qvtvfYUhWrajLbh2tlmTc7AH2LkCt1xXJo
6jTasMcWnpzm2qDa+MckqGnPYrFxWrydRmUS6zT1u/WtLnZC276WC+nddGtSVeRUV3KkrPzULstN
gxbGL9P9a8dxuQPZIg9yRkt1PupuRX51vNhlHyevcITZJhDQPJeMy7gqg6k8j7gxktkpKnFXwU0R
ekhRtnR+o3Ve0NZwK/krb2WlVVuLKcikx15So32qD81TFQmeJVpkHxw3IVwy1Mmj5nyVbbIGxGm8
t4k8rm91lomPR5TDplMTs34KwQo8FU+yuzykusuyXTj29RqyzghFjGhI2Oy1whn2aibAwGRZeiYY
l54bYh/7EBWIyi/Uge+uw1G2yD5gOVvw2D06zktv2QB3Ut0WvY5kWJZqx8JM+ubFzzD8NSus8Fwn
eM7MaHxXMzDrtZm15KErTOnSAIBE3kzHqYJUz8IxeEBIE4NGBQZmwtZ5NWTG9DtE+zUklCFYpd0A
1kh3wSwZCAqkUfei+CTxer1GusNGelukSXxQlnUX3KVio4/T+FI2gMkjC2V91UkO15kwOiW44iP4
2PHzS7P84s8ZIqpteaebGnlce0pLskN/luWZPDRRU+yNRkfsKQjO1l8HQmtw30cea1nkaDvhNO+y
8Vb/S995rMIF2/avc9yGhonTH/Hk28i5b/Xy7FY3l050ipDNXu7glyvd6uTNJDPSyw4uhH91dXIj
2lVWjtBWYDZnhGExqrcDfTs6WbOp4xn8fvbo2hA5laJ1XspceyixX7oXJFJfmk6dV7Pdpnf9kLkv
s981HnEXm8+AVqMZrK3O8n+jLUV38dKdFSA4cqa4r1V8Y8LvstFEKujJ5+fCmvtUJ2aJDVvATx3v
dY7+ImdLBgosgyzLU2TShyOI1oX3MbqvmY/PdzoOF1mCyvmc5WK4v5ZCg8CWMz5cS5a9z+ZCPMqS
mxAhsdANyHX7Dfw5tOGhne/lQQMIu8l9XQBRoC6vjI+GGkQlliuOs2mF2Vkw/JcWRFVWAU+o/W2G
Cp2A+zgId3kaYUb/18yQ491NroO+dDHhhO6UGRu0x6yHFtDNg1HY8X4ybJhlfQm0ZDnoREXOGdbz
ms9uhFUpdZ0e7PR6HlmeUpJ948jQVrUVQVfH3uehwzQpVsaTiKbBy4hs/UCFp1KtHzVKe55IMu2k
K6V9mXrSarKhgm2Ob6d47wcTDufc/gEhy9lNTVscM8waEAG8ncbAs4+kdZt5HQdacWxVC++uUfEP
WDoQc4ZQaZl1+RL2wMB5w9cHgnvlS8YCZ1djhe3J1gxy4bkesi8Eo9N23Q3zyumi5qlckqqozMwr
08bFsQ9cTAFgSGEr0uXi2Kj+fD0k+fC5+EOZrQyhXyW4IyoEL2U58+ci/FSUDb/UpUu/0smxoJVD
1Lnd8Gwx9zVwoDEMyXhMWbixQ1HDio3iR9WsYcJUTfWj6a0XdxT6S9KNxj6xDX+blr3/pkAjGIHS
/KhmJEfzfmovscj080i2c13VY34/RqFodkEAEy0H5YUexuAf1Cb5P8rOY7d1JtvCT0SAOUxJUdGW
nI99JsSJLOYcn/5+LP/dbjR6cieEqkjJsiRWWHsFsiI7PXrQtwO7puY6bUK2FLg/hAPLIr2bSI3h
pLyMKfoP8HV6lq8hD8JOIIHHe2Sp8NKEuZJtjpWhaSzfjbrGaZNCOqlQQ3pIRhjh0WiJa4qPw7Vq
BJ6vXWSDRND8OiG2ZmH2UJ8MQpi+Tii21dwrEDedpsQ5t+ycdyOO8FoWrXOxERZ/m4af9tYdkQF1
GjZwkCpB48Ngjo8aWlccsCaFdFRbuUM8bIZTXFD42U7IPnnW0tjmYtbONdBhmwAPQl8pVufm9TDE
XcdMfqpL/tQ1jfJSQ+06dqup7/OmVN5LSwnkBQsJ27uhycw7+cyohKojo1eIGXkqNJX67j9REL2V
M9tlxi21Lf0GIjnt40IhQeTfffJRm4om2OCM/eItIxpCdkbjMrv8MHmuPFhtrl+96kU2jIoBwi8g
/Z3myvnttMuQhay789BEwbf7elazPT826tHvlsg5yBPyrURwH4jwiTGZ31KxHaT4ytCJt4XM99tY
a7FPQR/AuV2Xg9N0TigvcyNKBLbpMe9uZ//fz7LGpHkdCF9SDH18wJxofECNgNWHQU4ylaS7r/4h
KSkUr6vLdpDL5IksV9U7INaTfJLs5//F9KGfNojLMW5Uu0HYJ9f+plrquzTVSb0DvgPOHyXusO/X
3PrN6RR7N3rw64xY9KeOxKgjzCzjZtXdP8/mE32HPfzXiIc/vFx8/+nzJx0Anc2aRlikOCURgZ5f
1oDyRD/OtzLP1J2ea5CBO/d+0XBVk45U6agfYjVx72VL9m9d8ipvFdHhs/CrlxWEP9MWz/WiR49K
8QRJGMnLdliJZNqlzZzsZRO66Baj3CyHJl0xtnSHu07rl5u1FhhZUnUPkFStJ3kyceZlTwpzGcqz
5N3Ol6Ikh0eebQscvRZ4XPKk7EJpAdXWXG6yZUVgDFF3F7G9KfXdljedb3EaI4TSXQ4hPZDNr7zq
z6Ab2Z63a7pG6QOZaa067ow2WlueXRfbTl0hyJQl7/qsoOphMzG/LltLdqm6/oZNbH4vr+/4yR6I
iWfW2a5woRE9jsIEwOfFPMQUmGzAFNOJ0dGTK/FYLAFnRp86f1xUm9WjmdxTl1J3vKHpEVs7nYWt
z7j5OLdjDblSz4KlWMjbU0ZSAob3uLe8h+xsM9g8Omi782Wh2poXzsEEXd+7jmfvzSp/r9NagaRv
K4GgPHmkHHvCCDh59CIGdw2N4ncXoNvscWjWdNPA48Kcr/KRYkE3amoMHHWbrzVVpoL49nozPfYC
8CdmaaBYkDOm5EmNSDvuInPnVjoobrYxyY/O/Lh424rIw9o35u9jgbFUZ0Nv1+BVT1B5Y59x5v6f
fWhsvyos9p5q1YhPsVt8eGP8Q6Sxd4gSzTtmkQK2xXaYWTLhV7S+WsmSH+yNzeB28ylta/5X/HPc
hJhi0/IX7KQeapSIe4HtQRbBPm+0l8HQvnua7voqjLCdOUSgnYrjtwYFInWB+DPFQzBO3D2gBCWZ
Uz2xXXiGqA+ep2J/Tp3Q11eBAIhCRAjp2UF4Ws/djkpHOE0D87Kap5cZ2qIvqv5+AI6PQex/Z1aJ
xWxj9GFcac2+7pXCn0wIpno+BvhKQnRKPjR7WH/0zXAgv/DUrdbNqFv14nVwW5mcxtBL2tLXkuVv
NPxoS9yX2fv+wQqbz6L7wGXwkHrlt7GATKLXA1Lc6kmHreZPLeHyuvItLrPAahumlaYnfkyYP/Ly
Hd+vvcEnU3qE5s1O90dlmbCzzDfUAM0ZyjG7E8JefDMdgQwUZQr0tcwhWFnf9URfIXyzpvSSSgRc
8IGYNKxLJtilIGyqqbNrYsOsXmPqdlZGRsFcDQfYoj+UqSxfhuhvg4XuARHaqwI6yjphvdYzAFKR
bIZTc87ksTo7VdOv8DH5T9YGVybgBSiS0588jdurthiEoeUvwzhqr4ZzHmFQBkokXjR0IbsKZ4Pd
zBgA4mmeiBe/mut8roRKEldWXKeezCcNiUy4ZnwZFHrHQwKf9JzEJ6/pQ0cnPDGqWiJyzOlx0JKW
xWffHBIb08FxHB6gfuzMdplgIZtnrXIVX02SAqbd8OysFQXLpVp3Q1S2Z5FOp3aAm4vVEqVZ6OvK
oB6nCY1ZZZYQX+F1YVtPtT9xiFCpKRP1A2lxI6kMSWRfXQeaM6k5YmjsQz8keGcmamDDgBRYLxzX
FR2DSQSQr0WldmZb7gbToLB0j9oTGLZvNv0Ci0M9p55AH940iR42S9Odhwzj9Jt82KB7y/3/OLfq
Kh1lZY+HTh1OVQ3QBTuSZ8lX0eTpzxeIyQhKI90v5nU6IPYoUTubrU/U+4yPxtqdhZfoe2tQb6pe
N2eI5Ct3WOISl8L+eNctkEwGffnDXGUjk1m9x05sbvKsDHxmv/hs65grlHEQ1Q4ZVLn7+4k8p4/U
ZQO3OE3il/pP3XaeRTT4OjW9U4xWNXTS8Vfd8fUIb32oTRsD3xrvZirwVbmZZI/erc2zBP9ggldt
8VImaxPmA0TkdvhTOHiWQNR1sE2t63BVEvc2ttGpWF3lOcLgN1qSi2YMr6XVV3ucSz76MldCJ+r4
8jB2xP1nvFdtMVLCp1CtddVzl4zf49bscTJM7ENmU1Cpp2EfjW0Z8H6zS1HMBy/hAylqPFv0whrv
m4oPS8vFSzFR19cbti6ROGRpsV8BlI+26O6KosLaJ6tep1oNxJYNQ04lMVFkplHRzPZ9Fd21Na4S
GTejqo0PdaS9J7oDVNO1F5X9RjCs4xiiXLTOiq4IMPvMPOUCk4u2b/4Krap8MqkNtf2LS0/qz2ZK
NHmXE5gaP/aloR1x6G3jwdrhgFw53bOai7fGVBPfM2a2vm5xTRw73rfGhL9wDDe19YqTrrFIyNzs
vW+91R8ydwmc7q7uc9+1F9sXXknge1G7+4pyz3WAstjGXX8trQE0FzsSzNTQYfVCxZOyG17B9FNf
jNa7UcUosoCcbkL1jlOO54nbnStl+eM5+F9Z3oc1FcR/GtOppPLkJ4JyMZPzHCwWdL5K99wAGHo+
svPKqa7hZpMXzSWdesZgdzb3hGfo/rAlfRq59oage4a72t6Zi+vt0nokOyNDnCqm9CIPo7DSC9XR
S160NtJhu4DGOz67GQILkCW/sBV/6Nu/qWG9WdPyq9V7amCJeQcZ+1KjQnQWcETTdpsdPgjfOsJG
Q6fMX7AVt64z073ft3l7rOOueCgWeHhKMjyKYfXNocjDgkXdTkeYhSlWSsKXNsGlLexg0EhWbnRh
YAjkZse2cOM7Ymki3H6M5LJ6hXWKWKmdRZJp53QyUGgm5Xqp0mw6lpgg30ENNw6aEMv9mBQxi1lk
rdBjmv04EYxIrUkL6zRzHoo+TsK4vW8GZD2msCmmEgCJdwZL4rIh5zDB/DfYWJBBn6nUzU0o8ZYQ
1otteMQFrqJ57brjqNjkDZSp+9pTtA9axxpw20/wGB6gARkLkUxY5Kvf1oadk9aM1bvSUBP1sn4+
1ZZp7ZC8dn7PcPk+Wyh9EnQt78iKe8jJcB/gqZL6NwjjnQmMZEWkWu+zPQxk+AqVbE2L/AxwkfcY
QxSfYX16B09nw5Y147vmRaNfwJJ69yyskKzVbd/jiiECH8PmHQnZjKk2Fm+xYpwJHNSv+E96ABJO
tJPNVKz6tVRQEc3J+9pndYAuyYTTHff7xpyZZE3znNjsiaPYHK89Jq7Xjv/1MrvtHsIZe2UmoF3t
FUgtc8e6Z60NouQ9KGurvPQZH9lkBqPNu8RiKMPKe57wSMYUZoiNDQXFzQdqFLTfmAQ9eza1wIYy
vldVpSM4pfvhjjklZrxB0PhXz9R0lv2In8gOppAdkIZl+KNm5LfGmhx/EZkRZkDAvmGNB73KPDLJ
02m/1tcxa5bj0KXRdeV/UVL7Ds7ia55E4gEgdfDxpGLKahX1hhU6jn7l+mCbCxN21S4BQALsOpy7
KUyxk1XHdAgQM/R7YwtBHco0QBGf3expqE7eStIq1o5ksNTr92qoyBmp1kNDKl+41N4b5ODd0E4p
whfu/2iF8bs0ruBfseGGEDjcr7C1HTuMsiT2oxygtWvxwRE83KcpkiER4fGlTfmDrWRXfRu64xzg
yi6GdjfgHargw8bELRA+AAjgxRpZweAVjq8WFYVIpoc+jeynqfYA1a1i3w1G7U8VoEblxe4uIwDO
76gsh11S27vFbcczRh32fSq0lB/dCm+hAy7TTAbUkiX0zanSu9JoIOkadwvWdOFoLekFbUdzYOFv
8c5u+KY1Rw3HDKF00aXnVsUcqv5lOutAEJuwjiNWNEmSAiEvjhb2fVQdqljkgZm+drbWPMTLrPsg
at8ZvakwT2I5l5Y/LmPtJ12s3Oy6G66zPSt+Sbn+vhOTCPBs5h9XvXNC9EZZAfNkffsA2g25YYD4
U7U4UJYWAdqOpuFMj+eljymtq2rZFXnjnp/EfO07qo3EKHrnOHJJTC3ce4zcD2Os5P7oqjcTQCc0
7GXxtV459171KoTt3JW98qed+aJmSzPuzbopw27JfncG/J0WU3GScx6qoU3v8nGafSVdHH8mZaBn
3scVgmlFtYszQd5RuESkB4kRpfQQRYSuYd0hHOWPOZvTxYygb811EiTDbAWd4Hcy1HpxVsSIBNQA
GF3m6uQuI8kgbtXc4Tl2VVu2VAZUEYNIRJ3IDciyrMhEYV/a2SPRZWbxpLVjd0BkGyazgmStEeux
sPIOamX90nfVo6JCeMNguzs4XfehiVwPjFYzucNybj7PvK3DjEpujU9uTGrRhokOY5KF2EGzgo+1
Zaey+6i9RJzRKKlUr9bvXWfAlWNZsOOmQENBznqwzjPpQ4P3kUel6ffOCNaBTdOc4w3d2TdKpfN1
hmSIZ1G3z934zcGsJpw9nTRTkYfrHNtshkc+oHEUezuO1FA4+RuBQPOuATILsVxVwzyBTVgpMUYr
en1XzvhhdRFTVGGbhu9gCbdX0tEJ+iLtAxElBzC4/JxhvWurun1hjX9H2GWPjXn6YGiacqi5kfxo
ecghcExFKh479rOxRaHZcKmbCHQlfdOxY1VbnZU+O7vaiOdDUdvaLoVg4wsXO9n0FovZYnnTjUEB
Q3JnOdlj4omLbblt2GORS926UPcjcrzj6qgeil9MThjDkdKMWbEfMH5fB7vCzisliwE/9X20qGHn
uK2PXDnfR57FSBKJOMTl6UPDdydshm561gpgoQL1TaPrRH15HpmlBsZfTZTOO8Ifn/mqXDAW9wfw
Z74XCkkXi7FzcjgyMaAcbH2nJdGkxdBOjwpoPrN4S8Bn0LkGCtxASO19G4wsKfaNhYN5gxME7PCq
f2pyJFwGhUCPmn87w6DPZ3PxVVbS5kA0GOPPT2wWpotI80clatZgVLXoXnTGh21Sh1/H+pwOmTiV
C8O1qUDnqqhm1M7FYZeJ9PRC9u5OI4UuaBoNR6QqQjoXwVPKunOvl5C85hxPx7jxIwxWD6rCnmVs
rPbzYK2wIMyqIBrJth4jL1v3aDQJw8gQpA6rwk59LlKIAF5zIvJyOM+TGM/y0dchts3hXKRQp9DU
MFM7wO3w2w9LmbsHvtz6bORqfbbBu/b9Wl0XzH7PWCKt57Rg0+ahSwrkq7k9xYAhnw8NBUZsaC6g
F64P1H8Vmtees6Z8a90CAKU0p/a4JgVbZA9Vs5sv2BIPy3kyBrzMnY4sXFsrCt+ycGfRS/M0Klsg
Xn2Yl7U8M4uUbILmKLSG6s1OYAX0Y1zx+kAtHTm7hVkFSlIl7KXc6CwPLF9ZhybZ1QJ230eK2p7X
ocUva7IOLcPhuVUzuIsJy1K/aauXNOt/dX05fH5W8pH8mJLVwvt8iVYX55dBHKItjVLuM+Qjd2tu
0Xx837u2LmfeNAd7jqazHb8iaqoZ6EINq392F1RlPSd9M8q41IJObbJT368U3NedNmWPmuKlpNnz
j1F8s7ChxAmCFXzXRVHAILW9geY2Vt01UxgusNANkmyJCj9Ro+iw5s1x6hqMFUpSEdPkNPXoEhUW
a9BgZ+Ms3wFmHtSFnfWVsl1NXoXhroF82GlJzfY3Mvykh0SJVQjy75eq9NhaTSZ4DYFUZ4gO+lmg
MQ9qBx1b89Nd85/gLi6fbISH3KhbLrtj2mRgEYOaiJP8rmp9rs7tdpBNeTAx8+Bnvn2V/+t0RBD9
f1w9OV63XyYBuFgetHoKCFv+YHMyBJ2JK1xoKyYGI2V2HJvCo6jDBXFN/nflppilL37rtfAzhdNA
ueMwwvjbL78FmRJUAGdN6e+ifEhOuVJg534biAncD8n4WEb1XcY4cMYlm4S0uviBnVwMUN4h0xrI
mF31W4c3PHC44oZO1io+xGjKCXG6PkVNUTJ2r8Vem+JHh6pYVDyTu/7aqq5xGDeYQLWs4jzH2ES2
rX5ZNKJtDggRnOeh5R72Rhe+ZFG9eFIGSfxAGSOkHKeTUtkZt467XMWCIZvlKB2rJnBGD/OGZszP
kSrw5e4VllWIsS58NCe8YBTLX6k6+8oMScs1dD/zYvMZx6OyrrOzV62/+bLJp4G0ejKnkmxNPe13
CSUyfeq96yRW4wCoXKMaC1K2EDur7aqbWiBqHNlGBSKvU3/I4+pmpVScMbLCtL88ILRfd1RhPK7C
8NmYcbYl40Z31+wd1n97icrUDIhELnedsjZ3GcYZhlYpbzXD7N6ZW/eUk0v0SHYmNWlr7X/NmTg4
a0/2fG8+O46oDtwC5TECR3+rygjHhFT5MURmHWBPO8IYFflVUdn3dN4Y1nkifsR18gqSFJDAbX6M
sXjEENX5UwjwNOYFvVTsWx6xfCnjtPFbldg2s7N/gsy7YAGMUY7aD0fAkidKg2hchgahFWjJroq7
7KTjOL9zCnM94mK6HlZKBztYmsZuVfouZPm4q+opPajNhnd4IFIlSGsvBvsK0Z+4QjE+lehJjLRK
PiKltlGCU0zQn7NarTbxShKqhr0+dZP60Xfaezn1De7kCCap9lOHIasldVMPH6Cp3OG5nD2KNCsQ
t2YLg1TYL0V+aYp6ulgberdA9Z2Mtjl6Y6u8En0dCs8AUkWxt4uGPJzjNH6FKfhTEDR1b7a68mKo
lkJ8hjqF7lDAbLSqZJ+3s/vRgl+3ngu3vouWC8BnvMtN7JRGKshHHPl3Lk7uPzpvMgInc7QbOwDj
1NZJd+jQnj0nZo/qnUr4nxb7YMtLf7cEErOe1oxHr8rrLXvEPHrGKB6NJgLaUET5K6//YCuQUCNN
an9tbe8ZtnG0jxMHwXCzkrG1ZusNiOH3ovendRH989T17uOAsUVSwmcmaLo94ATOcCTr3zlv9ixr
3hm1tNz/an+ellfKTtmWB3n517O/+v7nS8jT9hrJcR6zMuUUg3yi/thCjT8fVhNxx7ItH8n5ZkxU
LpLt/3j4df7rctknD//VJ19H9i1aX+4MtZ599nY53m9lWTOpbg9VhyUMcOq/eo3RZEGwnc8VKLsh
eWz/tD+f+nkUC2VAxVL2cSaaszzU2zQ7mRXmY7Jtdsu/2rhXs4oc07tq0eMnS1O5HdzCCCARxU+y
ry5sRvfUnA6yTx5UtOlqMkV3n12FnT3EDGNfT+pJbjyZuPl/9skTZbe21Hc2r+PtxT/7UqXzNW1U
T1997DgDzOyNW2XmWpi4dXywaqzGK6Wxrmptqteo8BKmvrn/0braWwER+VlXlfm8RqIIbQKIHqtl
ZfsULz4Wb9VHAuPikBIAeaQwgmoZdSIheztN98bd2OZgKVF5b1djd2em+cFljr2Q5MkSac3yE8qx
Q8aW/1Ji2XrA3OW1bHPnivxQDRW2XQwrsX0/9XPKCl+9z+b+jBlKcSG9VxCpA5EbFtUaGp5mE3pS
4B9XrT+Eg+0kH7T3DKB/X/at+oHfWrkTk12G6qo9UG4e2GIO2DRW2Rx0uBsezLai0qNiyKTpCOVY
eu+ycVRfG2eCMNpnm5oCJCknH4oIqth4T+vfRjd07JQhNA6x9bZOZr0r0M495QkmBfVc/QTLXy6y
q4314erlxUm25AGhcLzvkH7v5PWyrx/0V88a2zvZGpNqpcI03/f94sFT68WuKrLpqRRRiQw2mUIl
nqYn2ZdULHYhR11lyyOV85I0xR9saP65YJ2xqgaVhIOyvYY8FPrfZLLEo3wZr16Tk0p0of91wTgQ
92AqbX6SfQ337V2vRFevo4a/VDv8EuMHbS1UQjyzZe+48QZPMGzLvthKHouSCqrssqoR1m1e/ZLj
uuxKpnUJ1FrTD7KZLl31tICKf75CSQS2DlFJcl4lyRU66ENap84x7RhfsWz5F+n285JuZX2uRd++
+v/7OiD+Ejqkoe/l631dOGrJ80w1jp1NMQU4OFX3WAaaJ2Pe/HOaZPZlnzyMlVrd99shThXonPqy
bp5PSHP+feLrYi1bnWOtqw9fXfLRkkfV/VefmxZ/VK9l9dMmnu+2XXpf6ZSMBWG9n4+++mylh0TQ
emd5hUKF6fOyMm7yo6JDhul1XMfT2iQMRS361xggKIxYM+xlUxNVQRrCgO7asbpXEUUbyWfDCreL
k0kUx1QISNVbcxJDTWIwPBOsmth7CfvV8HL4bZUJwrw1TYrqR72Dud9Pg/06l+10FAorNnk2n7vs
2Lf1sotNtPJjbzvnqGVRYmegc6qiCUzScvvFGUu2YJ54ky2r0LLnrU4gW4kb2S+GaeGS1BePsqsa
YlYTRb3eySaMKTMgw/Gjwedhp8+N92Ilo4IlWKKElue5LxpLo6NasqiTzQqrF/zXWOTIiw2GiwcU
DBd5MoLR8fJN52c9BtNicF/V9YO6vWjWs9ztPa+8kxcSS8yabhlIRiK40Jd9EzNPKDpcqDz2915S
j4homPJmObHJucnVnQi4cyvj9CNykcCw9fXo5N1eOGMO9zNODiVuIS/x9FjXbbH3FIKh82nzvZzs
Z0ACi+KvNoQVrKxXJRtBp3L12xBnzO5LWbxa2rywzmeUIzQmZy1uOJc1Qe6Mj2j+OiozxRYvesMO
mgiOGfNnbzAPstXUU/viGCdGxyS0ybJ0YAWdHV33kG9lWFGXkXjtZpCsvKEkhYxGP2pl7ASCmsCG
8jnBCNMlTHJz2ANjbdiYy3K+eF4GowxMvYiPnr7DfNR9sLc8GHnQ86NhKjejbL8NukIUj9ssN940
NhzVDF6ds3dRDGSRKcXjILZrpIY6HoK4ZlU/+nJ8iKJGfSHJUDJu/Nb0oucCXCtrWKurSsPns2iw
i7aDfCS2NYZdmfdxGeefXdocJWfFGJ/SLv9V265x7IixuAoLf7iFJe6laIp31t7dL9cU13EutD/E
bOwzr7PYLN26ZfVZkJfUsPseuoSV+R7myt/ijX8tytaPycZ4NdPulEDk/aUVGMMpDzkxJk+6XV1w
5i33lQZOWyppGbpTWlP0Tr6x6GsOo4uQQfSewJ8+6x/MsWoBAuzkVyt+qPFqH7xO29j5pbtbVDDC
MhUVwdkuoK0KM9Ze9cc1ncqXaUg3dWEuzrKZN/iNQpq4Q3lvP0TDQh1qmBq0Gsb8kLTmpi9Luz2s
4PTYNXiEWEp5JO6JEIfcbo+Afm1obrJydubGE0t//vxKDZICxQ4SVJgqFPopauV+qvcJ4I3tm/oj
qYNP8coIZDDU7uNIr0j7LmF9KVr9qjs9nrVF+WixW3sdV1d77Dt9L89hfepdBjK0/dn+PTA4v5rC
8Z6LGnt+IjJeR8tYSNEmhHk7N2MEB9ZMqunWUvFbfGpGkPutNVIsfipJ4pUt/IDrp87L9iKqrde+
agjbLYuDPDd4lvroRO3xs1WbzWM/rSdTzVRsLfRj1uTrtdgOvTpd1rTXgWto1UM37kdXsfEy0u3r
rGsOe96l8EF08AyQncZ2JrWYY5aluBR6a1/VSeNstPRraCbJiGHt1pan5IECJjFP41U2Pl+qaDqL
omoFjFpM4jiNBbBkJwhMc61WIBjCOUw2q+0PUASwefZGe6ZqAZ2I5tzrXL266noaxPLy2ZRntLYe
z4mVXYt8fDertDoVIF7XcWz+OeCA6YTkyjXBf52YVG++13krX9f2hqMZfjdrjQ+BHGuR7VWSHjBo
1lMMA8wovhmZO+/FiJhSy9X4xp2ESMAe1+VuyzCSffI6l2igm2y6jfmA4g6UYXv+V//adNgXtbaC
L2PcspSLtJ1YIoHilEOZ9iUEYySWU15TRN76EpPREyOgGDqH3b8UVvlaR424ypbnLdFGrSSRfDs5
9alyUCY7ZSNdDi+qXer3NrkfMEZ6SC9c0UBLZXP8LBuipcaEX/16J5taD5UDMV5+kM16KdNTNHkw
h7dnYuNZ3NYp+fzDssu2liBp8/hJtqxiAmKd8ESRzYTs99A2NyB6e7qwrfqMFsP2ZTPXHeuhRYIr
W/L99bF+zO2ifZDvvdh4XrOVKuRpbu97IxYtulaHslkTLs9PsyTtRr43u8AGKcUIamvJV0ui8SGv
gXgpLFNas7RSDZSma882xQKA5KVhrDar7qjaVIZiwj9fnbla/DSOnR8QiC8tj8ik437qrPUvuMXb
AhL6UQ/IRSjKi2dyvpnqWRr6ZHTWVxgc+bGu7OjcG6u4RJGSHKlDlscKE8+bXqRvOfZsv/vFeTIX
8todt/5dFpVN5HI2n7WaUGM3hX0D9pP8PlGI70Dw2RhosZte87lMYeLE8YUS6SGd1xd7LQ0fO07o
G3Vu3/frUK1+0Wj8vLlTx7y4yYNi2/kNNBSL7OiHg8NjMGYo0N2poZ4WNyOEK6jnaOhUPDYHVCxe
P18gy6+ntmt+EpupnCytWF6soeFnNz9o5MG/kbv2q1zdgAI9zt11tBe2+NMMRXZL0gTf2txR9sj0
1bfaSjUWrf1ec3X7VdgHSmL5N2Ndp72hJGnoKvklVrxfLNfVs9kmf8yk+jnMwqS80zhHDcYoVTaX
4CyMxuY2zXFgQvzgCSP7PlEkyhfLhYrUUKx0uLGzZvZ2uqC81EAEeKqqA4h8SsmP0PO+TAl/wZ2Y
KoH2rVlj72h5VD4hvudhI7DHNB3IShNc+K4bozvru4vq+zqV2pOhdmeE6I1PFSreqxWImIXdJcDL
DN6rsjZvHeM2z991Ek+Mx6q33eNSDNgfzhCU2wCcUTlqCnU1NE3NHu28jj1IZJx/QfVQrzkI2A5/
JXtX2uWWI7uemB6x2LTjj6Zw2+dVZ9KmS785FO4hdzsCxJSDYs7ibvbSX0tJ6OI84Z1L1OLfFRlM
3eseaYBxF1ij6B8p3moHq7HEObZKUPmkdndxqRpvMD9/TlZa/zVxwaQW9CcZhgbxtwCsr2rMIaZ+
8FVM6k4k901PaqUlDw0sFdmSh8bqtT3CecCx7Qp5iGodpsvsXSLEKk/YqGjQ/tIj3IgwJYvhNmqm
+rxQWg09nVq3bFoYKV6LFC/47eQIu/B5MhBjz/Z4J7sM1AcHJ7GbXedm2rM3Gj0sTwhEW0t2aYaF
4VufZ2f5hG32ORnMzKxdkmOlRZvbZz08LxGUVjOpH2WLTKo4zN2ICJ3t5MzOhnp1f5YtT9eG50TJ
YQg4WNLLPp2MkNPolTYqGp4gDyxK9twaxItuT4hdZQmzJlNhI3AFq+r0YdCpPmwnle0wTwB/CqKB
k7wCqHs6RxUuUF8vGbv5GfPV7PM9F8lUBYm3PC8pcMdiafpzFxGNVrbinBeCma7q0792b+Mrzdrp
yRH2Uz79rsnEfQHTDBbDmokmKY2Xeq5/iQyjCXkOiFYNMKf0jjBGzRdbI89QGb0plNeWhh6fG2Jq
Anl2Uqn0EL9uHSLzgfm+hgzTLsXZE6wgkKIlT/KAOUoVNllUhdm/+/QlKfy48TDvtvXkaYlnWF6R
h/e3echFYjy71WA8Z6vCoA+n5SSbqeINJ22FHiIv0SbbeGYCW5wi+by+7Cgjz7i0Hu3t6U3c7qG7
Rxiio21rlMF5kocs7Rjtumk+OXHqPPV4o1/nVEFmrkNAq8wYdTSJNAd5MYigeMRLjj1N1JcBrN8u
5AOaQ4jN/7xeO/ytCiUKUfZDjCI25QktnU7EXTd8NmVfb7a7VmM+ky1CTKvD+n+Mnddypbrarq+I
KnI4HTnbw6ndfUJ1JOfM1f8PYs6Fl/ecu9aJShKCYYMQkr43FADs5qLqctaY7F2AGw+iqtdGwnlN
KGPrUXjPom4Y3ZOS8mKIUllL7aE2yowW/KhIWnN4yAGHXOcqWJA4WnXOSrPS4NGyec1rtLPMQdVX
xHaJFGud9yQSR/b3cqaNN1HqXbu6BaW9z9Q4iNZjNe0Cl4W1EkezgK98bKhsnVVRuFvqNCf67cgy
H702r+5KAKvst4W3aF/JTyKhH6Hg0RKtXupcvXstA7m/oOgjP7WeG15KxXxfGkSsU1DeqKr9Umdj
V1b380WrtkOwAhmhtdGbw0UNwse6d5Ib38DkRgj91EKCOIkSRpmmvBJZJ/aflFqvjx/qxGlGlf0o
a9fbKHmRAPJJrbtI7JJdQgtCAAx16nJZAqRLLKbsNhEc1ecydPNnN8rZXnPCYC/qkiBlrzIEYu6n
Wb4eClde0ffdo2isa3i0ZqgUazrwn1zGDitmmN16TVA+l2P+VLNReEXvtXzOIkRudV9y1zJ0ULwe
urPV6C03gIM+8KkNgVSQUopZPstDGT5UoX0UB0UVPmMKm/eVc1SGLr8Nen82S7/leXbaa6V3+cnp
ywZU0OAl19LLt2m+leQu31SVVW4UwxsBHrnVTpc069pGUDTC1o0m+7EtPm5fKs3N4MO3Fzdvr0br
odjuE5OCl/DDbcKd4SN4EBmsdDJmAE6uFIc+MH+NdgqCrTzKrQdzQvLBdMutuqmZg6wrZh+pg7+Q
mqxGUMLrPpAgkrp8zUW0D3wM7HodDLosdScQE69KaQV7jw8CG9wykHRAym2rnuURrblakTSCC7CT
bGkf9+ob6y4GG9ALm1yTb0kTHzGjli5Fk0OPbTv7mLQQ4DTtNay6kOWfzToZtGfS+vbzmBjKaSCi
zX5HzWailq2SdKjhTK3kHidd1IkJ3w64ATh5G63qkW8ki+Gr3N4Vv3IeJxG+ARKDORQ6vEdPu+hV
KO8kjFFWWfA2juMLEaFNUCv5LjNr+9wmuMGwEUB2SYYOBXhTK86Iln0BYdHjQle3u9zy8XFVVffW
pr+4jH9CbkVbofvcrS1dI3KbScolYa6aGL1812Ku3BXJeDYQnPV8QCKJhOVipMLJG6JDpXTlqWzc
cot9ZLepLMu7xHY5buRa/eL1+AeAmGq23ghFQx7zuwH8416o+qsUBsUhQa3xgkwiuBK+Kdu4supL
nmXskqgd/K3RXXvF0F4AEhyaEkHGuozWaZnvnaR3jqk2FJuYeQNLK91fabhprcu2ORjFhAj0GmWr
d2a0AyD8A6mm75OZ6EEnSr7mbrVr4HDNGnU2dvDoN2YlAdeL6vqskKKTAFwLLQlW7I3G114zYdvI
P4pIHeDV6eW5A2hwlKYND626ixm1Mk2rmaLQjRriILGPMEsaIRkRdLX8qibfW1O6xTE8X8RR1nF4
B738Z7S14kT8TeZLGJVorsmnISuUJx2Gh063J9xrll0E/sYq1lrqB5cmLbyT1zPDSBTe38HHlydu
cuT2uqn35glbVlaLJoUVvGLUywQzYg/VLMpy75vDD1uX7UtvR/WarcDaZyt0BjvgrUZsybSOXuvj
COFBplFSTMuyctop+QIRIF13YfCrSnJcsgP9wLe8jUCsIG9V7rihf8oYi5iebXiiD5hy1IXxyMaI
ugpBl23csHp27AqOmV3h/iZr2dEvGQdDSV+PXVut84Y9gTJ9RNNUvrRBoFzqKbF0DCstSJhxuvJV
z93qDUg9X1FZoUhWw9hrVFsviuw1oKxdkHm/JCIPKDEEKAqxlfGzNbr8rUbWnI/2oUmxsbNsOE2q
RwxE7qGnOkyPr14FkGe8syKp18Q9i1y/YWuerHADeI1D2efnLWOCUG8GyMUPvcMGe6k2A1Fh7wlh
FT6fdQFCyZUbcPh6eOlBXq6wzWJWwaKwiWQ4PHrN5vUYezvTmdRni/aXZ7sJAmUa8EZbjQEx6CnA
Q3fvj1g1qhDmV40Clan+3UEaDID9bisHOF9pWuw6Wys9reU1QtPZVs4aEMqNhAGLIkvIR6IX43ku
gYXcfh6K4an3zerCVmOyHpsBUbSkfoC9/MROc7Uy0JM/OoMKClR1jaNl2ifJbZ2TFLn2yZhwOkXY
fK9s55IHDLN6JTGMxUVxGFFYwkL1WwcQdV80zTe8DzQ4waa3lfJouHZ4FV0sNo+ziUDsxepzbNln
8A8Ds+ze5Q5233pW7exueMCXwnCrao27qjJIFElYsFFRezpRt9w4FHaRrYzIrPdA1zNAcY4B6IaP
wQ4y88lKCUqpGZpbSMc+50Zjs8uTKZsoDPf5UOv7tiyc99h5gcvUyLX7czTLDZx3vqXOBJGRfgZa
u06NxDupvYc/YiFXG1bqzqEFeLY3wIGCOyEkJbks3hoI95aRsekh6xvmjFenN7rHuEOjyKKEmEy0
rXXvJU0k87wkRZdZc9Fk5n80Syhi2HzdDJe5o9MZ4BjtBKBn4Tg713Odte+gvqYw9K1ZMq9U2eNV
dHXtPJYhYVNmH7/iVN2mXjSc5BH5JoSi7kro/TYmhyioOhd0i0VnZHXGh3hKJvEcPe2Vi6yX9b1r
6+FWh9PITcnJvfpeBkx1izLe554l++vY4jGCCTtKNeuPpo2ZeRjBWxSr6Bzq2aOh9eauTwPW31Pi
2tfRaeCh1Uq4rZp7bFXRyWd5cIpdK9hoGQQA2NjB2TD1u+ppsDecnh6F3WMH4or9vXDbSeV9xKCS
jT0WZ80kcKYkB4EBM6eINFRhYIm6MXldgcD8TyI1xItatE0zB7sMzUdSy81BavSJU7PNgl+Dhez5
FAiQRnWruti6YrgFRwIzUAeOtdeCxhq8bmDF6XIuWyMXBKWPdNTsXOnDo+yPPdQO19z0qNKsh6mI
TMGwbnUelh7bAM0sP4ZX0iA9OSqgixw9O4PIOHQDjBTgSrdGb+5Sjf9TqofRRsVEc1wLzJw/EfgN
8GdbqxtSOAWjfetjRWEq2CQPDqG5U1gVbyNwo1e8NkAbZt/9Lohf5RSXGKf+ZWcunVvsEljTVkE5
qqx0YjqU5djKVSQDnzAAVo60cUVrNMCxV8tFKgH2dEEKDGWqn8RlcK18CUovPSZhzpDdN9YGw27g
IYQUAMFl4zpDMS2wMpP3wlzrDHnXToHSWwIUwH+t20UVv4fkiHsN2WA9RKP/5iMFh/jobsBabmNZ
PQT3CW8EQHsTKTxd9H9jaR235R/WNfW57pJ92Zd8JkEFRhaW1nIESaiGx1mWR8v/mqW59gUJeRQ5
+yc18oxD3ElPI5sAE71V3hf6ZDwQfpMb7RA6vU+0fuOEo3P0A+MWEkpbxyqySrWcIvyngRg3z7au
DhclDl96mVWqX3jIKPpQhieTpsJF1yaq+D2gQG+zAoSXlM3OJOANlis3Z+GIePjTdJbyDGzXRhpb
GlgI6IzTyoSrT+O22mSx6TzCArAe5OFlBMH3qAFGMFOv2hVh9CVnYoB8ZQC0MieYKopjrCbM+fIE
gKYk7aPG9pk/aTHwF2OTeo22LvKsPcCOyF4avawOPWyRtSiqkVWBNy4N/EKl6sp0mf+nbsyNmnu/
BlMa9lkYj2eEPx7bEbC3bpvRg4eUy4NXKSWRYaQwrdaKt0ZpFvscGrjmwc6QIiTmEv68ialhd0gF
Wz5BxsxbWWOfbFlFP2jsczCKb5LkofEBi31PzRdMy+pjMmFm8glX54OwOOrWQzDhRkttkI8AI/wJ
SSqSQQ3eJElzt+F/qkS9aJ5Mr115yj3uq1NDp1slWUwqgJ6VCnJaKQtv4+4GHCEPhv8SViAF3Oe+
8uKdB53XrDW4RV3/jFA56oZ43s26GgIjJHBDic6CwQ4tlLwnwQ1xoHFjSJL9j8GuvBO4LGPcMlnl
LxFZ8UYbBVyyg8hGIztIsLD497oyA+1r1yoKQrm0HyZIIXPZ5JS1wK29Cq8HdxVJyrSPQK0HFmtL
VOWrJaWbSPZwyP2ltx0o5unGVdMVRW7BJ5pKJI9bAVUUlf2YDMlBtAysmjuDLKL31/n1dBHRSvHl
YWVaSbwRf2WE1jQBWITPJle/vVfJe6EwYjlrSO7dEQznz2Z6fr0eWIcUNWoRAxZJJO6/yIYskQlp
YXwniklS7P1cUvGfmf6mFNynh3fGQfyk+DNwXvaDokOcpC22Tp7/EufFvQfHfHqM8xMWlQIvlbpE
XYyJNLrU9bna7JFawZMJ0MeM/RW9AdotEep+iPutrJbfBR5YJB0w6qaEX8d+KpIjSdGZmBEVVswY
b1dbEfSecV6+7H1rYS5uncrniZpIiO7qqHoWz96M7IeOfZ/dWGoM60YXoLfH1J3wVnaKLZZ/tY9m
2/LQwA6rQKgrbyMel3gaIpfj8RmtRFb0AsNXXeLKzcrJ2vSEr6MD+kxkpwQiAn1D2hd4vTO2dNEI
EAGYM1bDGIF+yIqzLRwpQCLbWnqas2PcgoYyg4P4vb6q2KOuNmEdfRl79STu3HyXoJauMiMeNuJe
i7sS1Rnr/1pBfGXCAIhnIs4QOVE3dwdRFokW4xhSNT4QTUQfu+ZJPPi5a4pbs/QGcaRk53NVgGHf
iFsh/ki1Lbk/tZepa3bQmeUaxY96sg1B7nK+v3pqtSPAK22XMBug1z0rRVrDtPV36QjRuVaHJ3Ua
OsRnOwlNaz96I0hg7PhWMnROlHAr9ISMKM3+nx/+8DeILLZXkN1VX51bzk8PNRkcSltN3YghQHzf
G+TGDyaArP4phss739wZTvHhrfkAqvh8BzXCeFkAa3KsdpqfKuM2tP1vUpPI2+UOMwieVMuG0r0M
LnL7mGBiuRN/S+sWD7E5yjs0GttxXSX+pe5UCZjHNA5Nr7U4U+T+tc5p8hHhAD/aiJ7QhvGOKQxL
l6kjqD3STjoc66X7TA3MYqSBrq47JNgOogf3jdEdhtRgWVJsU6vD+MiewJX/+rtmFh9dH6ywk2rA
FSZAytL3xvBqqxOAUcvMcpK3YXibhmXRk0RxqcvY/ZlGJEMdra1rFR2YlfjR8iTGSNFeJMvb+qGL
zllxfCyc7uBU+lr0hPkUbAX20ltdESAQYyEL9mqPQvdxecOXvizqRNGbeqHctrsKkN7et4KdOKaL
zi5aLOd/7oKiLJ6ayM3niPKc/XRcFD/Vzd02L0zzr6EHWzkC/LF+9ODKrWLgMVkMyK01QThPHw7V
gWjqqSxUB3WHDwVxeuYF4ol3pooxqPWQjvXdYm7A+vCismMxyhke29E9BZTSlc3ZmLCqY5/f085u
dro+MpWoVHkjexl7Ny0CMysCvDvBOxjSyS5SH7ty4wX5g4V58fLgxa+K4vw6LWVRuXSTT6dkXVwf
WuwHRWcUSTkN1yKnRtCX9BDOk7j74iIZeMYBzArdrnWh1a/FWwKrnVqR/VDb2dp7aiCiJNYtA67B
W0h1X03BpfC5YU0oxUf2waGGhBO+oY/U16AF7o6MyVbcY5GIxx5O0xOEclkjD/GPdFBPTqglO3ns
z5GeI1DmNAcxyCiM2jWc3Rz13I2fefMXQKt/QcpPjuKC4smLHCN9PbFhzKD7NXbOI2Zx9oxZdiPz
2cXzbJeKHrEMBrIiW0fOW/4+te6VTTtAvF/uYp5YjKTR9JlJ7MTYuAZ0IUEqgRfwDi5ZYybuID8q
mhBbg3KioYvSK8Z21jETky3wusV+sK3jADCHeO4eeiQaxYG5TnAMm2dX8yoqULyMmJuqzIMwXOpb
qUXaTlxf/F2uGfTHWn0YtbTeybp2F091ebQilzbNz1AbglWfZSj9QyH/a4G2DByS+PaL8jyxY3ma
40jD8gGM/1ZJzBR2fp12VwTZ9QPQtOIkWDtd0BQn+sKf3E+S+fmKJ7GMMcuD4QP9O4aeqQ9OuTEg
SCOLYWk4nGS8BDYj+AaFwG3OLRNPRnRrT2bv0QAe7Gb4hvxnMBcNlhF9eZJzh57G++UmLEdFTjT5
/1+KuVoPe+m6DPXijxHFeS6+lEVurhwDbD+Y0CLMICa6UmMeZDwWRRPxs/OUS2Rx2ORVm7PEtf+C
1c8fSvF3fphlzOfmqb0GFnAhIIg9Bh96MX8lOMLWtXhNxgw5mLU36N/QWmE/2W+jQ1b5vrwVzees
O31BA8AgjRfP8zjRU8WMbkmWumFMCDkoKEUqwMSmSZj4d5ZkRkmK8oe57PzX52MPE+faZ+i6teQr
4Ok7kyjVuEavNyMI9cMWf4henlRblY9iWiYmdSInkvnS07RQFAkEoXntQQBZGosmS1HklmR5jEvd
8hufzg3S1wahDsYwxkwxcDYAAdKDKIs3jzsesYyfjs9//Jgr2SqQOvnDNFI8wrnnjd89iPZH0V0D
lHQBTU/PwG8aJDdET/nnrDh7HqoA5VQHO483n6kgHkyRZQn3iRMiCB7i6HJgWQOKAyJZ2oli5/7s
lDI9zn/91JNnssfyzszzmbkzi1pHTRviJ/9570RubiWyn8vipPmqH1p9/oHPZ0kKgY3afFFGpGbF
uLLMHsS5/1S3NBFH53m2yC6JeB5LUeTEef961Q/LGdFaNPz0U/9U9+mqn37JmwZ8jObKxofRN73i
eDgTqyjGea0qXniRsJUCORMaEYv3aZttSZa6McETFPodbYpaIzs3EsOtuPjS9MMRkXV1D4QQIfi5
R4uXRbwny8uyvFT/WrecJt470e6f6v7XS7ljOpH7sxC0X7+xcWhjWjvNhcWHa0nmlexS/rBX8U/N
P9XN64npsvMviOt8ajP/Qhc5F0Xq/siN46/F0CDWoCK3fKPFGLIURW6ZkC2NP9V9Kop2botgQPtT
KZFEiDITIh8vJ7F3preiC89ZUSvKI1vZLKuTItmpTva8DO+AqaCNL2VpnGjkoixGfuZCHjtKRmLY
89aR6xn1uBbDA7v/SLJWKAP/RVebBw1TZg9BjC5ZPkLCRPxt80/D7dIVLLHoX9os3WCp+9RdRFEc
7b0qZsvChunVyaO+aSw1Htdi/RsBMGC7KOpfvLoLdvMbL27KkszD6lIWt+tfi+LA8uqKosdGyl/D
tyh/uoKoG5MI7IQS8Rotg/08sZ6Pi+eznFnhVcLiLTkabIxo0w7Jh5Xj0kycKxIxMViKIvepnRhE
l7oP/7g48umUzimk7ahdQQU+llApcA0QLdgp1xSQHNOHK8cRr34WQ5ebRElyEHcmj9o0OYyytaoS
yziIl315ovO7/2Ez88NUYWkqcuLxBlnLjt7caN7kSi1ET7QwQCZFRSu7G52ccAxqLspwE6/ovE8p
ekA/qmH1Ll7kv3a1StnbYp1N6KQiOJimyTFCIhiWOKQ1kZQV0crVUnYNT0L/zDdW+aQ7bI0GBmQM
yMvOh6Eq3l5X3bPgbBsEAAIZ7RpxV8VzKROoTGqRveQhPBPBJ1enBzzWiO7U837mp9svbuqHRzQv
Xee7LtYsIju/5gHBydHRh624y+Jnl0T8AUtR3NhPdfOqThz5TOZcWorDy7+k+r66NrHWW2FjiFWc
l7pvTRb2ew0hwK0KY5Yi1DMESLMjPpMcNVRiZ5qFTM901HGAeapRhHdT6T0HSrJXpmvIUZlcc6+s
V6LV2CT9QRpzfSO3CSC9rstWVcCrLhInsfW16QDwVMAUXeLI3smBb6RbJIMwXGZlv2VXEtTwYB0r
1ase4GQRa0Y0FuJ5YuFeFMqX2O1fJkT7k4cM7BP8m3KDalyPKgdFUZcgeJREhCfKHhWI0Czip9Cx
UBbUm+sQooVgAVvYqcT2947hjo9xUf2E73hodSV/61MdV63Y/ZbmTMlLfOBPrieDFE+ql9YZje8O
u/VEdl2PgINSo47TdSuvKssv5QimlyV5/qrKsblGUQd4VYBsl5xNtgA6W8ljahToN8nypkAiGGWo
HBw3RozFrZ+OsJWEmUCHo4AfKfsqM/PbOETFTeREkmSZhe5ZmiIszCa8kYXeJi+QH3KH7qtO8Gxf
y5OUXyIXGnYkKHFspg3gle2ycguzENVrGcKn5mIkKqNguKmTDEyQU3esh6vMPoHUILzmsNleo/o1
tEPw2E0JRJfg0ZWjb8hqSkdRlSeYdKO7iCpXhvCZZhCtsbzHCjXsR5lI6GMsKcp66HuPFQQHQtMB
WhWb3MsUS1E8ZFdD1zU3JWqch3FKygTYnknfgl1Ni+WArybxWsktXNE6ojP6gNlc36vowri/hygY
b3MJNAfKvxZ9bjm/CAznAZWZYF349QrdU21rKYa+GYYqReMNMH2mKfrJtIA6A2tVNqqpRvUKK3hk
MHAAzx0/vxRQ7S7VlCxF+uc+ythD7ZA2MuGm5eopHfVYWyu6ppxEkg3e35VZW0jrwYHl7vgxm82I
Gry0LoBR2+zbr1GXvmuE0sGFQ/fn3dLhM4NMBK2QFajEtONvwp1f/DRSvw5VBFoBQZwXr0+AXaOD
9TAqxJKNITLOhZ22J7UN60Mch9mNR6BA+a/lp6qX6FxJrF9lrX0pUQ262kH00JlFBfVVKp/ClsCR
hdjjVhTFAUKhr8ivp9uyX7UYd6yGqXmoxJjyhWC5pvOIYFNlSdBuGTM2H0420m9WPOpncamy0pWb
5fgHyGE4dSbIou344BSb5S+oveiP74/RfN1SG+uHqqm3qYyszdrFYrn1kmeMCkc27bOKtbKpnyFa
VE9wz9sbW8dHUcJot37CtA4yVNIj1jS1EHWWln8+KbJfZBs9LlwDAWpD+2HHYspKMOgu6Ke1l7Jj
WzmPUTsRByyULI7IYEag2bgVqi7Ve8Q2lbUoituTxPL0qbLAhE33x+x7gC7FNNEL92b/Z/534ih1
92ZWwjmb7h+q0yDyksHBn54+03c6yikiK5LCG2G4L2XR2/oaCckPleKwONJA7th0DwBnQOB53Qpc
F5YKecGgpJbvZen5h9bsPDTe/eJbnu/E8bDzy12sotpUjJLFhrVk4xbOfuCx8gLv0kxJF6F7Ymvu
/sOBto2xk3nzXDPcQmEIz3mf4GE4JSIn6nRW2Vg2mCiqhUpQ4Tf4Lw3FKXPr5eymxxzwfzkltjvw
FbKy/3yZuskQub33t1xmN3D96a8TrcWPDFmuVpe4nngUhB11o4YBiyLlNZiSFIGJqygOrotiYeB2
kNflkM316XAuo1y+WhqJHA56Zz58DXFkTg5tdlX8vHDwxBgk6WS9GUDxUZYSRz+dKorih2tURw8W
QuDzqeLXPpyRqPq2yQFofD4w/VVDHkJ2vI+Z+R5jTwpyabTjcz0U8dnuAwAnCsqbTUKcUSZasY0y
X3mWc7+72Gr5I/UV+bkzM/lZ9ctbwwB7IzYN0wXRQb5+rYb+l1XW6tkEWvJmJ1yKYE5+jVEzeAsK
6Qt8ZO9BHNRz7+pmofkojoEU3sYQ6p7SqWVfvkWdor8obpC9KtFRNOGbkzzLVQX98uaX8XBpPSW+
9lOCuJ/arfSoJGtW44oxGzTeVBRtIJoSyHHt33LU4V5qs3cJcyl+S5wSHW1Fq9eiqLVVd9BwTd3k
uoEi/so0mvYJGyuki4xe3QYQKt+qFlsEGb7efuJXvgEFyzdm4uqHHsvMx9zsX4DQNF+N/PtoV/YX
Q7LrU5IHSCeZavO1GgFSyJaRPiKig5au3/7xLLP+CmRL3YwhLuJm5b4ogM/QsK078J7kQr/ejljD
whf+uwpa5F8HP9WphgUqNhkveeeUW/zachTmrOwlkQzzVMXNgOZ2m72oMKafsH5fiYMSMLYXEBhf
YPLKV1FluhXxBbvL96LYoyZxVJwhWotiGdr640iUTpTEFZtOvspovakwos/eMIJLyAxfO5doxUCL
Ll1U2Mz0yqZ72GzA4iHribTstnA76ySOtLXrbHWlM+h3uJ2MLiMPgjHBWysX7RqOT3ASRSuQTWAK
QXsWRRMjInwgVfciiqM0fLf55t9EaWiTR8br9FELwfe4vXfwg066x0ktXwMXGrHvYlfVpcUjQJ8t
shPtPXfq1yis5TNghe6uqjWvSoiqfBHZF9FA1KOLuMulMrmJKpHoqBwFJgSGslExXM1wj01M7y6a
h9DRHlP9XlXZzm7sAsPCcouMeX42Bys7Bw1kuUksOD9LMknVFDYys/KwCZ0W0XEzqB58xcIKfDBe
UAiLv8pG4WzRzcwPoghHB0i9mr3leo8kpdaCJZiaKe3grtD0A1WT9rgryzVA8SL+Coo62UPHt3Yq
sY+vpqGdU1synnU/sa55ZACwmJrVg/x7AC155NOmXJnWKbgRkbOnZFRid80OXgV+9++6pYnIGVL9
u2hVZf9P56s1AJjGDB/KfqxuvVQAl85spO9Adel8iX6nsvuq9535Vlk9+kCpml0SXzNRNi5iEHHd
+KUt7Lto2mvxpQw0572sUnljl6FxjXMHA5ayRC0FXdhX6Eg/JcSvtmG2toENXeScl8ruw++NAkDM
0OzqwdEb7ySZVrQPYl9+RlWlXInLW+O7nDvVz4a4ETAiPUSHcdAO7NnmqO7mxt0x0RzndbcQtlTS
VZSUGcq4aFRdcsbUi5n7m9ZVw1OJOPlfB+Y24nC+1MIjAfyMjP9GHj053IjjPrjHi7haaNlUmgV0
wsLSj3NRHFYdJep3vNrB3NJT1LuhR8ZeNju428slDEs/m8DLT5ZvSNtYyVRsqTrrYID3PeJ1U10U
Tbd2ZpQMjwM+Lpu2lqtX3kYZ6I9tfWPufEebR/pTOS92FzEl7TNjd38260z/CScRsUidcZ7ex0ub
RBYkFW/clkVR3kK1Lg+6VnSnwK4N3H3dHFuCxkIfC7AqAx/MTDVHFstt3a+h179GgS79lkBazj+U
pApScZnxa4i7774kWe+KWSWoHSvjs2+iDc4UxXuAQm3vk0lUXJbc+NzGobFnOyB+sKECgXGuDPbP
GMhMd/S/MgB/g3wo/VI9fJBBJzHDZhIeebb+O0EZWW3aFw9rjqp+ahswy+gUVy9OzZqwaQvlAdxG
AzwHhyV4V9aGzTXXPaiqhgdVb02SBnKMW5zSJGeRs6ySECASCNcmQtYF/5onxeqclzR23pUhlK56
6zjcA+R7Sz8uT6LYaCjPpVbYHNWwRZhKYV52bHKgblllO68ehPRV0fnytS1y9zUox6+q4ak3URon
BLilGg+iqaNY50Ax3EdR8ltvX8d5/KRnqvvqjsQSM6N6zjXLenX3vZtYX0M+lfu6l+u9VXfet0zd
l11pfstBZGGZU5SHzuuyd2zu1q0R2E+sIy+YPGS30pUQz/cgbzStr6zmuulAkBFxxll3YrL0e8SO
Bl4ihNe0QPst7A4NxNR8y2telwaVVmqbwmyMXYel4K2ZEjrGsKnwRt6IojhAwDa7VSNuW1hWnwE7
8cteU4BuwHB0xd5ddtOmxESK92xL2jW1ivGJXYD3Jg+Gb0MwAT1q+BzoQCG5F6vv4dgN3/oyMNb9
VB9M9f/d3kZyaWnv2i7XAZ62rjwbwbe/r7/U/9v1/7u9+F216GBuO/pWT41w3bFgv+fdUN5VS1f3
5lSHXEZ5FwdSFr9znWiCUGR1z6e6T+fy5UTOSnL2oco3USTGxLZ0ikre0TOSv+pk7KOdVN8tzcTB
PnScVVnCN/DyBympDQiTcL56pey8rcW7vmnRsdkkvZI9iKTXeV5Z+6aulKrYqn4kX7wCIh6DlCig
0C5f6ikRRVOTIN3P5aTYtCzX0Hr8+6ioX4riDFGHtt05DQC0LVXzlZZyzKA39vZDzu363mL/gSKZ
8zWCz0SnytOj48IlVXvraTBb57uGAB27hU73YNg2hqMReitZLAdEX2ETQzw+Vrm001Rn/IIiQ7dv
uKoQPH2DlnUUv+EnwPnaojauOGE7N7dRCHRN18a84kHlrr2CGzFwHdC0nVrV/UktfTS7J8Md4agz
m+sYfgY5l8WXOCCSFq3urQ3ICiZ6ax31WM8R16nde2JF0h2B6GajHhxsxKJxRNNFQzsGEXJLXzEF
gRcT9uVeKpJ2z+IPWXztT6HX35AY6b4EIU7wUVO3D0HVKgc5rJOj28f6zfdUPDGkfHyL/fgPoMPk
Dyf72MGfJF1HHQvr3zt+Mnutb7xbkVXVPZsSTWZ66GfIJU4NNHWiIlVANow6vykxvHgkk+Vt52TN
TbQXzTB42mIaOWCAhjhNNHmyA5nHS7aN7h5iHfiqVfEjokMYRBgYo2mN3O/wQStvhtdE+wJqzTVK
IFVovT5eLBtkMex482wlXXDMkDI+O3pgHNn2yE7OMHanpOj7oyQH+TnRMox93Da4RJWLxFNn2Zco
H/B6LdkkCZrI3YV1LePAIJc728l6iK6ILiMA1T4Sn8i3cWg1dxe1J3SDwQ4y4oAGKtr2eWyw+sHc
uX8JDOSRG33VNj6bUl4mv1bEoNd+L2tvvW2j5Y3u6Re8Z9pVEQz91cWHCgnqNN4Ugx+ghIV+HN8m
CB9uPP6IKnvr4kf2TvS6QtcmmLj2Y/AMlvRPYMrjDynSfrDxC73c8Ngo92x1l9R8nN1O37fTFewQ
/w5wYDkWDz0LKnNApBOIyY8MXKLa6N8dsAYsAZPujDZq/1hipD6p8Y+IrpVXxxgapJB5A1gZ5Yek
UhCSQbyvv4WotTAp7w+pLgUvruRYN0uBTSuM4H29hXJnuN2hjbvhXTdZOymK92JnvCnKkGbIBsj9
ewAAcOvlXXsQZ6lhdCy1TjmlltJt2EvMTjCCQpaqEzLYcDDkcOvVXKUPCCKKJiL3odKcjojKz0eW
5n0i9An5geU6oq4obHhoBPDWCY6BNyOvsXKspeatwcDy1LtygnwFtyRBb5t9yw6mx1RE0c7ZDnWG
z+VUVPUB0pJuZEdRdONSWcFODFeYPECSMy0WBVOipj5+T7k+5OfeiQocLMiJZGkjcqIOp3FaVyoQ
pS4FjfU/nDciGJVDUP+va4vih5+28BE4MhNafahbThG/3wf5eEri92rw/RfGXHeVhZZxVF24FW2q
PcuO5e61zpfWY8pjtpwsfDSL7CBK4iRdc57rJnGuhvF/bJ3XcqTAtm2/KCMwiXsFyqmqZFpeL4Ra
6sZ7z9efAb3v0Y4b54WoglIZhMlca84xxRF00XLr9C2Wwq7oXofJql19tMLPLhRPGIqcb6mq+8Lm
cgAH3AvVQot5AVDePk/+Usy4gw6S/K7jJuG203Zva9y9lxp9daXOfVaAuF8xCtTXQq2jPTjTxU2l
Ul9/NmxbGWD953WSSJ6yszylf0EiQ3Lz+g7bn2wv/Hk6mJPlWmNDz/J/P+T/e2sxpfiFtOAlQ6MK
MHP9kJ832J5mo3Kk+ZXc+PYorEs/hQQQER1K4osYIiwkmnUvITneZ+Z69VVLFAYysv+tw+lLpFJm
Hy1KBVdLIbgkUUD9/3u6riOpe7zG62JbhwRT3ZGLRhdk3fqzYXvdtq5ulHwvR1IBtqedqRe7GCyM
3ycz5f26+R1jXHBKpXlXwxn721DNL1bFpL2Z2+CxWIrBRyo2PGh9Ag3TmvI7WweqkgBxu87GMB5L
VLUQHGM0+8RWnYzMgQmyXsVHS4lvi0yp9zlz3XsF1i4VA6rXmdEICutl/sy3izxq3vZrakJAMRYp
P8gUfQvazPyqjOBGoZAZQsLB15Q2KUPp57LqTPB9FBloaPR/p9m5BEVRfult8ikkVWqulgjoUQ0Z
xkAalgS1YID0zJd8fA6asYVpzgRi2zpZUXWOcqyA29aCCM9LMCytu21Nsign8xKm3LZ17szsthHy
I13fiY5HcZc19eO2LZE2NSdAS4zJ47uqU8RtQpIQj0Njie+2R9tCycP3RVPq08+q7RFpqJGfkOPz
769+tipWbh0SGlHuts5qI3CTdovvFDio9/O6n89RxvzaytK8CRaN1y4JqVQ4kR6n1KloEQU0T9RM
PTt2r54VfFR41mP1kC2gYrYN22KyoQZ5Yn1NI8Rc73/+Rg3EV7VUkO3+923+6yWGleAh2978590G
Yjq8wZor/9/7bpuDLOEj/uuViymERxyW9HXTwQi2vr0YGyyCOFj/6w+3Df8+cvuCUa4Ee0fKl3/r
9O0b/Hz47KQcgoHVK6c26vz/8zf9vPo/76t+5yHchn/fYd0L26P/+rLrl/v3nbYt/z60r/K7BLAr
VvGD0dnKuVxftr0gkA1lnu3htmVbzNvu3x5KuwfdMP526AhdRT/uGW0Qpza11zaNa68hwCKMsZqF
bfFplO0MQw9N46CczChYDpbT/0GWO/sZYEUl/hq0lOhIaZJH4cAHc8b+FGXdd5MHzp4x09kGYRrX
Wuyr5ryibJ0vUxCRnfSuaLiQA5qV4PBthxpjS7qV3aQvzDOPmPCeZTs47sBpB9djfmqCGnFx/6yG
E2+GzQ8idno7KO3FSvBf1qieKOjsMqpbpdQ+o3K8CLqec0kk4gyCoVobfqWg6ZDi9z3iI2aa6qTn
WKgPTZeKeyVhyluRZ3RfB2fJWIR4uXXVOA3YpLL0+m+dSoiLu5Rjfvr5q5BKnp83IJfITRX32wY8
aJ/dguOq7gasnMtjWz+2mRzvRwZCndXAQi+Yko8LkhHgZQlfJHwWFSErJOQQe1D3FmSHbnInrKbS
QW9oZLeDOpEAti7mLHhoRnz8eXm2wtFA9c+ipFrs4TGb9loJa2xbV0BgOCykrFEw/X/r+oWBBEhT
7VCTolfaRnCXrwtwFE5l1fedCa4p6+DiTIxh7pd1EWd6dbRna3a3p1xB9PsEGgWGofbfqp/1rSlf
Y6PTb7ZVtqg1uGTTQlxoW+62ddtC1wKNNhHMxu0l/7UBYp4+t/8+eFttaCX93bksTtsHb+uCaHRN
p9P9bm7oWK9fctsYp0pxNkwAhOsqg7L6rWUJfwyj5KGsdiWG4PtOVeMHeuZ/p7gOTqOqXwGRZ5eJ
sKr7bWEvsP7BWhn7n3XZPBSEuEHmTxWRCCyNgU7mdX+TGqlxT7Hf+Pe3fWzuljIg/SjqWlK0bCZt
QUbG0GJU9uHfcxKS6n1TZtJD58v2qDK08zp4Tlr7bnEYHQxLTa+o7uW946TizojP4fpEj5P/LCaj
ee+pWt7MMlunhfh9SP9DmPHzuimFcpQtXHq3N7KU0iS7Ir4n8K6/rcrZ/3dELVUcojXuXKjI7V3Z
5OGDpEj2oCXlYxWE03l72bZgSKa5xAJVx+3p9loVyrpv1CjHt7/a1uGoyLAkpFfmcJPnKKFznxW6
cw+Xe7nR9f4jDBooIet6zcoHkqQSN0hsnP/byyBgnujcR9ftFYz87pVY1c/xwvFXznF3FKFj3mMW
te5JEKt3amSTZTAt1v22Qe2AeyoVzZnt6bYBYIq8rTMGjCRvCMixUUcrWde9Ieb6mw7G5ee1EbVT
wsxa65BpdbK3ZxQT4Cyjhwo3hE88S7rTLchontXVwV53dMjh8FseQD3HD7Jr8YbqKfWDiXqorWeE
Cq1ZJtuCsctCWhZpntoyMdqoQuLwBGEhwUrqCwAP/+fR+hS+3mvRkeVHtoaD/m6NVgkIh77ZHhHX
nNO/vulWl1C/Shi3R9ti3ISS64JJLcLJbSXo2v7gaHS8pwTgSzk/Rf+EV6vOW2HY3bwp2kKZpWMW
uxoffhaMkbE6bM/zzfUwyPxVrsajfnXSNOtXIJsI55G5+Y+MGrAbNEiKAnB3b7aFVnfTQsBRs/I3
/vehljlfcarBwGgLsI/b5mFYcIhuDxOwMyD/04Q2B+B8mnZQ9v7tMXsmgiSFM5LYJi3EbS/+2wzs
5bxWZQ6wT4g7wGGGfUHuxKwLLHb9n7mX3wG0iKysDxPxX76hPobkOt6U/fBmsVvPMXFg+06VH9Es
nd20qmpT3qZ0zlxx8t32e3/29vZo+w/Qw4p2MmRfCVLSzkqv+U0aymNHUNuNqZfVyWSSkNZJ4wql
P4zSfM741YYx4dDH1KHwH+YQUBvG5DZA+kUYftJgYl5NacWquLbWf9b2KAfasKvBgnDfHdSbFrJF
WJs0uvQKEl+aTZf/2jFYlNlvptOCULRUT4g8oN5Pwa2OjC+ZR2KnG5dybKabNjLHfwtdxtNNoK17
Lp8/clWrb7D81jdOUQMd3x4WtjOou+3hFr26PdoWqRXUqJ0caBirdr5c41gqvcagw6Dj/zywKscq
TnEOCGD1iK4/c1tsP/jnaZ/rkGVUcjOD1cO0rBrFbXeUm+d0e9gtFLyK3Jr9n//Mdpz+PN0eOepI
vBUGXi7eJZxAFvoq+/tZGL2MDr00zumqvd+Og20Rr09HWhz7JW4v26oqMAh3CG1GI1uswbAlGphi
4P87lOWvTG0b0kf1Ag/Y6hr799DqtfGUAvnCJM8+XfkQtSTGYFtsT5MYCrEai78NQ8rxTDBk5y6t
NZCKIpLpbNmlrxPT1ZXT7IY50boR+dS+YtfMYjQlOFD7+Xay6UmtVrAu4xFyY0sC57DSz7TOd1o+
4BtNr3lZRy6MMhqlSxVdTLQw1zDoPfrtrTvO+W2ucosonNrwHSirZ6XuPC4ZFS10KotV3Z/ADaxT
20V5wH2vHZeRBCHTJpPWeu2arthLmjCo2PuBLJY23McdQZSycMWQ0x9BJuhzw+WikdxJTTW9WZ3F
LhAdsTCDtof9D55uedZldiqqivodkURxK9/rsSazcM724JfinYHRr+z6SxQ2isvNEWdyVJZ+iyEj
6i+AX9GTJLR0hULrNUwoquCl8oCyxfuxXjOiOx0VLiUKmtPeUmkj+cZ261cgKlqbWuMw/W0tdow9
OESl8PfL4FzCOU28mICtoEgUuKZElMYq5epBAXyrJ9DxCc2sh79JgCNbQUnlTYthHwJYN6Lqjp0W
sRPg0MXSZE/LCK94O0p0MeOLY6+lS4IgGY+13xa37vXaoqqwYyzzVKQHXcwYgQV6/34UB0YUi0f/
8YPBc7SzZ/z7lTBT2ETIdOyFsafEm2ODR0O+yQ8PC2c+pvbDBALpSMdTuSCmJT3DJoFBKfhHV7h0
8cz3IcBgO7QVsrZ6CXMK11Mk/nYB2TLNdF2PIC0xu2sWLX8MNnpFy42yZpItrOC21PqvOoeOpHGK
euo4ENY0j/QbI4vEHCWRPgXRS5m2JOCa+MRwcPsZ5QRdYgpfUiXzzG5FisBadietew24X/hQXl1y
mckHzWnh2HyWWTsxTIhl8FDlzBC9jGtfi30etsHDDHF9qe3fVUaqXqiEn/Mg9p3NRHBUB38dAA6m
Hp3Ryu0NJ/oWcFjdciKbWJ2WN6emYEEBUhV/LCIS4Rrp8UlXqeQ5ifIAccH29Dnzg2h4mlV7TxAu
8pEIKZaQCt1WZkgi/Uprtd8v9dT7c5RVe2G/RKIoXCPJg12TFdRnhmJvmKK8LBFvOHZUBmNVvQun
pANNOZ965ZOZf+Q5szXs+uaxTYlqbcjrop6/M53qXe0G8CwAkmyd0ONueEGRqwM7SiKPFM/cZTSo
egv8VdchMNXt5il3Eys6GlIo7gCyy0zkCyCxWiKSBPOVMT6qFb9ISF+xIYYqan9U9dBg2/waOsNn
ENYNUKfyO1neFi0FvpZFX4hzc7/VnolQfB7QS9J1gZY6nh2QqWtvo5t626fWNs29RckMEbAZaH8p
34AwMd+T0bgtJ5r2mXORGi/L1fGqK4z+uaYnu4HU4a5qL8HSEyBbzAfieU3SZYvoOP8mOZt69VNa
9B9qT6C80s33MmHk3y8rrrekEEg0Oo0+yRW6ADLZoxkGbBhyTHhN2QMESz4HdpLbVIQCC12cqolB
ViTV2usO7HvFzywK/kQKnPVq3+RG8EC2YbejtZN4U209m1Pu60XPhUCAoc2yNzLuM191aHi3TRe7
bZu/ohfF5Ngxh57SmLwk1JtmQ5DwmhOLMnratSJ7Aeb/ADrNdtvXwYRAV8cpvvvxZMfadynS7zzW
vtpaJyywgcyvMIeiwn0oxn7e2znNglhFy25n6IiiOXxTqYJOObC/cS4flaS+rddCVTGvjdg/emsR
vTDyhSOksu0gXbh3zW4S5mp3ru6GKHHj0qRasgp163A6lSo3hRyNkAm8D9YLV00z9BL11OTxnYUQ
w62y8jZPy7+5bp3q2vxsYyZek7yP7Cz3pZIdEapQDwo68lrGAF+9Pd50pJmFoKr9GgX6rtcTiDzj
kPqmII1eE93sCqOY/EAXXzZkoygYEKLH+k4SKqV1lnmYp+aJmDfa0Lk8UAU4GAuVzKh4LiZlL0n1
3tuRiX4YzUpscJiJ8s1RyuRm8MLIXhlivwY9gjaevcxLl/nwZ56iZvkqJ/NVK+eHwfS03Kz3Zjhd
F9CcqQl5riV/UjXNawnG2i5bOIOlRkdNtqc0CJBpm4cxFr4dk3X/PsfVhxNmT2bVXyYTTaMyvkRd
dmzR4KQTx0TStXuQbKBphksEOBBBG2C0JjP8tGIGLhpfbzg/ocob2bFuy5Ei7gwzDj400ACyK0Lj
Y+6mD7Kpc9fKxHNrA7LpYu29zdOvEZyeXk/v+Mv+INtFF6sfliE+9TJ/mrGRe5lS/qp64OUxHKYh
RVHN/niUhIgdStoAaP50akftcqABCUytPYV9/0CmERmCNvXxsbP+tLIFTcEdloxtot4LCfIXgLIr
5EjkpVKAbcouWlc8pKB5XHUZjZ10nMNkOqf3vAXQB23oVE5GB28/RSw/I4+IyNEkjf1MKEZ5i28Y
CZ8FNl3jjKwCKjtUhTvjS8m7S6qMbz1fiqnfa4wIA9Jn9uI04syV7xFxWeX2vcWuD29VkulLQzt0
yXicymDfHtux2LfsFi4SzPzpHU4uvb2Y8f8ICtiqbmOqVMeOPDWlJVhsci5pCeuz11P6KcV+jDl7
Rzv4k2VEKKfo04qpeTX77qI53X1vZx55Dg9VF34YOfNGLGREN4zZu4WnHj5pOXi0Zkh5kER/Lhwb
dATAxhcMGxp1ZEQz7WxdQWDcHyTzjJPDbLnMb4kebRgHxAq1Kk6X/tXsKCovmT25cHjusmRq3dqC
CKhIBEd6Hj6VZvan6qbGzbts9GunJzES02ETKadBcX5ZOoPIOYKcXYTDWW8ZZVd98NF3nHdLr+1N
YN5WO1x1qneQU1IfxJ0pMrqhdQBKFO0UyN1XGIQInUJKaDq1w2bQ2ckWu5HIk4ULupr7vWY5GP5t
2x2SMffzxzaHETWkQtlrOsyGtol/EQDfBbDtucExknxwvpWp7y8qIDJmY8bRDronIWewm07/ITtI
47OI0b30H03r7MMBpGgbk1HspI6fUSJoaHBkCOP9QhGcPAzCapl4dUhFoFeUnIp1esyXwT4RMvlq
xcB7uIP3Q/WtdoyN55HTs4Svk8QXKUoS5kYYigmHSx3/Urn8+LiTUDWR37PE9SWMy7+EjEauVHva
Svpz0NoElRS/Vch19tLgklBJBAtim3zO4tqH9dlksBh2xe3g0DQkXwTU1RUD0Qtj7RebpoVnhGtW
hDZ9zQYzgNQeplvb4VZjzn5q92vCIHdzkwCppIWjWr+mWs3ZMXpmsyh3xpBPDMaz1JU2YzAzQ7cR
xn8H6tnd2ShXQpYxwXubxmejHHeqZkwMrAjNiC3YDmZ/L8apOsUivddDBuRk0haaURx0KlN1vYwM
aKPhgElbb83cpyD0bEbhb/hWsFNTNHuRWnMGcNCIvxT9PuMyPQWmPpEM3NGtvM0rMGYg7qWbobY9
LkbY+C1ETGdMvGQxrk3voE3t/xjihqjlS0wwa0ERGuAj2ru02mFlvE8GKfdKUb8DWbjpiwXic7ki
mj9qSXD15KiY9cvouZIWIyE0UDZFArdWQsadZQxmEgl6YR8QLRlEQ1qjl5iYe8wZV4jxmfQgIIdx
JrPd1PZSn580xbzUCWdgxB5OJaESdCX/GFYw+FkHcTjfRap5iM3pY5luUM48ZyhSXXJB6l2usp+I
Er/FiYFsZGG+buJV6ua1BG+8Csh8q7bNgx7yprVnoe5NAo9cxxCPspT7AcDtepEqXTioWKFmBNSH
lS5H+kfKhU3oZ9CB70Ok/9ZMMe8DbQCWjIUUoiHT0ywDb8eI0HA4+kuBd4CBCbGJEf4VxvhdHMFI
SvW/utkVrjlR7jegJnHdpIRogBfUlIfYVjSocpafknLqCoejxDK0Twouf8hQrs5DStdao3E/E1WU
auovgH25j1QGA6Wu+kpaGusf7GJqxL6m0di304M04NKq03S01MFmHJBUHqi5FnpK95aoNTjq7ixi
jraykW6bVc9JVmBHMm8AY/pLyfh57BxSfSlSuGYWHUYSx6F2LrcmEvZKfs+q81XlS+IjZKs4TPsH
qxjfrXb8giR6XObZMzX1o5xiA1ryCKIX80UwNQZ8krHw6IMolXwcUuuhb21sGUl+HeyeBkqt0Mh2
3hOjI9E+15+C7lcvFVDdMERJECNxR7ECf4qKa2bIi1RNTt2wI8+JPkajWHcVs46hLEY/ipV7Akee
tYFUTKcv9mE0/4oCY0ALaD3QUCHAJQlgNi9vtvPLNgUiEW1l8eXd5HVdwgCbASb4utBPtNKfodgS
c+4OTU+/ITqIqrgW2TPYPIdmZ3DkmPSaKtJ3U6IyExtUXqrFxU5opu7ZN20IsJOiH9oFssGdHs1J
Ye3GWnkTWUarpdcOwQRzbwoIw8vAoNVW74VD9xXVSO8N/cT4oi0yBhij5RqMKpl9jXdKemIkbUAd
zkipih1PLQeTjyEPIXOEF6DNLWpd9Ww7+Z6t6C2iTznPfe6JATZg4mjzyZpfSxlnu0A7ZJKGdIEP
FQ9quDPJgSll/5YW4VqhZuYfJPzXHLPxuCHQK2lUKq3k1YlDgol0NtPnaeLubZDqva9GhhyD2dEm
bGkPR4REO5YDQ/m7CsjISKPqtgujvU6QyN6Zp3OVar8zgWE3SiC/r7yhuvtCkfRMQ7zcCzQqbs0Z
v3OExdzQ4VQax/a2mPcOFOB5ptyOnqv2gzSEzlZiC6xxImR0tZIW718WUAuJ4+8yyC6KJYCaJxXJ
QoFB6ylujxGADRfRkuU2pfY96mCnsmfVtIpDWKofliqO1jJRP3FQ8+jVd1mCOoXX/Q1v5pMR9biv
teh2ATkM2TdNPdJgoRAsd01EhOv9xN2UUxHDYfGJJAbp9/CXfMvbwCFiOeYapRJ0ng/Wi6NO57kB
RgJnjix5vbkbGvlZ8M8CifIQp452EGvkclTNl8xQoL7HRb+PY+ZpCmP/qhpfOEeRgSCqXy+H5q4J
5wN/Rxe8DwHfRidihZ5TVRM+CViHF4ykgTvWAeqhb2d6rW39ldr2k5X3jDYRphoLijOiq7FOnLPU
YZrKJSrQGfBybiKypdZbN8hr3hVT+6hVtFQ5mgkKtr9Kdp5bjPqDyFJKhlJ/G+hbquE4+KT/rDwV
J7xEhnwKF/OoZgzQZUgoH1cnRgCQ9pjD2hrs1rrXERpDEqZgde9E4UP1hwtvQOdnxFk5RcNDJpmp
mQ1+mmQkFkUqb1FDUMOsleRBjU8ASLM9Gq77xBoutBUw+onsVmZh5zMJvIwruXXWH9XPsLA/rb59
aRUOzNR4IfviUTMLX4bkFBIBDAWcINn5pm04W7B1oRA/trry1nfGb2EN1JVRurU62XWJQjEm4f5v
LbGOY2I41f1tWsMB5wKADG6FN6vvwTp5tUV4WSAVgtS+pJq5ULhrv6p62teWeMmIJHatSB+9sWTg
rRioGQKOFkYxfVE6WMWl4hoyuymD7nchsVBE/QKUEvlT0z9amTzrudl6mugZUxXI7xUA1VMihC/X
fN7eUXdYwYmiT8qvKI+OgCtumjjaK6nxHdkNdaqGLiBJqkQpxgdtrm5Tk0DRps5O1UBkaq9UO1Th
n6naIhfVSOg24l2S0nhOOvRvQQE42NjxFc59dGfFBSLh8VIIFb6TqUYupsdg1H8FHRaKIPi7FOJJ
I0poMsvoSaQfMBMLY9E8ESqosUbtdoY95uud+mX13Ulz4sdypLOOA/C7C9adHWUfszq8pgW+atIW
oF+V/OZ4vJ3T8VomyPOC8JMhxCfBqpFrlcPeqOaPvlp9eQo3cpE7KAKXEva4htqOsflaqZwOdPEi
X58pzSqxRgC8RjUh+nAMEinStrjkGXFKpfErt0dJB128L+F4UWoQ0k5x1biES8s+dGVpe/kI5K7o
dvEYv8VZI72/tVF9GXr2O6gqtJZa+ZBDa+ysnIuL2ZC2ZHTg8c5LMe4C8uNROeHVVqszPqNHTQyI
03H+4rI4ziNYwohs0CRRKOr1xcDRiOZ8kbqv0FOFwRXiBSlGT/G6ZUpISozT/RJaZxyUn6asP7Jl
uRvgfNFWM6+cIa9mCq1N9L5TlGgw7fCgNYlnjT2CY0FaVLLcYl66gVq7HGpD3xngDbj/qORRZp6t
cXYNizIcyXSAoo8MfLJ7IOv8qEp3fk0WxRuLeoqrM6LjKC6uevbSy9QnQPW+ibq3aKAFvh6Cy0zE
FMISZR+aHCj4J26XLDhQEX8LrO6Wyu1dACifWQI+tKxWd6QQnTOZP3aR9p5PpmSiFzGsxU9lO1Ce
ZMeNsYgfN6lAqFCUoXhcHZmNPRKq/VZ1yRez3ydcoN0JbD6Zykvg43t5M6pLUwXvDA/QY0QMUQIK
9RdBI6dRCVvpZyPd2bl2RGVEWS+ZdYYMdUg+pLiUViVumWu+Tjm13aW39uRlF35pmCNz+snZ5wso
mkVm6bForkUpaBDwBjs7FV/Me90ZL4SMA/s4LQLfZA6ykpCscLLDmyEemTRCTqC3L7wqMYgtno3D
3ObqjcjoYNU4EehEWEzU7EjBnqEe5tmpT9jjYreZyWCaVD3/JeYWaLyVtoft6b91YOgTzss2C3wL
Cwcg/krjXtURNm7lJVkGa/rT9GbLGBg3ARamNc1e7cyn0sKSjsnpw6SOrEr0p5beiyO/Z7+oDFR7
GVDpA2LP1OZlyZr2MDBCb0buYUNDATLuHskX/uy7bHV2cfdZxHiS6uAcrOCvRWanN2fqJzoy7jUt
crdEkSE5x9m76AGqljpDe3NU/wSFzUnDCDsPgt96InuPEpHtgw2Qjg7EWSn4TSaXJbu+icd1yBaJ
c2Sh4Qusr8jRvoYW+fbMRTjogxMkZgDpVKw6R3t1UqDfxr6axbVePy5eOzC6iXxqhHzv2C/w88Ae
FiRLLIU3zMllUcxfeXVXJXJwk2x8LEK6z5ltn5pKUtK07lINN7llfzeTAcQ/rO9nI3tI1taBI3LK
hlNzlko4em2jc0Y4pMDjKrshH6Pw67Ce6OF3PoPrkdNaPxWDJFDHYPZ21MNIAptA2aGYEAlUq4KJ
muoWhMaw2SVGddckw9uUr0GLUzIcAj3/O8ZLe+0gbYSUtxWDmbIeOtxgZ53+gK7vnEh5i2fr6oR/
tVanJ9uQh2Yz4axiu+DymDzm40ugx9CFbOZoUaiHLhZrd+pgOUzl5NlOwtzZMkaXnuohiRX1NXW4
WsOOZXZLiWXKyYdS47Psqb6Yg7xljv1kKvlrm9vZTjQyRmgRvsEYwcJuawfcTIqH0IPL4Co6tIgd
onJIkar31rLnbtAwq2v8j7W127oIgiGNND0QZMpfaWedXthesc3PBSd/PlKqDAaaKyBUsLjTcR+7
iTmcIHfJLjLbS01TxdE0PKkZQEBFB/kylBWyKgpWRvWdJjXsl2I8ZjN1ZjUznJMmT13e9e4c0phq
F4pPlpV+9hT5uNuUwi0QPbRZGZ3CZFgH0Nq7gcXFpVoZgjuZmnslz2msaMbvcm09BR81FRZPTQVj
1+7SUrNEJtvchFgDewYjD4HJUVmUFDt7Bd/JcDvgr/PQqFQ7pzCgpM+0Pcw1saavqfjFSz/SL+OA
gYyQHpoISgXDO3dq0v6hJjPdb4k3WoH8Z+ry19CovaynbjNB1FBHypqMpapTMtQQP7gjRLUMvLqP
lWs3KvucMaU7Wzin44XEcqncOZXUD1Lp6z2EyNNSJ5ZrpsUu0ghsWUJuDmEo2/NIvT21Ebgn6fRi
FohMle6Zrhn//2JB+kNFNojb5CYrKaszb4VTm5hErwx7WAxQJOoivnQW/dO6oWhf6ZPAFAsPMnPy
3dLp3IzH9g1Ez64w1vFniTVuGU5GypU0i8uXwlz0o6WVqJllOd/Idu0JNchpiN9Aw2elDePajDxx
vBs7GXFYiFFiwG4pBHKiMc0yjZc8a3LPUovAA7lSoOXE9VolHpFtBQCo9ZS8yyY+Ip05hfWsMTwp
5ZqnUF8Mmbx2Jvs2UDvzmMQpAiZOe2w+L43JL64NPhI/EZWY0OSyRkvGtIdXwzEQFqf5BdTndA7L
B4USCkdU4Qb8V3ZR2oL7bhume3y2Ws17gkYGus6Msix6PTvTrkovCYejZOJOvHBOxGoviwPNYh1G
zN4ZrmVEeAte2U/FlN2vXAt2QzK/6iOuy8EantsArycyoOZQEETDJbq7m+KFF4m/kpQgyjrh70o3
e9+y+5uQHiqFQ0cDjBLOlM3N6ht+M7toTu4HpReET9s4YAab2I0CY0JdoafVqNBphI30JGwWHMlG
AG6NEwnXf3WVc8flZiq0E6CScmFYYXDMyUr9nkLjU9H+DtPyDXqGcAtA4UZ9v7SmAhknoA4dfALf
4q+lZu6VDAcFLUPoNS0mE+oeYhxuR3rMJik+STTs2ki8O420d73aELgWp+WVzp+1yxabdDxJT4e2
l6eojHSY52DuZcTKvPYA2Ed6MDFSn9v2KdGD+cYMFHobTH1kgSTHCstpL2DBo0N+7ESm7Bv7HsYF
A0Nlfhkm9bi0ClXhqXnuBjoi5th5Wli03jQ6KgPFbOHbh9eo7d4zkxaZ/lcb4nub2T6TYO6KwzAh
NWI60E80oCNHMGY/NvjG70LySERJmDXhTv7Yiu+mHN71kFyvLLimPdpK2X+PNgX9KqEEj7ryqaMo
QN6bA/e3MCl+6M9DwPQwgd6ww6DzKVb3WmTN58kiuiBPkgchK+j5xswht1SlWyJF8dWBOZ+1MvHb
qvij6OPvblAYsZjjUeXac1ih22OZ/Ua7QXol9FP6vcyMNav5xS9KOKqihPKLkR0iELiIDf1UJMdc
IdC5CfT7unWSm7Ll2NZrP2Qnu3PlIA+kCa7WjrGLunG8reydjnrWtydJ2kb/Oc/lHXfYhFGw7soK
+1xTFuhAqv2crIbdjnkHoW0I5JfqO8FkxVQhedQUJ/CimtJrVBoxjyicZGHZ3xUmzlzxRa19/BDh
ke6rAtpJ3g4tbbZlKr4sa2WzSKZGTYuwbuC/oirLIXSW9i5eFwbVtxwl7c22ysxqooyoPFSpya9t
1wiaYDrmyB/R5GpcSwlWt4UDxb8ZZr+quQ4HlfqU9HHCcaC8tuAlfFXTLC/Uj7ZpGr5cnNcwjiQu
N2raZZuPuyZgIpOP+CASt5nK+lRP7dNgVctBS/T4fxg7r+W4kWxdv0qHrg9mw5sde+aifLEsvaQb
BCVS8Cbhgac/H5LqZkszZ8eJYCCQBllFVFUic63frLsqPQ9Axsgdk50zqlRs+fFgbOy2CTrCA7la
MnEs4ZhjYekjU0F0eG1UdXvuSvcuzbmh+ZQuslKrzo3XlHh4b1we+m6JJktDegPVsUvljwT5CTM2
4fCtbzVUxB3S8nGrPRk2yMKy/loKlFxgdLEUytZe5VwyMmKrcjLrJYvWtQ91sCPFimbObLTRv8XV
uPLtrsG+8Cap2mGD8DfIRf/sTcEpsNmrsC3bJHoZLnslIR6j9Tca/gMscoY3plzEoxz3qhnVrWgT
wjB28JSO5D9NnksBCtKVMv4Y8A+OfUM7R5bRrZo8CzZKijOC0NwfjgVGM2uehqbzFyYyyEtnVJdO
PTI/G9OrObi7ysAmO/7h2HxBpyz9Lga4tarTsPZTMDHKx+DQG+VjlQCmaPhy6fUDPI6DV4HwCfxw
7UcVKh6tvnA88/vMOGEhjjpJ7enG0tedow7yOiX/su4Ce+8B+bmBqPiozTbjQamQbS+4AY75WqeQ
LeERFQRfN4PvImoTpw+eTZ5ad/AoQgvkxi7GS2eQPbBM/0t4BYHCrLL0+2nd6kD3u+o0tkm6BZax
Hzv/gl0I1BdiEYk2ANVxGDMYx+cst96qaTiZZnthlYpscXhIfHrw7VQABNWbxGz5ds+rM/IoFzsO
TZazdUbkxNgJq9lrAz7o2XCvjJN2asEC6eCAN0W0yyqWuI1nvOmJ0S5yu35WimYizpXwMOC+6TAz
BaCnyg0PDbk0Ym4vutk0Rw2z2Dh0x43SNN6qnoqlZ4Z8W6LbFGWGZcBcX1RbZJX2YCZ5lCeqDr+/
/Jra2In5g4HjtPIWWO1LYibfmiqc+Pbr217wuZgR5oX4rW/sqf4aGAQh43im08dk0Aw8nvTCDZYm
EmVEGMjYWtzmruo2AJ+YYW/iJn7k879zvlVl5a0C4gWEaQn61566UHq2VVbwNtTDXa07b2XaPLtj
fU8Wwl/qsYJOvoNxloeilPDZDpjajN4hj6rgGmybQLKxPHAXbTYJtvwqWWfHNw4IpX3T/N5dihyc
2JzNyhvo+ezU0hW2O/tusBF/uBmNcevwC8qDYpsxcfu28tloox+Im+VEnsWwLVRgbdDfw+otd+pn
fKaIRufFRZgbzefJyZyOurK3y8wO9eP8m564YNOHdetGQOpUs8SXAd5pOdvPKCMAO197dfQ3Epru
Opy80wAkbZVrSCMAvY6ECqbXC28Ga9IWcRSeykLBtdLIjjZstSQX2bYZLXUNbM5iddEv29zeav0Q
oDZWCixYxJ3OwCis8fNPzJuKTWkAoxN3xxDitScaZvjtWMZvYSFm0almb+QK/zeunKZNFIflLZuw
2QNt7J+0KfQORDaWQ433uGtF2npw8oewrK5GixEEMtW8jWjVZ2BdXaLl8L2tk52wFRKky5fRqGJc
ZSRHNPVugX8j+jeUZKwGkhgD5k4gp7aiUcp1X16aSdUOedZt+lwJViJhUVbWuyLXWLcSE47yiE9v
yNduOJ2ijAnID0W+VsvmJnAxbg9UbBdAHGmeUq+9VIGu3H1Oh2pddTVLgCa4KhqL/j4vXgMSeiLG
jNILlGiljPqL3YiLqTa7zEvHdaOx3k2bxCYeZEAWSlFk8ftrExjfSvMQGMya+AQ6pMN+eGAcCtOC
5t55b3ikvBD8MoX7RAZlO2ADB6flYLApDQOWEUOgXyCsXMJevUR9C9pD25dBmm00wgN2Zl8H3Zuh
PCxHS4GR4gjWtaz053qIHkBYshxFh8pqOogauX3OJ+PeN+I7kzll4zrtNqmmrVdqNz5Pcsiiy7Yg
QYY15TqOiUbi2BlH1UIXg7ECRknJDVjslOBi6oyoOVzuqAi3Y6dtnKZhVUKw0cOzYFEq6dEcqlc/
7l6TmlxFPC00cZeKtuVHA+XPLz7rof0aDdZb2xXo9esrQ03LLeL35MtGhBUEu3Y7/EZIloR9mVcE
z5SLUUwPoeU8xc6wU3VjL0KWqkqjH5Hfge5hgtFpeSBatdsujj80U1kLteSBgTRE55kbS/CEVftv
VY5sYPLNNEx82JI9Qd1b2yESlzbF8+R7q2qczG3YaI8ePqxCeF/CdkbER+FR6QFSALTDBSIbjlaG
72mhE+DO3EcVFbfWLy4IHnUgr7p70RGLaQLIsIVjnyCOYWjnl3cZRIaFN43HvPVW0WThokQXMiZH
A50U0qzuxnKrO8PKXqoarzJFddDaB5Cmdg+eSXjZ8KAVWO5932gs2KwVUy4ZaDQSgOGajwkGndBN
kBezjOolV9uVAkpV4Bo6RPrF1hw8Q9ENjIm5t6W/mx955AWepzyxFmaYw02H6uML61YY9dmqBndJ
rpFtN6Z1C0UY17S163UOpqd3QT4OzUFvyQYHpFMq5TtKDlg9Eltd9BUKkuBSdYePtidfnqYa+1Jn
TwieuTHSSp5r07bV2qdMJQSGKtLMSN8qELtrz2ZRwkKxh60ypwHRk4qQnVCDkeAAq1+//ipcbdNW
5rF1HPRQSpwhE+ZsBC2cgoBm25z60mxOWhG1JwIQE2m9XtkBH+kXtVIO+6w2y7vYVJI7ttXzuawo
aviP6BTx2LR9tCD9MNCWlaXW25/NdFSGbo2tobjIKuAA5CEs88vHIHEfxMzj7rC2prq8Iw4j7oCL
3Zcq4h2yysDe9Sw8dffeYe6VYmC64d2Gq4+BCKTD0u91ZS/7AbYebgeBff08qjzALdmFECpJW/PO
ZF1t180ShJ2FjMufdWnkLjVEfS6yB9pdI2iXmIC2lfQXc+h+Htjb3bpm3t/8Vm+yNkBKpyeh9Wd/
TdioWJhH8qT6+aM6xVrtHIAwkoPK+rQYsZ4KrSt7kU2pC/8a4+n5IHyAU0XZNzeyaHtFMnvATeto
iNsHrwrSgy6IJeZB3/LkaNxbPBCWKfSbZpk7w6lXmXzlpWPl1csAsN5eFuPUi7cQG8zV+8CB3x/x
KiRoNr9slaI6l2jvXeVLuV75TNbFPMlX6iMsGyffDQhI0L1vRbZjO60sZTGCeXrqPf0xEwrvQ1Uv
htDqezmOxpWEMipxlANZOaA+kXv+RrY2sbUcwfTCqkmLW3mwUlFtkoqfFlJZYbhs7QKtiz6rl7IZ
RHNxywtGuwoPZmbxuU8WTSGoK5JaH+Mk9TiwH8i3BCn0TdMY0YUQe7gp+iG9koKfkQNleYtEnbMq
gqi7S5DUXNWoKtyPlbCXPuybB9Ze1TLo7fSpIfrG787qn8MJPTsntZzP+WDli1Rpi69mVb5hKgtd
ssqf3S7Ovg9lDm0wNl7zCSB76hY/moEVRUZOhQxHsezUkoljUq/+wIpmUR2JVgHJzVChMe0Y+AHW
xCx3OnpPxTYkF/JGIuJgNJN4TSvn1gHh/y3q4y9uHlYvKnsCVm+190Und7tI4nTcRGWANYqniVvM
5NHVTB2moNlwWdYFSQmlclJY/HRC3MoGLdAcJgm/XMuibKgigkNxkCosdxjqvV8ZDGsbiNlKFpt5
gMLR3XU3uCjq/fUaeD0XwKfJo1m9KMLlVDnqRjE0VIjnPnJ8j5zgdhBW9/5WZUNe++02r8lpyS5y
/EFRwfl3Ifn+QoBng5G+m7oEu0hSoBfcgrJdK6wYS9AyPPEzU9aNMsT3iBhEy0qzmq9Zqpx1q+wD
csS3k+uHP0RmvQDw9p57W3exQG6gzfZOSlTFEwclL4yDo/fuhs1rx+8/08mLG93n3u8+WwVSLqG1
hj3ABzQl023ulPaXwdaLZRD0052nRcXGszPkdrK6uwHd725xbfYv2JrWK0Mk6hOIwhjBpPAq1OQu
n3T9bJQZQguG3ZOaIBfYJqE488UhURQUyTlh67Q10Fo4JYmZbluBSkqak+DKkn48JZbRbI0cVEFu
kvxvTS07ae2ob1G2CU6ap9tbfijOMUkgAhRMuPzKbnJAJ9sSav/OsOLwltUISzrNsb8H6Q26EvZr
wz58UTfBeCe7RtakEJX5s+vQ1b91NaA536l4fG+7xmL2bZN70FPxEe+zbe+jbYraMuEMWUfAc9uJ
sg/XPXahq7JSyfr5/W2m1zgrx/601qOpv5UH7GWdpYGcxEYWtbmf1sHEDYzS2pZMbRh3x8SyUfUJ
9nokhvfrwpigsqv71Q1J8NcJNz+Eqoj0g/W/NqWH7A08JXaD7q7ARQWMZQ8ZGF7CrYGq8ArQzrCW
dX3h+res7sHoo7hJToh+ss7pjVU/Is8kS33oZ2ckynayJAeCn+btYtzzgDMzhjxYpuVj3Mxv6KMO
PGdFKtfW9+1f/ch/rHSk7S6yqvTcHEm3aldUWKgPadqsVL0HXUEApdkosclnhx1kuIaNCB9TmRJi
WXp9cXgsAASYK4lNJsv3ci0qBPiI4773lEWE8wk1zYePIWRDYQXNxSaljua0iwxMX180f1R3MnCf
Kylvgi/m/6MysGx1p2iE+OWFsqM8yAZ4qKSD54unqQQ+nnj2Ppg3oCKsjHNH/OcSZAJYC6qBX4ka
1iR5rOKqlwhVWBN8nKIl4Wg4+VuuF95tFEC88QTxdFmfOd49ch/qvTcvd4WAFqOELf3z4lCUqEJZ
I27T/piLtaxvQ3ZEfVs+k8VxECcasFeNSV1mFpazWtgrh9rh27SQp82Ic2k+dEiZW8pBVlVxQqss
v5/K2o/2zoO4lmbKj9/qZfG3Okt3tX0mknXvEkPF92o8hPr486Cq9W3U8r9OJnjxLHSsz1oM+UAt
k/IrSbtXyyztF8XJnxpNa/ambZhbV4vDtZcZqH6gAf9kFhrpMxgeue4ynwYaukxVGj3jeImpMRMm
qAxlXRvjwUVlyx9jYwUqnPkvH86jENnbWCLq2db658CqVRCkhcuOvVdu+uedrnXIiqqk7hdqbwQ7
P8vZWjdQu1w9eyk97Qv+5ModgtnFIdeRGYycCUDC0G5EVqbPnUoSbVRSbaNA4fpq+0sGyNbtc1cF
5Y0mqnSjQhDbF22QPbnjuCcYmb9ovVHAevL9QxZ28Z1vBj/ky026yycohuLiFFl39gOyDMN8wfw+
QFCS04rBBuZ2YG6Rk/wWI0l6kgcjH9qTMFvgtZaLxIHCLl0AkDwZemQOC9kHLud8CkwbDpx5+Fn8
awjZPSvL5yxLi93H0KkBLNhUumbdCqgBwzDt0W3xzrKUJxDQnA7Ze1mMK1AswFP3vVufHRKCzb4m
AgI6TI2WhVCq57EjrxrnpvjiTOStoyGtX4o0ewbm0X/HovnUsh59qzsbSlYe4GBfTIvChSawUNjI
z+FoL4Dfkg0gZNzAnOn2GTzxBp7yLC5XOAKFOV0rFxHW0ltZ/GhIUiXDBxmcZUe4+xI9KR024gaC
1EfXDoW3qUsgvv1g1/vQaG9kSR5kF2vuJ4tiZheZfUC8rHFuo0FV9rkLryuDpc4uvUNEQYd8tYrm
ZtmnUnx1mabERCvLog+P1e9s6ZWb90t0LV1WemBd3jvzOZ01nCWsynJuIQwxyF+v8X5972cV3yxe
owZScBjKpt8sG3DYd0GS5Xf+vOWI1Aqszl91bt02q4QQGNAdJOFgrujXSnXdo9Dj6giX5Zk9sfWg
QqtCb8y+lrWDpGwMntzhi3iUjRaq9itwIOVOLcEJNp1RbnMHvGvaGMFj5BfOuuwQR9DjAR4V9E7M
czqobkNmP0wpKBuvCJS3Dfk1/y3vWJIaVWM9ZIy1BiCbHAfLCFdlnEIgAilwTzRzPTDW1bAM636q
fAKnjs4OE5Ide3NE3Q2ziRey1THIdI6N4x9JzyMwGkXpuazt6uyAWCOFXkXfhJPdVHlsPVVG6cCp
CJADmbLouVQIIMwdnF+vJJdaE1R3w2/gRd6vtJmxluVY61dyS0TcHZE+9CkMJQQ8o9vY99GN0pqC
FEnqbPvR1g8xzwjgMFlLRjsujsxvzXbMVOdscn/WTpIYt0WK/V2kKs7DMEsWoce7EMJ0t3XrT+Mi
mz0YWmfUTqQ6UwKXqG7NVTkI/lM5H977NZVZ4G2h/LxCtjTjiENyb/pYEEJuJ8e9BpHY3tlGG96X
NpoVEUJva1mUBzqYjt3esbKfWUAID310kHV00EzCgURA+r3vtSbOtF1wsPO0OvVhn62TLG2e9Cj+
Lj9qzfgRWX34GvNdJZg+YnQxX+MiVXQw52tSh5hCFZv102TM6YPefzPz92tyL9UWupv9vEbY4FKS
ND9AqfIOWjN6B1Ke5Ld6nYSEiPNgk/BsqHDDpimXTb+fsgg2VkobbdJBZC0mBSY8Plx1FzX/PSrP
+KiPASIMC0t1OeZzxcehSSMMgEG9PkwQadftgON6HQ3Gscj1ZB1ZsfIMSf7S8y18taLuata98Qxv
ISctXv9bVz9rL3LpaobDtfSin11/G9WcVDzWC5EQRnzRq9x4VP2qfAi6vxWi7kXrbP29RfP+1vL7
NaVX9tu68gGhTKLDWbxWB56xMP5JiKrmWp4mGoIA0XwovRiFSfeiott1qJJ5vyZPczRoFTxVf62V
ZZThq5vJIGTtjcpNbgUHKCPmNiVVfENWXrmR9RDfCZ7KSi0bXHSR594k/bx8IXu1ttZaO9mhlrXy
VB6Ea5Erc9p4UaKc8bO/bBm14GvrVeFhZJ6/Bvw0dulAYE7LRH71cy2/yjNWoU8NydSbj/rBD7Sd
a5C4l5f+2he06c++Ddq9CzQOWmSH3eAkDxZCn3yPMnPtiAztkqaF+y1PP/rUI+mO3/vIZlu1EGvp
MJaJgBkGDwri74c8b1Ti0/OproD4kmfyUAc8u4AnhYuPuk53R3H6KCf2lGziDB0zeTEUR5SafhuH
cCVJmrq2ma5ccmR/G4OFk7PMx0EFX1PC1UKur/OiK0IG+TVQw/wq0tGBI+4bK2/Us7837JoOAb+P
2tIwnBWZVmMlL5QHpJXza72r5p6you7Bh9ksObbwNDKcZp4n0o0nzBDEQhahMhXb2kBpSRZ1E8qo
AlfzKIuRHa14QOoPpafr1yQzH2R1H6Hd2ph4yMVjPj7XGqlethDOXrYqlnrBSXO6xSjbvK/z6X1o
LzXbQx+3JXpKXETGY1yjK8R+dH5bWoqaYGEpxrnHV+lZ93Em+fd3a87vlmVYuCGTNDx/vFs5ZMK7
zWoEmgUs/a1UQs94XGyaIgAXPYulv6ujz3rqH0VRhzDRPCA0slU2TEPKzC7LqZp/SbU038nSmIkD
UyUUn1RbezFrXWiBUXRF221Y1cSz10PtjECZwmzpI1RwLlgKYZ3kW6QfKuSzZO/3Cx0jBDst3NnX
I7paSh1dwZsFbC362wT/iyMC8odWGdxnVeflR2+AdeR5V9Elj/VcnXvwbKqEdHrTJu7z0BjxkkB8
dJStjR3jiTEmT4EGeroxsdgZesV9riCNbfIqHjbyKl3vCUe2cXz2lNR7muKjfElX6dQjSq9kAOeX
8uOYRG6VK1tZHJPxy4TvLBpWdflQB/5avqTXkBvTJpyv2y7Vn0xYY0nknprUIOOhqpCLMbI64ZTt
nHphkXuJNdsHF2rej2NqIjf0V/OggGH4uGSappFJFIl9i0erYcE6Cbv7IGy7e4yWCB2mgEP9gCKS
NxjI9OPLRw+t9R/72EhPsj+uJ/XW6CBaymI1Dzhnceex5DV9lVlLNEW8rWdY26Ydq8uQw7dnAQDU
vlL4taqIZLaGHbyGt23YFa94OGXgBIPZa8CEbTs1LkT/Pn607PqbZyj5a+LrwF9s8dnQLbFuUCY8
Eo20T+WkCTyQPOdrrIiV7Cpc8nx6r7p3U4o33KhGPEmsqr+bSq9byNezISmmnS1e/BKooiIGFmNK
Yh1qSJXrIrLdZ4ADJ9m1ifUvnavCQdRtjTdFREf+D4Xfi6XDPurP/yFhD/X+PxQZayr5P1Swhh6j
XHwDvtttfJGYm1RNph3ggGylI+zxKItdleQrPVT1R7Opf7ZOXmD8ragmutiRNMo2sJ3JkxhK/KTi
k75SR7U6A4bv90JL6h2yyeiIKlG6ctDN+zyO3TMQaPOHWx/qVJneGsE0gQh5DKGcqyfPr8418cyi
RXChN/KXPhPhFr2sDPm7tC+PROawjJrPfiu2iDxjM2w2S/YB9BaiH2FHYAPtN5l9TjVj7Q9KdCRt
5C5T4q5rWS9cHSwQROf8aFjFumh6LCOClisML8L4xRvc9wH6veGYuGpps72e46hH0wQLOpdEHIDi
KarxvbGrQm1dVR2KBHOD7CJbvU4vDiQQUNGPSVChBLZJq8A6mcQ3T/Z8kMUw7e3DhLmkLMl62UPL
yB+R9HFQps5jqO/ztX2Bx1FoZZsQ15ulFGCH6fpYIvR/HwUAJmsNnIUUQnem+tH23OSedHr4Xl+m
zrLV9PorahuwzbtX1MZ5hgF/uQ1K098FSAdt3TDN75OeJEejqN2r0atLBKDbFxXVphUyjtoZ6VQc
0No02gxCqZ8qVXsMqqRHUgejrDH3nq0YD5VYc5JjW4oeDxBjRLV/DK7sMSBj58EttPL+aOiNfWvN
B1MHt2gVt2Mc2bOiWHsCgnmA/wfWsjKTaq9PLCs++rd1HW3Uhi2brJOXdSEo/DFqs60sygY1qt6Q
rbduPro5IKmcusgukDft21T49cXtlOVHB5RlWJrF4/ePYWrDEdtmgtQnL5INbRsNqyQNfSgXDCTr
tCYfMLuOsr0sdoVvb/KoBA2h4o3jBdazy5bu0HuAAGSxHsdwjVKNupNFJykeG9JdV8hU/j0M9U3d
tNZzOQYQ2Lw7bYjNE6kLJPgD9QcwLHUbVyVbGlknD1GU10c4V9CW6atOhbHxp6rcN13+BSww1HPP
11ea6sZ3/ZhbV1P/1hJbgDiDXcUeGTMor3NjURXJnWpG6kolO7SWde8NfvnFGHXtIEtIKVpXL/8m
u8uayNLUPYvWv48Tp4UKKqJR1pXTdRBJm/pLAIfqfQw2F8C1xfQF8ou7rDwy0zGpf22egCL0Xu8/
Sr7/XpJz1YDKxUdb90vpr+vkJPdXT3kdOaf+Xu/JVc8T4F89319vbpsFd/7Ddd4QgH4M+n3Qj8kJ
ZmNyshL/rs3GboccS3L6qJdn73ViIGHWg2yg+0d1XjHTL2S5nrrvaQAwH3+Gk59ZxUmeyUMtRjRV
9LTFQOzPBl9To+FvZdOJdoUaZDdxjw/l+zAfI3S1Mq61eNbum8eXBzkWi4Ju8emP//rX/3wf/jt4
K65FOgZF/gdsxWuBnlb9z0+29umP8r16//rPTw7oRs/2TFc3VBUSqaXZtH9/uYvygN7a/8nVJvTj
ofS+q7Fu2V8Hf4CvMG+9ulUlGvXRAtf9OEJA41xu1oiLecNFtxOY4kAvvvjzkjmcl9HZvKCGZvbg
Efq7SeRaO9e7jgcM8FrZRR7cTLjLvALvKxZK1HssVDAJSDdBnJjnarKM90M2aWeTqfWG3DD3GrUk
8wwqv9wqWtAuPvrJBnJuGGgWEZLJZURQ1Mp3Inf7k5Vnw0meGX+dzT1QTslZxoE7DdmanHxd2zdR
W9yWEVBa3xz/VvJydW+F3rj53++85f1+5x3TsG3T9SzDdXTDdX+985E1guMLIue1wsb1ZOtZce5b
NT3jbjGfw96uyW/MNWJtjTiTAdsYkA6ZDz+r48pDNlDU/kkhubnKTNVC8Gaob73IqZBQoG7wbQs4
qdqFsPr+LJdt9V2kVYv7TPgkgOtfIrLhT6r+lCZN+2hAmrpLwHLLWrdt4pPmQzGUxVQjqTIYCuL5
8zUW3IN1kNYV5P3WegJrkS4nJ08PsjUvkr+NP5R/G18x1H3fVhAtfQ3XU99vEOuouxPR5//9RnvG
v91oW1P5njumq0H5Ms1fb3Tr5i4L1iB/IyLSoxfD/ZN3OMg8bqqFlAXEPtTy5D3+aO4LZFHrPL95
7xfWLUxhdERvQnOqjoR14MMmfOEye2wxzZwrO3fGD8tT3zfnU0f/2au07LdOsO4SQent0awy1p3b
TC9Nsxhr4uETBjEbNdPbfZuZ7oPla1fZnrHLIWKulzA5fftcIW+8rDt3evHr5GEgxvzAHPDbgCnw
gzvVMwAaLocU3dLJGq6d44THti9PsoRI4Hj9Wd9d8XlGga8rc3/RGSg/AnMxVr750YVLGzN/v1RX
zGo1sT7ZFTEojxDpECTso+FO9cXDOGgaBm8dsSS3mf+XQPnsOOuxtdQvKur/O8BC9nvRHqNzDof1
3nAxCYoKK8Mwlav/06jz5ZWBFoL8avzXL9NfLafD70U5VlEQNr8V//VQZPz9z3zNX31+veJfp+h7
VdSABP7XXtu34vySvdW/d/plZF7957tbvTQvvxTWeRM14237Vo13b3WbNn9O43PP/9/GP97kKA9j
+fbPTy/oZxFmxZw1+t58+tk0T/tk+TX1b7+i+RV+Ns//wj8/3UOgCf9YviC0F+Uv/+HSt5e6+ecn
IML/sBjKsW1b1Sxbtz790b/JFtf4h2E5LqEQBwAT6TL90x85Mmghr279Q1ctzeKhY9imTq9Pf9Tz
C9Kk/wP7B9gxlmVrlm7wW/3zLvx8mL1/fP/54aYb+q+TrMWP3lIt1eSnr9qGxkPut99+BFmHDE4B
0aIJtihuO8dItA+ZCejAGZ6rvqvvOkRvl9XQdavQ1Cz2iIduQla0tWx3e3Eyr9iYLrllR9z6juKv
vAlmeoHpk1EE2AaGPtx4hBiAA+Py7X2PifUTzUmwLmMrszRAEiMuV8NStIdiFZzdLI3vvURFEYvQ
5+inLuwiQ9loE1nvAYsha0wMrIyDYoVNGdugyg02QFwwk9aYalUnQ6Qlz+OdXqTepoTK6uSBdfAs
HQwK6BNd09Yab3TBZ1GAwSFqVPjRjTsMA0odbECNKmB7g7lAgiYs+yagxIBszrU5h8/K9N7R2EZk
nWHvBNvOSOmwKwcZd1CHbmEI2GtZBN1VD4dHLyRgkKfkWhRrC6slOpSDPis29PUXBVtixOKMbRDH
WEqmkXn2mxhiFd+XG7vPXwHQ57DlEJDrClzz6nmhq2hDsdCgj67NqP4M0vs4dkr41BAJikEQAxIU
xtYT3l7nW3VoC0e7SXvjW1XDlHVrke+1YA+Kz3rwRG2yKRf7XK+I52dhdgwGf9f6enCjmV2w9NcZ
QqMvU1cfM+MR/pZ3MJRCW8d+f2dgarqbUpLmtpq6J6dbBB0ILBAlEOcxyIL1YRISN7N9jQ4aqhq+
CWDJUQ9WqxwSe5zxG010jjtvWKte+djZaDQbLWDHCcfvY4piNYzJddp2/tGvK7YCPnR4I+w3VW5W
mJVqzzkS7ke1cp6GwmmWhpUgt+irzl2fAHrulGLpC6Sl0YTpl17bxeuxF1ALIXJOkW89+TyPGt03
9igP3uHAYmwEaVdXlOFaZPlVhYV2gMERLQeUmdBxtKcDAj7YozTWbQXG+Y4bulI8G+nTun8oFR7p
oNubtYIu5iLtYns1lYiiEgSDrZ8ExiaoXjX+XXCVNn4dSexBCP4CoKZ8Qc0txra8y2/x88gWplrj
lKF39nMYWbs+Hq1dXqKnVjjpxbFBLCdDiYxxQGLEFeOJ3LpyrbsHG6bcIRyyOzdHb6dt7k0P5Wnk
SIFQB+Gh1OyjV/vGDUa7OPg6hnPrA7hGVybYa3mwa01RobY0AOZEFWMfTmDtQP2uG9dVwYODLHGs
tj40ynQrii7ZTbNNzPQaK8V0g95RzRcou7eH5qyn0XhbBP4rSDKCMQ6uT0ZLuE4Gscm2+gsZpdaQ
oIgFRhiuqQ8rJGt6MBhAwnX/oClfndF7wLBFXBJ/haOqBft3H/aoSY6xe1S8mmiSViOZQdoYjkzy
qGbmUrE87zim+UXN8etxjfYy6Lj8IZWCKLyN0fEQHwYDx4QoUBH6iPWbVnM9dFtqJHzQdtpYBV7u
Qwm2ugOIUA96deknVgaNgH2ahw+V/pRXINZAiKIspkXnIHC0WaoGrrriXP3CfmAKcq593/4Ia2ih
Tu4DisfyfW1no31UUX3LOpD3HnvsZaia9jYWVQ67uIDsZWPyzkr3WDSev01dpWfPD2ujbVpsAN0W
kjY+iYQRQmxgIIehNmms4WMYK/hiEfdH/6o5+ASnIvG2ati+1naygbKKNEsAgT9mlbYAZvfmtGO6
HvpEQ4NTYRUTu9kV25PEPfSV8oh/hr6JDGTkMlhlQA7QCipGkvFhoFwn2P/riUziOjTcH6bnk1El
nFxqBJ4ixUaI8RkR7ug8ugGoTeH7vO/hwq2dzcGyO5G/kSRsH6tWgwUJzNP0rJ1qxu3aRNdHI1I5
uP2ygWi8rzQdtomvJ9CW1WHVddB5ex4CoUtY0Rnf/BKRi1qgPllp4bRp/i97Z7LcupJl2S9CGFp3
YEqArURRfTeBqbvoW0f/9bmglxGvIirN0mpeg0vjpSSKIgGHn3P2Xls1L6ljgMIcKFZ0vscry1cq
F0wMOBahv01PJUT8YJ46Ot1OeB0bCputXn4teOz7ysAIhBChMGg1mll37LGeb+WMca/K861lSLyz
ubE3UK5vegtrNwKu1f66qsTnnTknnJSx/kw4GJNjCy9ishC5RG4gRuJ8OkxefGzcTNJq06Zb1wDh
Py5HInT1Uy8rLg8LC4fVOpA4o5Fk6QybHy3Jmeb1C7yxJzI9wB3XnnWckczW8/jpTMXkC4vMRE+o
Ar1X82ZGxHfFa1hEexSTPdyrGS9h5tzhf6eBD1828LpBbRBvOgF5r6xXdnLXglxc+awl4ANc5D09
kTKzCUZCkjUQUb4zsqj22Vb6mpV5p9zoiP6wPbWlB4y+S4eO7CyXTsJzjOpSP7hl+rkAdYOzS+m7
gBNnpcNUg3xbNvMpUk55U6wdxw7mBPQXXEWFMM2TpO3GJTt1kHbM3Ulg7gmlPR+8VRG2WC1SXxEf
zI5WplHCriL7+QMRCEGMXnpcFiTwKAEder8TRwkHWN6YLLBS0TCub4VIo6ep0A7F1GyXOFoOagET
xmb/TMSytUHrwuLT/ZkL13gs1UGvildyONGWD9FL1SxfpRVGWLM5ZhBuMI5x1AWsUa5ZxzTZe6Gm
nYy+fXNF1hyaPBqZk8ETCp0UMomCVurJpXgwzA5QKCTAhPV71ziheRvyB1itaxAXS25cqSWvM5KE
STF6MBkto8AHZlpO4ckRUfeSDfaDm0x3qjTi18E0/NLB+VCnqDfcUHtiWYKxEXcv0qB3bqN+EFmG
HCfp263HDsaPuko/gPupAurX/AGLVxW4edsFSM/6vd4ANEpjFWLemN/NuetujARCq5dei8i0PwY9
coMRa9RVJ4wbt0n0qxhrCyP0Tn44sfsa1uFHrC/jUWcq+ljCr9lUUS6v4ara2DLblwFMxKYzomHn
usSQOsJb5ZBxAZGNmVWXaGAa5JSdeme6t4sB8iTBjIG5aPVBRLRww/in0Zpx42CNesjCvN8PrmEc
w95yLunI++HQYdx5rRkfiLPHDUB7vopSlkZkLOb8E7v6tQRDjcgkhv6tG7ulqaM9cdCznyVGuG9n
ozxpxsKZD8xTlPdE8sIyjeuTN3vto9dxEDueNXxNlfBr0eDvhU7ShLo61sCfIE4+8Fbp/gwC99h3
K3kkJP0J93xEtm36kURS+Gnj9nwoTlC1TFicKYkfRXq77rOGArJ2Hoq9jEke9YrmiWvvTrRRdpRN
0ge97tz3tboFIh9ieHx3Q9tiv7t4D4tU1jaG6HFO2K6yVq9Nd9DHwFl+TC7+vg2LJahLIrq09cDJ
WjclxI8AGo0oKE4760+qMJTHnS1w6eq3bswuSb3Yo9N+Wz34c5N2kL6yqoe55gKHiTJbQHpYMSy9
qHqe3FQFZVSbvq7BWiKaiTRbhzjd8La0knMox+knqqur2I6Xt1lZD5p0PhUIn/vSGo6z3Z9Zj1hB
XAsjpt1ci9FNLgaH5Wbqxw6986tDThAqR3aluBwBDKMA+cFq2GxAbwoa3cR5xhABdO2PFfbxVeNC
CUQ2VvmaICt6wlyxpW1v7+YVT5ub2NIB6CS3oI6LKNGe3d4+sY+Lg9Gt9UsVahDJxuy7dqGzqdGY
D1UIhqxSdM7I8SQo0nsD9n0OG15+yhDlgN8Gm5j9HLpu50u8/COsPqiubhfIXu9PePDLHWXCN5I9
MFNmf1WqwUQOmRQb00yeAZgSrQH1HnLlUATO+jO/PzjabU83BYd0VfC97NAfagDOcBDBp1Fjpfly
pfT4udRRINvD9I1tr98yAMZB28DYB1T7LPSV+l1bw6lH/P3XDevzMdbrOzxYOrbjJT3FydGVHHHQ
3W8qYxj2bMDOkwlZKayXlFHsNJ5+b8ZVOZIM45uxxgggC4p8C0ED54aNTa7dDqIaT1kkPGaBZuEv
0QL+YI6WAIcwMZBY7ptTOKZlkNU1mVx1+mLMiBf6rrnRlEz2BuNdPyZKA+MwQQmj6q8inE6ohW1F
xdkIHGf9fDJdqGcje8utVYzrtll8ds2kbYs+lb638rBRtzw205wGyk2o6RaIQ2ZeodcjUaGb0ZM7
EsFh1LtHtidLI+8rgijlal0bsuvuO4bPSv2QXog7xKFLF9YPDXVVTXl0DDVMNBPpLGWig2ATiL1q
Oz4bJMfsyiyFa+qmF1fqJckE6TYqUrkBxuqdhyV/rvBigoCxk3umUXscOf7QIyhWcZbeG0Sz1U4D
JIfAcS0l4WNMtWyblwJzMZRDfGfDm4ZnDq1/CXE+cl+JO2ygSY323nM2/cgpqVKFCbeM8btZ3cNC
v5G+pvuWTtVhbokM1Mv8tc/lm52KfVcb13KMP2OElz5CihetPccIRpvOoxBtACniyVW8lcul7+Y3
wml2i642+rgK13HTBJEITwCABRvaeePpw5HC5Cor05Od3+SQOkJyq5qccBhHn/fIwYG40O4uJ288
9Jq5V7MbnkKuWbAAHba71IBEaqYCs0TNeFNou2gCkgFjDKvj9VCM9smC8DGkCwSdxLnXFHFCnl7r
WycsCPmKn7PRRalr3XLu3pZ99hJatTh5XUHymU6zfB07AjBcn6haJuPQ1NmhQYBvAx04WLUFQEdH
CSaXFzMqzKsQIPMmxnu9bQYMyiMkZN9ZD78+K0aqINoHsZdDn/HMY9hCCC2KGaWfdcibXJza0cv3
OBouwwi5E0nU0UOpsZUFTNeIfOGTGiQGy9wcggQeJVPn/oGFB+k0mYppwSayCIlUG1rKka01Qkwb
GfAxOLyKUtxzlxqe37FWFiqqJoquWhSWR6371nqK3tYD8lb0vUYR2N640+zukkxOwVxM3eb37y80
cgqcChdR7zon22qcU8rm7eTFvbV3eL66tl1AuKDTdAOb5ryuaV4/IhEs4Hd0F7Mn2KMfxzmoNPZR
7GUejaYqDqUnxx3hjNi+4+iL3VDLvh4Brx2TP286T+O06ogG7R7+TGr094ZrZNusG5EkSbyGbn6j
MzjeRgtjUi6vz7oA0qCJ+Iz3/RvQEgHwA3HUmr7XdPbKZsYkacyB10sQwaesn/b2UIuNrodPwKgJ
BTfmn7F8U80EoM78EYv3XExJtMO8vRmHBurnCve2ZoBNeXxhhDVvTCHHYNKqY58r4h4m4yqV3afR
GIcyZssEim/fme5tGhnvvUHoSO8c7V5/6+gBniqmhM68yE3X9+mhGpHZqCiIU5jqlkGErmAf0XT7
Ts3ONgI0BfCsmfzI/IEB5Z1vesQ07/goBhcDbl/0u5HOWOQit1RobtEUEgZsdrvKga4A8t+GJY0l
NLPGSzfhNUuYUu2c0N1PSZFem2z1/Q4/6lbPe1ZtVZ8qe+tgAibM1t3MjvGN3yymhbbWAHRGOC7F
VahFUIBTdPeVZTSXke9KneoJ+3W6XcgMx5m0BBjdHH8kJ8XPDQ8oH8NdIgEKEBjMZYKhN3uop8QR
QE+3fA2gKBZjHLcc1oc2n7b1kt/icD92U/XTUOtupjg6JHKAV5RPl/qJjKn9OAE/iNtnj376hrjp
W+XlaquSdzPWqo3uALkulmyPVfop7ljQKlohi3nDeb1Dx3YqpuKn7jgcTKu5ssNmRlMxnmNtmDiv
sgAlZ4BXjpCeukQGAJq1EQ+NnkKsxbyShZa+MW24HY4NcqWcDmAkvI2HuxZeEusVZZxkcEQ87VlK
h+tCxZ4FklJF/ZHY324af9M39OL0YWKqtM0siw+ofQVW+TaKtUV8tFs+OaOpdzaObid07uKIP7gd
8g9GWedhYvBRktyRh2OQxdpRdkgZ9PLbbZsjcsBym3cOfjLl6ym+EOj99abQxeCvI2+7C2uMyvmV
nmq3NRkgdHsuUZs+ksb64MYQxFnhSbvlXVDinnOki+o7MlZ+hFmkbCvFSzRMNzDkQYBAqknrexpM
WGu0zyS0xIac8R0ZGifdRU9LgjbUAVwU+lYZTbFjUQMPblu3bQfn05tYcQc7Ztf6Qtzd1zLaPyka
jgIO7ILHKHXHZxWKA/7zryTMmsBo57OWWJ/a1DwsY+EPafI96Ma9XMZA94bjkpVvA6bkTVrRP0LM
F/R9/jFpNWkn4/SNsm4Tmh2nD58DhcqNbdI2pUw4egnIP9jqT5ZwjliPib+sOJ+KTVt3b1XjPI5U
AUybdzmLOQS1gxpsCHNAYmJtXxQyiGVF19U5xBuYa3ygMQd3vSI6devbjT1S8OC2dzKRtG3yZ0hp
vMZQ3WOz3OtkMWxIoWmC3ASb7NaftIFv46NdfFeNBeOshbRPUI4OM5uUgJmTyp7PVdd8dqZ9FTrQ
C0eAsulUPk9OVFFIeQRcsi/rMIrPVf4z28cSKD9wlLW6IQ1otoEmwu0Lxzd7IB8vNdg/VqW7FXV5
aZb6SrNucxsXYvNc8rdXWXfrcUxFAEGbBOEC0iNCGzYRErGNE+7syOQPsOjjmkO/cRRxHGK1cE9E
Em4wa5Fw27O3jmGXlzFVUJjaz9Dws8w9eQ79j4ofX+hBd5BWaYZOf2o7o4zKvCfQlKjX3eUtdouB
X2UtRwt0ZZrRbfHG+I8qrZvOkTAc6Wr3br81UduStFnq56Yi4I0XAgYqsWJrX/audkDI3iyFfSQH
J6bHgU03m7c28Lxnp79X3kT8hTuER7gb5zBTMVV5vssX9NpaklyKIWRjSjOnbJJ6l2gsvQaKAICb
474ddOtoxEPrL+H0CeDivYRL0CbxlYyh51KF575RwJ+eWyiXTX8FCC2PD3bdEFeDIYhaEWJ3geiX
BOrKt2vOOq03fVNPASl6XPFcRY3Zxj3J6GTmEJRazdd4SLZmjporKRp6sobjK1nbcCfhLU4YDKIa
7ZFWph9w+EeCuVbWnZcQtIvRxpky3XclhF4Thtf1RIjUhOrTRGMFpoAGvzwVCSG9dZ8QgOBAseNd
Hm/QQHyU6PLJLXtyYyYEUJFAIOjpFXYCgoUAJB7TKip3OWorlut2Z/RkH4WJyR4DgZpm2du4ZKdV
4lbfKTO5X9K+ol1uwwiFv0fGDXEEbaRt4eigbHBqpMFtf+Nclv5Lr6E7jAvq1Ib12XZiY2dCUgnG
YXicYVhtMGYttQUAWtKS0CXpV3G6wlK8dbCzkhtJZ0jqbNpzXbQP5tQDFu4yFXgO9GorLJ9nunBt
FD3WHuYRZE0vWQfd3hnty8CihYsYbqPwbvXGfjRiXAamGydn0QJFSKLc8rvBua9V2pIzZlO2ZMNn
G0ePnQgphlTEuhPRV61WhKtSD24O86jvPBnIIMdVQzF5JOEq8klhNTdpzRUCDfOyAwVYkI6Lsl3B
3YG0FHskeKudY7Bbw53AkRLq16iIQM115iHrSvYorvunTL3CR0JwEAsSgaERh7jBuZ+kL9jPawRX
QNdbDsOujLYo29QWTusWbaifePozG9zWl4BlTyY9EXYg+VdfaSbUtCfYrM0x8yjCHCx5Fz1a3pVT
CI5rC30FEWNF3jwVoVQ7ywlz35lziryxDggb/CCTMKcBCOhrsJCG1mBfzJynzfDuBM3wTLcfhn//
k6r5NFnF90hwrjIhVi6aeLNFeVkiIO9VvW8GC7onGPySkf5GeOXDJHlR+p0rK1YeuvqARdkPv5ty
fHBLWhieQTZpjc6uihABwGNsdlQVZIHC8ZpEYPcjbzWRA2y5AAvqyS7Fj3IwJnUwZM+Jr5HX0K2W
mRCg6UNISyeZWLhlSgGHff9UYKzVQvmgrBCMAufutHhb2pjQNvEfEhTqewpMj7WkDMMyGgrMIe6J
vssCT9JLV3r+EfPNcMn+FPO3M7dksq/CtZqxn5XU92ayNeAgOJG9L+YUP2v73o4dR2z+5rDdFdN0
nWAxp//r11qNFFxIksut4TZbawMLFOOcn7viRUxMDuMM6KOnNz9LPlCmFFQptLusfab3d+Y0vjBd
3BYIaFpTnjSv/7PwlgyO/QMcrQ30mmcZo0PBsZdYH1aotmZWfBcGVC3vrprF5Btm7UtvvDZ1wfQ1
JLtsEHetE5BMk/lelG2liM5Not6VzLaoB57Z5dm7pHdv+kmeNQFaC9q7t9GN/HHou9c1nX19rtbJ
wA3bV+xY95312qwSjXEdOU0naA3srcZ9mJTE214aWb4CD7wdodh6vSKPaC8WsjRgiPFJemMemHO5
d9IwUCu9NmH1sbZzaexNlsjNxM6krRwYitau7db6RMfkXC2UOvV8tmqWyqQwHtx5eUxU+TrR6EDK
TsbhcF0IcNdj9ZTbj7xrhIpOq/Fu2zMPaSfv4oz9Zf28+tVjVqQXfuWNvuYyi7uwU+8j/AyMD4Tj
iZ5aexo3RWUDWSdlYBwP1pyQ2ZyTktMWXBlteuu11UJlmps7kfcvjdvydiuuAOa9KdyN1hEwJZZb
Yhy3LZkEjLMJqbCIhkmbO+XdlYa4aeb42IIDEXG+R+RFPFjjPCdrzI+jn8K+PDdtT8pEpj1OJbxD
b7xLUzpVmvQY1sRtus/z9BnZ1DdTRZ/o4O6XsWT1iCndUtALHw5TBwk4Z26gNDvA4mRv6sG+NGa0
S/v4u8pXAVADa2lKnuk9E4hNpvlGmp3pCx2+zU1ov9PYuiJ62QxIVNp6Q3rQvWhfjuahokpeuY8s
j3Z/G8Hb6jhGNGM+JzYuYQIEAM48mikbb83aLR2wZlUfoH7snKwlN4epS13CzZuYKhlB6IbRJnf6
B9iWOygMG5bd/WTDtWVRvDYr9EpJ+bAe+J2W4lOl68E1rYKxOcPFgNPYWvI1z+KrVvNu8szZqs59
YtD+OmZVkJLvSoXNctXoL8aItVef/5QWVA1Yxnczp/zGEBEfzjCuiYTlFVuP62awj6be7oF7ENsT
Ppp0HyBq000wb6YEDVBafzC+flPA94y0YzZuFsDGv0q7DErGnrZGOCMbF40V1e20z8VQ32iknmbT
fVIxfXeaEd/ECz/OmQDjZhJN2zwzx3xf2CtC7dWJt7MX9Sdr4qeSYERiru+YOR9HOMDZzKAVfYVX
pljCcGE2jyLuA4ZUu8TLP02dObCwAEcnWwKmvmjDHJYuAKr30Wr6fZurt4KzXivr6z5OX816fBs7
DXMw8ilCVg6kewI6HfZWxew7Mttdk3EBKoAuF7DqZRpwjTm6InoyLeO24jNBJfjNa900Y+zHaOqq
4klnkia4fjZGcZtOj8yXfsLZRUZm3qg8QxXOME6mhzyOrpOFLCWB5kQrz4tlg+WtfxK0u202XDla
/2pxUgnBBGqG/ZkwM830u1wlb2VhnvLWpJ9HgduzmHCCvTiac+0kSaCvHF9JHGtS38TSO1gDwxS9
Gy/WAnnBbE/dYt1owDNmjeslfHQVIiE3xkeaSw8t1xRYSdF9ZRDHOS9INDm0WT1RHG9ml9OzMG/7
mvrpvnRG4qz9qKAVKfruSlRr9dW22/ykL/KCWhJSuYP4BR5v7K8HS4jwNIxujbDdxSRDkO5Xk1dM
nCmN8xZOUknTClJvWKBkn0My/tqWMOeLPeQHokweDRiygzX7snIIDKpwiJASmK+cR/lA2unRmS3E
CXT4I/PVmUtrj0L60ZDzgxRrNwbt4sZpL8tgn3GV3Hoajo0pPpAku4+L5TpkiqoWPAeZei/65B4V
mhfH4caS8mV234m/Pk7O9FVpNZMUA6+Qyu4BFi/T02g0HzDVhlZdj0q9xvb8JntjW2Tec4yNeUPy
Z26r7ms2kzNofVx43r4mnc7XTLZTVlsdp84MEmCnmZTEmHRMNtDFoI1DxE4vrmAYnVVnUmX3YcYe
iRUDuywf0wh7X05kiKC5McHrlruGbRbpdw+GNkfBII0npltnrzRhRcsTNc4hsfNne+C0B7LLsy9X
Ou2H2lKH0mg5/NZcGvuWPe/PzNdDw9166Ggn4yIaRHl5u4+su2lJXtTYPgjH2UFu2TAdoF0e+1Ud
U9eRMKrhNeocONCG/Wf9vdks7nTLu4qb+Bwb9IXbFWG9/sLCNh4IckiCJPaup6i/J57uRNlBvk3y
ZBaAiIbqWUKkWc6OAbI8nGzqkHjY5457pcXMn9dvmormpZdA4+Lkx8Q7sZFYvUlbwna0k7FvjQGq
ywcXSQmg9CArvE9ThQ27WudeXxau5FhkKOCgyaV0hnE+k4XzbC39PnXUrtbUXkG+EjZNETIEMqby
NURMkwazygA5GUW1yWYuB9N4aOVw8UJoSLp9DOF+wFw6z5DmUTnuU1Ao9uvQ08SeH4clAaQ243Lv
L3byFq2tzLH6SUf3k27rUZTMQAGciUh+Nt4TI5pDFOY/oe2eQ9Tf/iyao6urDwSm92GRbsc+Prol
HRzSivgF5kZTeTAvLJEwSPa08Px+lu8l07TAYUKe59UJUhpvZdbb24Wr1so50QLJWNVPuwLpArIB
JlClb1t0AKbCfFuXzEhNryTxlT7TH+Fr6iLczvK9VG9OWXXwTJZHVBNnZ44PHfuJEwaDX03j/5d/
/i/yTxOlJiLpf/kE/i/55+1PWSr8ex9l8m/iz//+wX+KP+1/CA+zq+dSj+suI7C/1Z/6PxzDM1a0
kQkolwvLv9SftvkPHhKujqDE8DgrkGz+U/3p/UOi+hSSnrjlIY3/f1J/GqYu/0357djwiG0cuWhX
bGkYguf7N3NDXlhqKWp9Pkx5/TCmcHE5vB9sENNQ9HxYCiQsasaF1F7G0zqta9e01a5AFUbol3Pw
Gpnf1+ZmjfTEgz+yn1+6disS4kYKgQlBTlACRT5M5I2ou9Ez1RZASE1OGkBcF6JzfE3Z4G7aENJm
0fPPovqLrOl+GicYVQj9QmKNwmTRgG/O63NlYCwtYFl53J1seNROeFt9Am9MjoR+00EiHmMZ0V5T
KQkSnWASYvhlCthkxAZlvbufpU3QWxa9eBazhFxz+lPv5QSPjCK96lX3lMb3ScpVavYGcJLpcIhM
+RaHfbs3sDjNKvozKoE92QBcDy81R4N1Da+GLoQ5MVUnNy1fGMRJMSb7YshRCQhL7ZDxMN8tWQhJ
dmcbnZKTFDKbCBYqNUbnE5N+s/1k//+HWXsTVJb2JOSAZmWNburnhGC4HG3pENtBIsyzBLZFLhU8
1MRW58w6j6u+idryWBK55mMVHdn7LlPQ29I9QhKOKdf65riYOvhsL0OqFc/o8TzvVInhnER2d2WI
Twhg2bXFNfvX9ipkzsUwVf22rWsiGHJMVbpozGCYZLazFDpUEQ6+nAkimuucHuzKLB2QMG/s0tH2
Fv0V26RxHk/keSLIIJWkhjFWYYGik6QeodyB5h2Xg1cDRRyIVnCoprXuKzSqD1JHqNMWcek9WVBx
rxWnwImu6f3gd6o7L+BV6NVGF9R78iCT2Lzx6BtOlf0mjaK7hFF9jXWHbidjdY8i/ECzlu7E4rLj
1OZH1AL1Rk2ET2ajdzUv7OxGfHl5BGaceJUn5pSFLyr0+cqOi+2cW5td2ZVwjNfoEqKxBt+FHRFk
wh4OJH5Mhx4hCD230dk38Xebg/xJiKMtwKztDVnsnFL7wbCq/GxayKaK+FIUWfc4c8E3yWO6YCoy
0/66VBQJIVGcO13kxjU/0iBF5DgJc944qXU91vboticLZDsypj+CpyIdY5DvXRxnB32iO5DXkH1V
g/hn6fRXMA+1P5iouu2pOeuy+R5L2CoIjh48UeEWVeF7oY3XhV4+LLHBEVeyewK3w9CR0LSM0kE3
dR0ivvVKHOSDYhAcmOxYg161pDbCFW7zWu3pDZyrj2QhUXOYQGTP5sOc6MUhKsc7D7OobhCQgOgr
UHMR7fMkfIxG7cdNKO4IxmaXQLPbSM29bLKHWZDnWnQQWZAZ/ilaekQKtS+RyRbHC3QRXe7cNfHI
cUneI/jPIo+edWsu1RUv1gKhs3wm6XiqSszUIJTgfZhc4WVF3eA1F8vzHlujvVYt5YiQDop0zOtX
XfbkZS0pbPrerhcGeWIp7rJ3Y4KKi+Nts0xYNGfhomwkeGOsu2bL+g3iqIeXiyk8fWV07viRA4TV
j8ul3iEFmQAuhJtC0M53B2QI3WQgA8jGYG7sTwJbF8hRqAemodmPEhwDdp9855jeY4nGemMgGkJa
YMgdej4kLRUjv4ZzqTH0oE8ict7yYadXqJOtaLipJ4RVqOHwG9ogaZbkoNBqAN6bNqZXPjGDQBlX
NPvau8r6Zh8jX9F01gfH22OEIy7KXIIkXNV5bvPquKMKxtxq9hUBgo1uvVR5jdVqBqnSD2w9aDyx
izUgHvZT9jwkQ0hEAwBnUabjdlDHuSklUj0H3IvNQjd2j9D3ZlKR4XUaC8vFUhCN2RjEIlnFZTbt
OzmYu7EihrWOakkjY36qc2skorZz71+X3EJZHfYEEiLdGKBAFdLxJz0L0I8l/mzRaqFustJcv6Yr
7NjWaRyz9GaZOywLfVSdITKIgCjpZl2uPahZjOVp0RXyS0OUapZFuNdM0lSGFma66uwQSDbxYmI8
aSIM6H9/24UBSJCarw/T1f9pBEKA7Wmq5JMMF2IKk/KlQ9XGxjCVRAlEGHMsg2iWULjH8IC251Mf
Egoqi8DOxVZBXRuHqHKRV4b9UYtDKifszrDaAiZQfxqigcHbkh/Y0pGx2sRfjC7dGS7ZBj2cW7Iy
8nO4ZPdmNXModMSxhq31AAfsDPd+TUJv+oNWrmovy2AYQRAC9sagJiWJ5K9558y+PltFUDUEHbCD
xRpN0lfa3UDluGtaxj8FHHoLLtumFnuCMd6aOEevquaY9FKoLBpxghCa51NsGvgzBMqj3H2g5EJK
LOlvO2ufZUIesuCE2Vm1XBP8iL4KA5f7PlJDLBai2jcZGw8RRndUIMfSjEmwqe/IDTlWKYfczETT
j8PkfdAd5xwBB037jD+FaDm/zWW+YcK/iTzrpvDKg6ayxSdXgPmdx0DyV7/njeOXOzS4r11iIsKP
aJZPqPtcXBst6TbFRCFNcdHMX5nmRgF8K4Y1y7g3PJsJKcnqnjz20Lv9xnlJZvfLiWmI9u2zcrU9
xoNbwx4ZnC5zgOPwoqXXLAqhb0gP1WR6CXmBXZlqPoI3zWairQnrTDCnOCY5F1kJbK1kLfB7Jglc
22ZCsZkvsdsgbiU8JmQAtQ0YN20UG4j5n9PGLTB8aJmIT2brXhs10aKxHe16MyXhrbMu1TA8ZzND
tWRyzxS5Nq1i61whytgzSLSZG5vHqKpe2l5CeGV1o9CX+8RQT57XUofP2bc5Ne5u0qxLXQ5PS9rS
jzcyw/ecjvJLmlcRvTYO7tVkoKHlQnUx9uxXmjyo8/y+TOgnNc23BtkNQtkUUKoRG0JbIHcf0X8j
3UHwFOozQFd0PFbM0Ye6BfYu1Ehiji3CuQqcPJtepHQp0oGBc/kUwY2wDlzZo21FMXj6vRk7hxDv
HLF9ljH73oxkAPQhmZBhNE4neqL/583vY2IKx7++wAHAllOQcJX2eXPK/3XjOm6NLI9TVot2MwEp
J8Ioq1MiHQrv3/9zcubHgXZf0RTqFGo6HKRB5FsaNjEDsWo+pvVDQdFHhAcIm5L+w0mhjPnrJkM+
+9e93y9AfxXB7x+CLM/NkJgX5cmrMF7GaVic5q48Eueg9r+Pu+sXf+/93vx+h+qbLydli/33Q7/3
fp/jr+f8++mMGu3AVT1nJGQ1n0sqrFMFqCTRvaOQZrYH3XGDJdSxCKpL7NPvN8hl1vdkIBwlvjI6
Setrc5eSu3/9ivX/YZ+ukXZMBjPXQtU4RNWpLSQJOr93fx/8++Y/Hvt9xv94jDQt+DlWy5CQp/qf
fhR3ZOmDgkF+X7GQQ5xaNjVz11O73jCpbU61GCWo8/X/tnSe85o87HH9RP/+WNPIrE450eE0VdaP
mTyBFvTC+k2oSJ+LLCeM/PcxHVvBQdkeOUn/PCZ+7/3HE7YZCgFympOttXpS/r7RMZKezPXm97GE
0VrQynze/L6E36fKfo+x3yf86y4cwhczq0gympfy1GtNefq9l0GlzUDxoStDc/z9qyT1wGUTaDty
toqSyfnsOMVJVPkxMhRJ9pKAHLDN68cWRQ0//df93/c+FazmldOFgU4gAAvW+p7X5rQmrHNPJPV/
34zdOasLHYSFnRF9jev89NfdCI35KSea0wGczZ9Fvsd6Gv3eSJnyKdTrGVU6+NrchKLGqD3HXzxO
HQzoiigEj5No/e/vPdhCqPOGtEFZvd5lLpBRiUIDK6VAsVe9aZ7bX1UJpGNGgoc5U+0tDwONqdtH
oknKlqXE7OZ31YR7+kbTvaGu7bnN7t3E2Ttt+ApiMD9JbcQZz1YaoByE71qG6TbpTmNp14+wlp1d
5hZ3pL0xfYvKdB9XM5dLdGPrekkxJzCBVMu68zDBhdsOoQtxzwatcfMUv4H4wnSYHgbovlaW4XdZ
pHVyUv3mv9g7r93WtS1NPxELYiZvGZVsyZZt2b4hbC8t5pz59P1R+xz4VAEFdN83sLeWrEAxTM45
wh/qPoOZEcsGDUe4DOJEFBGmwg7hRljMWpsexh72vzhAr5SkkhVSW4hddFLrStZSsJPIw6go/G7U
yaGbIx36afgYpCL2FLxVnChsWjfJJJRBwzndQyv8yx3+orDQ73DGXdvpcbTFtS/zAAvOToY/OTIJ
5w5UsRVoWribhVl5MHHnMlkVQJcPMQAoIkKxaWJ8JUG5bFMJINOCjDARBUDmfJ2Vx3XMzUPD0nJ/
+vvi//jM/V0zZoL7/VzZah9NY6zUE/Ph/l5WY1Zi3Z8uQHu8coJAUTLSFiNGc3V9uP/5zwNpCRjg
lHW+VypQjZG4QuJrDcyzr1UT497ExAHFrGovDOYZU+zBu2+IMmv1zyabdAOWsFkm6DTn3/eCoqid
QUhB9a2/iZ4+Gm6zdrh/sV+//buJ3z+LVqVfP8cod8YSS1kaRNl2xhI8zYxiX2EGw2vr09+HDFC9
D1Bs5eGVDKgCB5b7+If1tofnhjBEyl1+f+33jd8/tYb+p4VjRuX3hc5cwb1zfwjT+Utqkw0Tyb9f
qtpKsUXiPKtaz9f9vCSVHvtJoByqeMM1VDTlmAmi4enrlbpfB83AmtW6X9cwL83Zvj+V1nVpI6tX
UZYnG2NCiRWUh7kv5b2EDaY9NAv1dlPHW3gFwoJalfZjUklbg8BJXScY4vJyf39mVlzi//GaIok4
DI6SibePEjihyGFgldPuzfF+yMBja12LE6wwn6ibxjsBW8YqJohEiFxaZ2LwaDysz4YVr5sJ43Zl
a+0VrZp9dZDwDphCt+HWwOU2Bpt434PlPiGW677dd7AZFVpVxSZy7r8OcUb1ykp+lBu8PBP8vHbG
8DknY78f+9mvqo3kB+sCKWkxHVzDeKLjX+7b+/qYoIR6uP+NGgFupC1+lm4CIzAD+I6aoR6iNKZk
zbQz0huYrWJ/f0DXV0FYfl0RNrnQtOCC59I3N9l+XF+7P7RdCt5B53Qj8/+v793f6NGuZOW4rx/J
/bFPMR+LcsbWfev/fGrd0O8v3n/r/sb/+prRRqwpv1u4P7t/7/e13z9/N/O7e7+vJTU3axBSM2v1
5C343fL9wzqdMIK2+77/fgfPy2i7iNKKbfv3ebp/RJDAJGkqsMp+ZUMsOBjvKzzGvKpJT1LG/V7O
ekxzS8W9ZF3QhHX0UbyKyq1C9WR/fxHY+OuIaYCnJODUlzG09SVApj2EMak0smht7kPmPnLv4+T3
YdKNRzyaJOA+CZD18SmRE7Tf9WzYx9AZaBHhgrLQNcigfdOk69Z1uEp0FhP8w6r9fSc2zXAZJa2A
RzW7YSznW03QWyh0le4ghQ2MKBfjPYeA1EC3l0Hz7SKlgRQhjEGyy9cINJ7Fs5h1wMRYssESpjQ8
122wimN5Ny5q5zdixrxE4yfu8r/w5Ov/31j4v9KVoGW6Qczhf28s7DL0JMq4/U9FiX996V9NBUP/
LxSJKNob5uY/9SRM8b/UjaZqvGxopgjj5T87CrzF64qo6eyBQhvg3x0F7b9MkJoGX8FGYt3i/4ue
hEob4n92FERJl011s4Hvo8q6uXYc/kMuCW1OBZgiFBSlf21LE+GVYKAK2C6J/T4DXLEHpCUc4iXd
qvVGccmvsH6uN4anpPEfbar+LnUnbNUIzIswx+TlqGiPsXme2yHfGxnKcz238CCY+7lSMJSVWgA0
cY89LpQFEaVnGOuG+BPKo36ZavW4IAplT1A6nsd2MQAXKCgMiyjsqj1RwiRFfl5nq6U9MMKmmfFH
XrqB0vbaG3iH8VHvxgkD80HCVxhRiqKBtTMmV+oGkpMaITFThmwjGVHtgof8ElC2QoE/Dn2hUtVj
m2RvBvSnA+BRvShonobbsZMSF5Gx8H0EUteD1JyLojlLyNDPqmwedX3Z5UEHaRZag52sTeIQ+tWY
9dKRYqh87vAQf6zgXCwBWD51HqC5x2AfzaS5chNjLz8B+S1kwh25AkSEuBqzQIxdo56AMg3qx/tD
h5+DUder4Cmx3LzGTNLozb1YgsswISYJiezmiSz4BlE0hELhec3aHxGvQVAYq01VHA/VihmIUXis
Rdx0TQ35Qb2ieK2YBXoJPQ7kFQLuc7GI21SZb8047xDeGd2sFTxUxEtfK6eTMnWznUmLrSDHfW6y
QbcSADLTUOKKNAgypCbFX1KB0n4im3vYB0HMCk1Ty8UG9yWntZoKU4G89AjKoUkyL8KhBhemMiCX
OBkiJRK0RChZ98haZLGrqJgXl9RGauw1uIIChYYkv9IzOhlMe1juVIdJ0N83gXhIx1Z5QjcBSJ3S
5Rb6d/JZkwJcjnRgCiqqFAXWcVKfVYfYZAGBA7NhRCbw/kCk25pWrUA0gR4NlsqdrAFwoubYTVQH
9b7Lj8WkZf88cGj0crPLEGcYerUWolGlQw30hIftRxDQNpkCuF8SmEQBmDGyGNUWqbB4awB8cuUI
zGUh9aie4W8CxGODeCwVRMSU10pz/RCuMHqtsaVo6fCxTC1AxDF+LYB0Q5hPUo+TQCeML+hdhY95
ne+EFGo1kE/jOy06RyuSY15p7fPcVsQJZh66se7ItbSjeJvcNCN6wO/wW4kA1QUB7TChGIZT3Yhn
oRbhYxcTva4NPpnASGiQazFJ5vQYjpq5L7CtFFsMuKZeA8TSiT9GHuYAmjY2SszBA6y7LYa9jaML
JCloWkIsVI4gJlbKPa03JLKyYVfBPKWVvqSwtWnM4+jmAYVQj/CLOij8Ef6QaunNkG5skHpAPfbj
ELvLIv2oTfpS9p3gmZuCbzeb2por45oMBqTPMkBIUDF2UDpw+qiXa5mIINGKsEF9oTxvxgR0FLiw
qYxNu0wpumMTSLVd131c5PaT5NYzhrZx7gUTRjDUUi0dUhiiItR95/F1KOnbL00FlrrlEAkPySJH
hw515eji+C3J5Zu0ltzzutuqNTihQCl7SxMmaHdT3T6GQvMo509Tja4KcYWi0t8cU5q1dQkSKTJA
KH/okOi8m5ZLKB9IfwohJ3ACXXjuugKv72rEIqF+n40lcYHHx2RLKcLyCp4KQRnRumghXFHoddUi
Ws4wCP/W4XipNQrjCoY1NXjceqGYG0ANlVEBS+sm2ZG4fmcTUqYApb+brAarjkCO1I1/myICNpWW
P12GE3WF+Boz77TvmTUd+uGaNdQr8T8ufBp/KCvm6EbDwYVNKSpYyALOy/4OAwSdRplVJxahRy5l
cy6WxRfG+pyZL2hFhLARlqupCCIAxcCZG2lbM95mLH61qn2Ns/qzmOJzmwVgqjTAQJpANFktrYld
af+ZB3OM8ayKEybepfKQFdag6SxViEDHmF/GE10NGM0bYO4gvEh/QtoBTfWnuEUjPoVRNu2lefOo
0fiwskk+JLnxIOnTLsrptCiz7CeRKsHBH1CdqDahr98BKIaMynT2mWVBbOvh/If0a1eN88dcyegG
0HvDGUuyujq+ThvxMYp61Rffq82YunUT0lRTgH7l8Qb6RqxvLFVrr3GZHOhlIiMXQhiB7h9bNP0v
+Hn87bH/DNoEWDz+QeJGoY4v2JH0t1yggHejaWyhfJUnsw11996hGiPaMca7lGkUt3WEPrjXTW+K
Srga0XjamI9GB5pKk+LhhGaqO1TNn8VQJrtIgKd2/JbV9S6SU9CUYuMLw4aHQYRxJAbAAZhbXkli
ULFkZQ2S7qaozcFoEuFR1gVvMsNTCOGpnha3wjoUZzg1OFDq245FEzo0NgMvGzaHReh4j/ujSvNh
l87sZPyXEtuXgoQbiCXlFfqcZKfQuXNzkHZtDqPDfE82yjNAewV9Yp3oYqYyKMQXph48ARCI1eqU
HliMsdd0KMzlddZLieABkY5ZO5lwTlVheNM2WGIC5TJYgTwpwxtHxSeXfm0szR/1KMPCT+fGESRx
l2lE2iAIPgkjYBkmVz1OuGbos7lFrSM5pEsfeTCgaYdmjLUBn2fqLBy6mh51eQPcWDTwxFzncJLL
VxS0RAfhKlwrqQAWCx2kkbVYQYOASzzn0iqJoftmMxbbqS0doqWDagI6h0h5GylhmzVyIX2MuV+g
bd7bAKAWrTTa0wr2DE8Q3RE0wu4B312VfgtRFFIe0aHXV+cFTT8C+Q+B+tlidEJNGdfncBOwbjB1
JeKtz1lKK41OlUk/JnKrOGLi6XUsyPNvsvhTh/QrUl/fGBF9hu3bNCCBH4t4jEiuqjBke+MlSLdd
pL4O2ay5vZnQytX9okPyZdNhxgf0JM0f9KZALbT5WmbJgut5Rtn9WazDB8ko/0jUfpAd3UuduDdm
/FLV6irOBtwhhtimRmy2FraMRq/aLBENMnnwF+L0Q1wY30X/t4va3i9b8J/52Kw+2uUPuhxz+iP3
ix+lRumIof7eFsFDG6p/KJ9LqErqt9WNZByEh26hOImMKVw+1fxIDDmAw84ZwyGswht+O6pCaM9G
cZ6zjjwt0D/jojpgtdYjH9A9hFhFu0ZqGjZnqbR1UzpFMjUCQj8GLISs78XMvEVbnvQm/A6H7lVL
hL2xxpWbWt4XfxQ5PKu4jVtxm3t1FJ8QIrM4psYLgT8uiUT1pxUQ1w5g8qIxJkRenL8LVXpelv6Y
F4ErYEGGwrBYu4gaAckYl4PaIoQGLdQSw81rJ84A6nKmlinfvPRzg+KNtkvHBN4z4v45QpoEpyib
TEZp6bq0nTDnYpdVRIQ7k/5aArzIHOFIpSZXlUzAqkqN+BagkVgUAFki8ZoBuMZjT3RrfMOndPA7
Rfo0U9yQQuFbj4xnVQTQDN4df29Yfcg+O5ms7IYKtba2NLZLepFSAYkrTX0Rm6Kyx6RzgqF9oBwm
+hh9xN6gNVtQ1SCJmOiUuMCmMMP0XWYdzCu62TA4YiuhJceQwTcSl2kr2pDD94JW76N6hEh0f6oa
1BeVKaeVsL5thALSB/d37n/HdQ03pAdNcn/t9w2Jc7+xf1/8fef3NV2KvECc4+19U7+v/8fP31+8
79j/+EyaJgdZ6gs/7RGPd++fY4Vt//WUeb/9137e36rV1SED07asRYam7C+lnlY42nJI9wdxLdP/
/nl/ppXtf77WoxK1p3ivBsGM9JXxld9/4/4p5b9/9J/XlP2GOJU0mWJVq9CH6deHJe/x/46DyFGD
DWWr+4v3z9wf1IZGzKQ1aMWDRI2WEN+l//b93z+HFJZb34FTre911993xFLDu5szVK5V7GktYEdr
/QnJIcO5v6YPEzZ2+B4B34kDr53bp0lO6wUgCKW8KF87JvenvRCeiy538t4HqH4UHlrlkdVqUR/I
J5Lk1XATzSYoDVxW6j0GztPH+CRfSms4IVg12sOByCW0oMn6kOSr63IlIpXozPwAQXfhjxFJ72Po
9ihz5BfjqAl+ou11siAbIfpbcjIfg8Rarv3DVOlP2YtxlqfF+sGJQYIhMh9F4mE7c4CYD5WD+Fl/
4/4lV+mhu5V2/tl0doxmGgyQbfyFr/omhznmY4oh7uHX8rT7QaUmhbgJjkNxygFZZJuuW8TS4sjf
7UNAA8bG0eDKVAIzzIOi39qoZr1VL+kB5ouI2Eru0DiVcAq41HReWdIeMt/oPBEE/z4Soa+iHelq
xvCYh/Y5OxnnhdkC/UbcD1YU0Qrqd+Hr78vnED78M5TwJjvyqB6LCBYtnquS9I7/1ApBNGiTCA88
ikhxCFZ7GyBCar1nsJlh2pH3aHvAej4ItlbYgq8nZR2B5lpFk+5Xy2wgJ/hQgi0rCevA3aes6rby
AvZNeZmek82r8HVuMfUAH4LDji0fskv+yQSdnWNL3JZ2diku9RMSw5bq4SFPahZudUsiyLV0K/8y
vXfdPM024n52AOVCCPZrRwZJxX23QbMO/Q/JAzINJZkU06lyJ/lSLASa3fldOVXuD4lpeDQfOvBE
7zi1C590FI4h3N2n62RLp8yKj11jTXv8m8ldZIf0EGa5fUZSqdkazjm1B16GC78+lokDTOEc/DF2
yAw63Vb5CF6MHQxkXztDhtxBJ/nmXyA5t+aq7bLv+FWs/eCP0HvdFbAlQzU4I5plofJlrSdA3oId
zz8jWwqw4LE057Y5F1ewdWdWRTQStJ3gThbQnNSJP4OPH/PVOBvnzeCq8FndCXR3SCvcSSVLUs8U
kfTA0uE0OJnlK6BMQwswwGt9Sz87wfaAAsnOZ/l4Cp/fVWsSAabZBx3tMCz2MJdDeGkLfw1za4jx
1PANGHg2jGsEdcTnObHiV/zEHm/y8zOgC8G+dZXbfKNmQXE2OcWuwK+Ldv/6kji96ogHes2ktNx4
T1PkZ4jwolZqsZRRzWkRn3RT0F61cAufihOYjmN1KmmWbdPXcbSGQ8yM4y8HEA8oBzxkznQQYm+H
Xj7FpE9xcf79KgUNL9zn8DHggxbPGNdCXqqB76AoZoX7ZXHqV7abnLCZueUAw/zc7rZIcRboWNjV
W3skQ5HMN8WnzkKtx15+GGw/D8lx8hoHk0i8Tx/7h+bUXbAipp5zwi5RYYy/xdtpV9uRd1N2zRau
eob7ObJG7j8j5ZbaPko/5KiWPjvN9QeM6FawjRdqPqzfBX4XCbsCPRrEHLpRD8Jj4CiCNVkMHnDv
tcXFZJQdhMRGeJST2d52AOOs8RVNkMC0CqAnEEx2OjUOdKYPm736A0NvstPd8kS1OwBMyJ28nepd
/BidQ4uKpF0+TFb4SZEEbNk1dqF7eeln7KZ7KCfxnjynfCJg4syVfmVYQ/7kjWhJfSdEKe7mYdlF
0cFDTayRnPzxEwk56an/W/Q2Z6URPABW9RZUsZaDouWslaZdf7WP8fOM/zh3rzM2nxJAQYiNb0S6
lLIwBAZHRE4N0xP9LckDRDUtRwEgDdJqf1TUs7qHuvMUEDLWJ0pJi23Qpj0lsvUtgouyJcURHtXa
S18RwL3WPY1zXsENUS124BOpRMGuO0UUN23uifxW+o1gE1vJ3+OtUEH8uv3oMoXB0bLqBwZL6XNW
3HCvMppeo/f+afQH/cTZWQ41mEVAVc234UC7IzeSClvG44M0Hom5CM2RozJ8lA8ilwiPvfcUb0rV
Xyyy8XzPXYhG10RX6cg9Erub4lnetn7/iodmsVeMYye5wnNCvUb0QMjAxuHzub+U7sSlH2+JQ3i1
rhgX+ZvFkiUQ4uMhczAwssZwV342zMMqf3IOaj/EUNXOvOl7JlLFi6FyKP8wQdvrtadUU37l+8Wa
tkiYb/7gDwpyU3uIvGGrrGOvam0BF3t/wIMDJzdCvER6pnCZvXzidFN+hU/ZBS+g0zO7uLk1Fw54
PWhw19YEHgtx79raJYYV7FpvDJ3lsdsO1j//h+Nu+Q4t8RC6XvuKrVasW4tDnfXR0aFdPRXn8rV8
DUMqI3A+kbq1ADmNpT2n7qT52c+mx23stignlWDXTzz2IF18E/eJFWkKVo8lCdZaIvhSy2XIb6wM
TCPXHrkCwWY9pysFJEBBAMMK9rWFlLIbbhlWyR/jrwatXCLVZI3yGEIt9wrQTs4jKykHiDjKk/hd
eMDoU1f8lm75Xmc6z8wfHSS4hK4uMPTRwrsaLSj1FO93CguR54ECUVsa2NZeq30H6xrEexbgL49J
CG8MKtHTsotvao8IXouEm/5YgYcbNm8R0npMlv7ymL6QeH93180rN+otcgRm9b18qD8Tp7aZPJkz
INnhc/2tH0Y8ZELLCw/9l7avdtwG7+FX8Ckc5F19CD0BbIZFl9ljid2X7bluycctjNW/wgOohYkK
iB3o7n1icpicYPV6TWRnb+fOQmmO0wM42xweuTjtqyH6nEJ7dteLCA2M402cl3WY1v5A1ciqDgYa
qInL7Nh6E2KU8y77KgjRmOtCzk3rGzhIi7ZxBojOXEjSgApGNhAOLeVnQQynYM1CWLWd8zPku4PC
+iWkdpo5WnAcOluSPTEHNXrRDb8aLxGl3zhqUAvZhVxaLdmpyiGJPfEZ/2T75htwhbYHZ+Ojb3AU
LqYJbtQrc7cDbOMtXPJVj9jqP5sTVnDmudrqrh94VLOcwOsszWaUP8tODBmaHuV0CsZTWH9jspP/
1MJLk4X29Ecmm5QAZwgHdD/38JYEUFo6VMOeNmmNfOtbsmAiYDOW863xFSatRWfbF7boRWYGg6Pf
VU4ngnFfXgCquBskQgBykrnZk36hxIlMa6FaiosfuFD8SC/NbMPkW0USazD3mkTt+yHYmsOn4lBJ
ANy8Z9rB+88rTmBala38zdzGekIgDe4eZChizGQNEDifkCPGa4xwpUafxEd7iZmFQJUb78TMEwFq
2fc3fI9eF1DNdlUxcaATiKQJTSAmj+dWcdTnWkOZmpkPb04iSPdnOQwQBAMEjSF5OaLqI8GZUkqW
XoEDE1mnSBoQcXfFkxQSGjeXpdqi/HNTbihcotZ5G31gzV36UZ24z/Vr6nY7gL0DiiMumH1oJhT9
qa5Y+bMIKWK0o86lSNzQzRV9MJPA5ydK0KEDshrga9l6MbMYd/xoCbZ26fs13pHGg0ovgkpQieLo
TuJulab9pJwoqSzZQxN7wnOQPIaTTbPiU38PFMdQHvGQ5vQNfwQRpvt6Ppj7MpaU1FXYZ581oSp3
nO0MyOvJPLTJrroQulB+3OCfpaAky4lD5p1r6XL79+lbuk8Sj/sZ8SUaT6y9L8q4VUNg/ETE2sO8
37ho8VXLsUzP06FEmXS9Yl29z7NDtLkJyjGJ3bxwPuONLYjuhrBIcgN/FeSxWKeX9yS3+8fmPL+W
oztKAOOf4dHUMPNwBOydzWsbb/EEArI/awRpO1l7kNvLLLwF04eBaXG4Ti7IL+efHSTcxLoiP2sR
gtNUhwH5vJym2EJV3vQy2Dkggf2wh2qyXw65jzhopp4oNOr7nlUASTgfi0OSuodgPXsMJWQDLkL6
QlNnPyNRDI32u2UlGM+ZB/i5TBk/FuJZJGbidqi2Tf4EwneqtnLwkiWwT0jh7ALjoTV8kZnNYP1C
fmjL78aUrU12QHwtk8+9eCKcYX3sQBm29ngzbiNegJRk4XzMnqn7teKlEK6y8gWYJzOSV6lI1Nib
ylU4NSeatOHgJzpzG7p3gM6hHwCI2ur5oQ6R5Xam/i95wsg8C8ED2jqEEUiamKhB4bBHleK3UyQI
SfhZ6gWmOwuQWojk3VZHLNQ/rcNva54KumEmfGDUBx31p4qek12hb0VPE/dVcpyRAyQIYx1RHTo9
81NYe1l0pBxdmOStxxRwTtBurGx+zvHx6klIhBpFgcEmRuS/JHvqaGa+cgGWb6JBPN60fZqyLtfp
Gabm3DvoF2GUNaaHiHlQ+TL0c7PxasSudEuU7Er5Hj8ValvflYCoBfkOq5Kk2jcp2MqlO/fbzVl1
NZpfRwUJrJEgdqrQhXTnG5MN4kxUgkfZY5le/QwyX4m3kEMz4VX1OuzOzK1WWcW1gbwc/QmAUN9Y
kiY7KXfx9MJOM+dkoNOrPaRxJpZXAibmuiV7mgRneGF5YH2yuhP3jbGXaWF7J5G3d1FNPdwj7ugu
+Zb6lQ0Q8RHn6q/u+FntSuuz+iNvp+vPQib2YaIQ9wcAGGgnkaQ0/oqZmOYHLsJVJ6ZhiL5RFkDg
6Uwuu40f8qeksgRq7FRmSe++hEsSOhPq75b5Ban/NKFm/EPYpdsyy5h+fKng9DpZyoRq7Jrv4cpc
Wjj1E4x9WuxUDBu/HUiN6CbRRSZK5bE45Q/pngOyuguWsBQP/Gb01oWXqvt3grAD+v2Cne6LU1Ft
x+fpT9/YhDSxhBXBZhtrlkoxglENfaj9nBiVlRtAJ5SoexjutNBecJhdOaFUJfhrRB19FxvHlH7u
OXJwd1sXkunCvcUvkbn79SvTWPnU+9xwKftXo+HDnHUsLty83JGZR6+cegFz+sQcZEmET+M2stHx
mHbiET48o2y+xW71B4Z+hK6BCyQr32PySyJr1383r+ITtzu/sjJPzp3Tp3+gAue3+Cl/0g+lr7uE
d9rDfX/C4ZT8bNzlaIKEJHEkyK+qbXYK+lORfCwoS0oeB4ViGJvLHQPHT0oIhMVrwxT7IgIq85q8
k5PrHlQvSC83CkzCdwr98wdyBgoxLpEOEyQ4I+ZMyqrTmaHVnchUxSvhpWZ3H/LGUSgXeKfNjiuu
+82JWglwYipPsVfU7oaIlpMT05CyxR8KR5hcEotSrKajnwUkLhhWGF4JBmljxZ/aRwtTigYf859g
pQ8ETar5ctMHL3Sl12n0SNoH2S0Lx/gofdExfL3ckWZsUldOT412ivO/omVe+XGc0U1GNMsx9Mzw
kHQuVnURKogvgldu1urBoh67c4hU2/P4mEXeKt8ZWUSzSECVwXbzoVH70M4G99eNAbQLfI5BstvY
ZsrqwU3tBgeJi2ODBveLConnJ8BBFqw8wAU0mjzzPNDEwfWCykvthOhJe1fA+f54HF+iQ3BtwJDR
kwHhYY0t0sdW9IQOgX1p9CuucmJpf037BJ4Eq07uOSUWIIQQTmFnqcNiXzdW+hX8HS6leSwZXtWW
MlcaX0Y8sTWHOxEzgth09I6q/bEa3scv1jN+5hP/WWKh7uNa/UUISoM2xdTiKsLfqqWpaiOWcXkp
Eb07tk9EI/2nxnJd2pJ06Ci85qDStiAuKDN2xLFUB9obso6RzT2L+NIyWJubfPDNZ2LzQ+6SYdIX
dXpqmNKH9JF4XMhN+hg+zuMO6ZlZOqR0dJcjUBF0BwjIUr+4EAvkn9Lsv+h0wxiptU0FhAIGlR7m
abij1EHWYsctaXx025z2YQaCDUtSOqByHE87tHGXFotAas1ucmzTlsGNPmQVuKNyxsqguoK1rXTQ
MNZq52e0h/zN6E5T88xVf0B7q+oP6cChnkxoVmX2XbIQYO1mJ3A1Kz6tHzfzOxW6Qttv9GNQeOry
zX9UZEwgOOs/j3JwyGXVGqtXU3+a2oO2xqFafMYdZluV25e0to3oT5YDJD7wGz0Vfz/4W5wY9T/U
Rkyk+xAfRI8ZWzKHCe1Ijr/WRyxt2AYeSgBYTzlsqH3Wg4Ohcr0wjbGCD+p0hPAFNQ8iXrIlCpaA
GAN7x4nukOl7DTrK53Z37a78s1bcturVxJrhGWEbVAZt7aMXtiRej4z7jmDFH7CgdbvrwPSzVC5h
GLPGiUzDQDFzHCyWKgNxAjzUoJ8liMJYlK/J2riZI2Z1wt/Ya7aJlxAzos41vrGxb5JLdACB8PQn
ZPDWgq50UBOMlV2Sz6vwyDJUOkyqGogTGj8EUZUroURF1caX0kf8WLCxnrbrCflkj3AD0QMaYfCD
1iyaFRF0WEwNw3DvM2D+wHR7IVeHiENWoyWP0zdna7gSazGtRet0Fa2jj0mPuDT46F+jH1IX4mJq
uUyQsce0pG+l5EBicbhllRN8xMqFEDOh6EdPqKX/+M3sNr3nkOv4jIaeH4YapNawcJMLRQ1urUei
9gxT5YcZ/ZQR4uMuuqJ7PH2LNLFtGQlDCD9e6u9I7VFJAiuCObgzXDcjd9oTkArdtJKXDW3KFKnC
U2u4wiMnOa4RlXdDiIP0cB7GV8Wd93VtEVdDBPPkbxSgd/mRgkdNtYYA1Pggus+oC4s21X9SIUIK
kZoVMQLmJulbSK4IqsMlGBFl1IZOPagpK7fav3gpEVFBQabkrkCpRHKZGgxhCciIZLAGqkq3Ub0W
5FDya7hPdu/ChZooU4afRntKSuwWF0jxh/EWUs75q7Ao1rNPRwLEM2HVmPicUYApKSlSuidJCj7m
8UG+Fic0sE9cmXG7Sa4BcRb5t0GFBq4PmnObb7hwH/FnGuIF4bA3+ev0zZaYVtCppS7FCo8iF3Dx
6UUjqbWN0jPKo/ytSAeJCe4zuoyP8bSOwPQtSEgS3OAhSU+66rOxrL0wa0mcGXKLi7wdLvkbnWR1
Ptb2+BYxCPl8FR4rBvV3GtrmZTpwI1OsBgn2aDwwwKk0QZBzy9X1EurulrkrJ8RKXRL1NR0BuzG6
sBCxgWrh06VvanMFl06rjWYo+WuKcJNLYWeVisUYQvW47lyNAY45VGBKQqTVNVisc0TEV7t8b0T/
3pm2JZ9Ga4/T1Phsyix2IcVR9Up3BgaO+VEKfzvQMagAUGECNJxC3PosTA/HhUrZETm38iFXrwJT
P/uMs1fR+HO4RZZmQo2FwROvmcfq2W4Rm5BcjYzKgt6vy3WAYNgh/kPa5kYCzvboEFjQxiVPQTGe
YkW5Ze/ZV7bME1lkPFNP5+rWFEjr9dxwvJ38yg8yk3E+KqaU6YV388ZuVQejI6qJPCflQpx4shXx
JUGsGiY+jfWS2zv6U01/OKn9+MHX+Z01XXE40R3peWHJeDoB51yPqyLcGbgijiBv2SWRfj0tMN5e
gNes/Rx9wEfE5oxzvhQBiWsv2TjGsoZBCAiojo7eQU+xh7y44ipSovxkdLJNbYLN7AXCtty8c9QZ
xcY6faPszx/sPpV1HAMCGAZeJlG3ZqZk5SOlFpGVo5uJWUtPVZNRwjXjWMkGA5T1uGGJymBtL47E
TlPQgBbMHU/HG2hL5XHVu8HmqBhbDSFzAD/ZZh+5RMwKDKVAZYZ7EtpL5tCi/ERFkiP6iTzwCUO5
xUhBoWz/sBK0qaENHnUSSpW94a6DFg1Z8Z2xwp+UXCV13fY/v8wvmN2OXYDnTU1DsTgyxiTpSSVb
DQMV4QmKsTG5P3a5JMP+VO1WwzjQeEwOl3nZc1r5Pp3x9YKGNl/i2JFT5DJyOAx62WWvuIl4h49w
OUZ/wocsXg+bo5Umm11DtZtTxylgH5En5vgXGMehzZHzJfaXQbBepArYplOAbLPWC0gOagnR2r7Z
zO0x2JNshBlrD1EShRbbQGr3Yfzkh4cLXQKBjMnjdzkc/lvaCxvUKPOoj1we6sIpWbOiXHT1xF2h
YrJbebmMVfyupyugotxFE3jjgH/jIrKx9cbAF4qbQXX6mmbdi35QyH8MjwvLDcJv8EEuO0fIYSJy
UjmD5tdPobRF0LWGDp8/1cAk1/4BMFCiX2dYb2VbNLd5hWitN9HVNR3xRcsOFE+ElGLChTHPjweg
nv8Pe+exHDeQpetXudF7dMCbxWxY3tB7bhCiEbxLAJkAnv5+WeoY9cziTsz+bipISqKqAGTmOf/5
jQGVczMHd/mwKgmFCO74PIpHiXpwHyxnbgN/N1o0gBJDTAF+tvUjpamvIO6UOzyr0Dqf1Y8ndvBG
ucq8C/4et8EKj9yGBUghQItyncKYdJ515oh5VtGZeR3PB7cSCXJc7Tprx//EzD0lpSg75gZLnSFg
dFJ69QW0fbwr3vZyZrDBsija1TCeeMiGu/GBAWkikFivk3w1PKGsAPVo8TztKFtg6ewYsYWA2duk
XjvpL7Pe8e5Yx166oXKcxm2fb8xoRTIbDk2HhyVas51E470c3nNoYn1zhYyycq+htJn2NvSvevt6
4NcvW5wmG/PAaDxyNjDGCgtB+db0XrnHvE0ZP7H2gv6Rb/m4msHVruBwUJfH1p4APWHgrMFzy5hL
X9jkFEHRsTc0TzAcl/ZwufxX1QYEh8Atnsmwe3YnNPL6CrOXGsMeTiXXRxtiixW+h6rehC/TAa4b
n2w2NtwS1iLXx+t3LLhaT51W4s59AcPjavTLBh9ZC0Mu5trVY2CvbRKyMWDs92m15dZxoZhaO+kG
rg4mJ4Caegfie4GPPY1UvSEBhqvOvy+0LHhlkUeGvfFlQfZXbXu1BZP75vNxX3ksY+Z2rsYnVXmK
Prv7mM9E48TDmB25sLR5vCU+vyYEEfQMkdXfxID5V0mje1P4kciSRfW8LASE4MTNcwaUuZLcz4nQ
PRgnOxeUk64MfzKmWJsp2gUCSA2vY7Q2UbfasXuuOtK98JVRD5n/xmLENe0Llmr1oJ9XY8VvlrhM
+Nu8/qB74CGjwaUHdunaGvVURLipnM0p3nTGqwnH87LsQnfrS32lsTJmJwPlq+45MyktnB4qHJIe
BmMH1Kd9B6MCT3H2y7XLRCpaeS8pvQN7OfQuJoywp4hngxFwks49lP7uCZwNJkcUniwcKawahOg+
KGOUZXor5OPjFG3Y6xb63R3RMc145gfc6q47iY6mAgk+5OOVuolfuKKmfQ2zi/Qe7jYroGEPsbFE
3/se+oe9CD/1c+3ccy8BWrU1K2NPQhEHgHpIL0a5ZWWN/RbCJUguO5DOKYHOVUX6us1zeGQftu2I
3Z8Wv7tB+wuqGGFOwYxc7j1cbjHaTwioQsl35DHkU0jMCSQW0rDN147Y5DQlH7S7XX6I0pshgQC+
TUwWz2bId0gpWGkwMvFAatQv4wvGCtuY+9MdjWg/hQ/YAfRcU8qb6C0Q922/hoOon6TxALMcXa1H
kXIdGZhDncRycpIbJntJd5Lpaa7XnnyTw5OeegElYDONjpsVKo7sVTaQ06APGtYiHtvuL2CEiDHN
ru32PJjcCh5ZGP9AUmTVzbg/4q2y56HnxyyROnnmMAoJMzL0EE+FJ/6IrV3XHOmhvzc++T5MD/yq
JH0iSsdrD9w1TnIM5YzwaBQPBCZVs/4U/M2GrBS+9ddEJgmIkSnOf1R6V1O015U0696A+/kOIsJ/
HxBo4evVw8SJc7vkOF01BFlDAJhnvYHoM5uMO/vATgJBGeO8ut7y2IyEyfmIK1Zx/9Kx0WPVJxEz
MsHB6ASblC8eeGYgsXPP0h0yNjtcnjDnfpj4QJAdWBU6uahb+yY+Wke0JVd4JVAxrZbx5Hj7hAzI
eUvgQooziXHP3VHlppUnd9kD5HC5jfo+puJiY7lsRizW9q5855lhSfHO2IkWqW82f4mHmc2InYNb
lJg7szxw09h5KkgrWNCwkPmQ2br/BSGEDYrzzvAO/PWRzIkrn3q5XFVw1qpVY92yjY3ZtQjhGVOb
rxOTrDueHV37cPYBlvEt15DijNViTvSod0xwvAjYXg8ZuK38qypBmANn/DqyOOyQ5OQTjtnuiwGX
zPvU9R6/ihKk2LGFlAuW7iEE4bwAHZY8/YlamSPWX4iG2VF+PcAJYCRDJcanD77Y5O/ARmnW6Vf1
8Q3zBPgTZhHW3JpmMPSw/g4wLQCTOZwFCFNMRU4ui5b0hlOE0WvvujV20WwentY6JlrG73TDxMXU
3xuiZlokPT/n17PBdt3SH0fR2bCEcyokX90saN1RCg3B0cPgKnFyua4KmJyzMrNd67v3WTs5ZOUh
BI46CxoZplt4Z1Y4K7of+YCMohpm+1hg3RHjY38wSTMisBRRS+YL/PlFoY5EvMpjMsYJHsa2zUpS
jondGJv4FAGcCd9SR7T9t21GdpC1cEd65T6joy5XSdwHCCsw9F4NrrOR6VPnhjRS2vYh1BLOYPG+
RZX8UjGHTOtwOqdLtRuDTU5dkyT4PRaQpq/UEJWbIrAepxC7ZV//y8s/Ry0/b+MivL38SBRORZFj
Pl7+rCKEYD+B3NRaFnRx+6i0+YfqMi7ZKM/IwsWx+M8X4hwhYl6+H3Rg1mi3IQptFu5fS4uLr0Xi
9DvPazhK1NxRbpgPf/9C7udf4eyP/2Y/ITAIL0kz+C92FLLn8avq6nBxnvg3d5M/ZhhG0+a7ul5O
Rgez09Aa4cmdBOqngDWSwffH1sj917sNtQWK6IqhhGbHl5eP8Ocf6n8Ns5M/+fvDtogP5PwJ0nB0
ZlEAE/LyJi4vFzeMP+4Xf40xvLZ7jUwmiRP68qukMjv6Sk66Vl/Yy4vS3/63n13+4PIzeyTnKfez
nRPgdRaU1raW2AoHpAFuVE4jp51siHJ8wfupJ8c0DdYD8w076YkfkZ63sn1Y5tF5zEN/45U4iWE0
8axAZhbIYl6o4e0cZKCefvelKej84k+i5Esqgu7YxNGwUZ3HYGSB05YDoeWBhEAg6+S2xvh0dDAC
t1otpEt7MM+WqL4ZB+S2CuDxdxiBFfMYXhmzumsHDmRpequxLls4zTMtUXkjJq0mDHGc72WIqd4U
flb9o/AABD1h1U8mo5CMdt3MKrVNwg6zebtlEAJI4gr/fratu85EQ+64EF87FV8NE+XJDOcQqwzy
U4hz8WkJwOeamQDAEpMMlyON6LQHTJCuWlCrEKOU65ZoCk8eTPIgGMKJDqPSkalhSK8VeXLflwoc
qnWx+Ua4Vk1caaJU+3oY1mKsIewF5yKxBB15902CAwd0Qhnkg7YlLcN0hOtM6zmE0B4GK6YK6drK
6QoNpjILJnTbLsTEXcpwrST4aGQ621bBCKm0yVHVZC+NORzg02c+GZZNTv+MxV92sBY4SFhI4nDj
ACSSPhzn44dsuGiiUxhe+y9ORO9QT1SbZuRTSRFPW6Fomz7QB45QM/FeU85V6qRv3Yz/eDpieBCM
jbsrm/wzAgHyrMLbT47B4VVSPJKTsbVGwCqfpCsaJFqGbFFw2vIESRPO7FVnP9q660IKcQiBEKF6
oaANYB5Ft9gTsmqkEezMVL03I+/YIHJ13RvheRwm78bk7ArG9FhPBPC5GWTPNi3eg4Fq1PQ+ozzy
zsnIAVeRG7Nqs+TV8ukM4TFjQmbPpzGVEwGhdX0i+BKhBNFoMvCadWnp8t5q4k2i6vIaORhubRIb
Pelc1/gAL2qEIcWgFwnKcrIC762zHagE0ti1Y4aNkgrXXbgr7SS5V/Vt7/jRa6YhRG8TKSfEQb0+
EElPFG/rYZZBdqRHMF0QeIoI0+HDTzxrq1QHV4XFu+qM4H60yCIjezpbl0mY6YeIPoc4KdCc4Jus
cIUnKNq23HW/O6JGjaRytoNPPWLImgxmnCw2btXXh1Enm2LBelAwaXEWqGAqKcR7+fheZAZToGUo
trnF+Tu730ESqL0SCPuQfdw4srCPTrEck6ak+p/jX57jI+co1DUmD8lufqq6YCtdKzqLtjujpxlO
6FZOZWz9drD5umJrCzccAcwaICQN3snzrHxn5JKkSJRHldVhT/Yw+Ihn+17YxxpyBDI/bCYCWGz2
TJPUkl4lSr8/opAaV2bsfZtVU+2qxsc1quQkEP2zEvWH8kskbaO1W5zyRj/pKHUjQvSM0iYldf4M
izZb25lOD0fyRmS46jCemqi/3WhvONZeZS2SZh+pTR3B9RCLyk7kDmr7z2y9xIi9FV2xJi1CAwk6
FLDELR6MkXrLsxtza2NTXbWSgyWI53Uxkj+CaPhgmQY2HU4937tpus9b78QjUn2WsX1NtvDKHprp
2aro40Zkbr5isqZ6YMNUvLv9tHcxvz+RMoQrmhZIthOZj07YP89mOR0c0zl33BogR9jfSRqtyA76
8RT9DYorBSZAVWRZ883EfFclOY1QhnUz9oGvmO6RH7MsOMzitwC0CBAl5oGeEBGW3xbwzYScDo3l
wxtMmSIbW4SwzrpxkOmYnf84o389ktWmdlkcYU+J98hxoZDxy+Y8Zq1zP3b5U2xF3ZbNuDjY+bOf
NOaNDvGKksU52cyz/CKzn4ZZMtSBitULwzqp4AMTl28CnLN9pbLfc0qMiO2kz806QXJ6aMIPg8TI
c9Q2hJWSw5IjOkY9YP4qNUXCJBTsFLbibLZtdi4sYkR9SZ/HJINMXtIsF7bNUKqtUQTpxqraF57S
VdsZ7bVfDbTnUlE3R165yXqDKWDiPboGbvSL52+QlP7kU3zOe9uBTluVq6Wl7CSyaziXdLtlwdil
cxkDhYXln8ZYPg04lx0SFDoMHjREgnY4EXl2nRUdCWnV7z6w0AdYXzEidUSgSh16clUxG7RfhypR
eN95007J1t9WgTx03sxR69pEfCrao0C428osX3AvhaPRz/dGkDAUc+SCxyXWsA0h7KkdDWd7cqht
2VpGV5tQmvZ4ttvqTqnlfWqGW6HDL6JicvaLKc9uRoTwkKUSDJpcRFDDW4w2uHiNNpDEFW5ISP7x
PbI1MeJboV9HGW3HB3uSJa2FIY6DhyCp9wEVusEun5D/3JL+dTZkcWPkfrQhOxoVBAV913YdJyrc
eSsHQcmN+rvOm01JZjb1u/uLeCaAurB/qF0LqBzH34wKnfwWaB1+Op6NOXqwkCEntSCpDB89CNwk
lvX5vpUY/vkWW7sBqmj5NFtLEn5leJ2j9SQAtvPBqYSdHHwTSLOoA+8wqM0cbXFXBVPDU3Y7pDBN
mwFsLuxYM6Y17tyggWWey2tUj1NR/0a4fzVyLX61y1snZLhKsrimu+Hz+yheliXKruf0NvQquA3j
+4xL7ZU10w3Y+PLmJ0y5prMwJhPe8Hfi+RTmiRheUuNBefDRi6jvtjgEfpOBHD+SukeSbjZiJxBi
fZjIr6QPMPU8OGRNdS2jW3uYgAGW5tBVlPSFVZ1S4lbuvaL/sga5EzblRhcCgotweSOXDgo/KuF2
nlnGH0Hfb9xkwejSkoybMS7tjKW4sabr2cnSM+Z/NOmkyigrYkAY0OTQhg86RIFgeGc1NU2KVDJ4
F1l0UPb4zoHz4Ifk3TfaUaLdKdbppo1JPG0JF52sZUBtrjEms3nExrchVKY8zeXEh7QR+HoA9A6x
7AjTHPTPfrcRHcEU9nJL/Hd3jTEBsD4OnxEIQZhKspCn9taxBv9cRIxeJ4Q4hY4lUvkSszcVn2ET
52cRj7CD8mLn+x6Q6+Th8KDMZq8IwrPX9EjeyZoItAhm6xUnMrK7lH9tleIF2TrnZAh7Ex/Io22z
5Uwz4N5cR3eFz63EKAJWk+2Qkpky5zRVu/atexCzgWgZGoquwiagvq7dPgcBJ+5E+S0xPUl/xOO+
e+mhLW5b5uu4OxDWIYAv3JZbVlLQSZMpfWfVQMPCrRHvNY9Djjto7yG4Q9F1IPTGPrhRdNd3ZrYf
c+L/KL5BzoJePtGatjuMz6CS62+JGh02BLx8zBF0N0x0TgqRMaCl9SHc7rZqnAgG1DKs9OLxSZmj
eeTier6rObmUpEa1rYli2rqD8NBjU0YY7EzlKNaqAQchI++jofbdOJX5U4mamb2pCJhQIj1l3T6I
WKStnbCNOTqPknFtqUYiz2UVrpymQu/GNlkrlBZOiFY27p8cswyvOwmy29jNvsm0DAHCZ2151mmK
lxvTlNbexhxiTz9NoKyuCqCuF4m5ndwFOiOEMBpqsgpEcT9mRFGlI8N1krvEHoPtDP787JzNuNhZ
lfRBzTJs4Tws0hTyozAYafpwQziWpUw5rwowKZygXGtxKE92xHuTTGbPyUvoadPfokY71lhvyVsZ
IMHPKerxYF6Kc48fJyK4mjPPNuObOSi0XoDxSeyVz6YJLuK7lnXXhohhXUqbKzepFsxoQ5TyDl4Q
bpAQ3Udr08ZLvU8HEog966ebg+wYLQ3xc1P/MfrtYTFIWKuGUm2XxjrGmI1fRUGPZSUwGnk2V4sZ
JreDw83tMTjuzIXG0DPBq0MTGtkMN8PITTy/6v4Nq7CZo1dG1CxEw4kZOjpdBJATvoDFsAxHHYrT
DzcY5SbXoZnf2q4ynmh3Hc7Or0X03crtT9LPQGxCZo2j8dDUwSGuaRSCUUfwxhzf5cAUvQ5uaIbW
deF8qSL14TVn5lXuVjVjB23fP7zJeHoBdvBon0J2Oa8nQUl0CCii9hyPxHMsdnkocLo8Bq1gb+nS
Y8+k3xAmDokdSRT40V7hqx1gflsRgqM83YWaErNMB+JkwsxwpHSuScNTloP6xFLVIcBy9s5V8iCB
R2QSZ9fpjIeVG3XdDc8n22lOAn2OW/GGOo1y2ze+bZQFp9DK3qaMY9VMWY08LSxoSljkQxOZtFaz
7aG99hbb6OyTZ9cmLrbapXhvHOVshll8mMrDLpkgntRtW6C/5c3KzOc0Z1S4SMbyYaRi6P+M+uOZ
gB2j7j7SrLM2zpQwpIRr3rfQ/9OO6UeaStquqiB2ScfUK7kzozlg7rFchZ8qgX49py1UDcOvKB5E
uRHpPQ5qL8syIyHDen43NtVN3ffPS4oFcZkkj6X32kv5NeURJNqUVrIF5sDnLmvxj4cd15vHfqpQ
h8AgsZoJvkJ4lGFxnYqzY5kfYsGSoSLMJcBt4Cry/BDurXzoo0reF6b6cRQyktBDFSKziPStoCge
vax889VL2zTe9+I+1llxX02kxo71whgon/TQmUlQT9KMWbjXEwfSBjTqt+wiuR8iZnn41mDFXy/R
DgclcpktGI34t/wyFiYLlo+t94z2zIDDt7GKVzYsuR3zGKZkzf7eyuwra8rvNkg6UN3uDgfO8VzD
pZScqsESfke9aW18bQ2SDcvLrzG0phtzNDZRxUXCtwKbSyeGB7ARZWbfWULug6Kip1HDtmYHX43W
dJaSnBc7cSj40+ulasi4kwGji3bZT7hrkJc2IzsYMY7I/ENla8xFCxMVHsbRPLQA4mO3TvFGp+5r
b9H4MrroWLtp574RqvXjVEazzcf+s/a54zYu/ruZJAIiI0Ck82DbG1RFAb1dGyKlcQ3UgGPdIdGH
MD65OIFE6La46ywfN133eJOu/AJbtkmSJOmwPDFwnOMbGbXfGWPKAZ81L1bENPpoUAUEZnaaODJ/
GRV0Igv/P9IHmCNnDOMM12dKIz5rCxVUHGJN3DUH4ergR5dWLpbp69j3b5NciJ7x7qIKpXExGuUO
z48a7iKmSoZBxUzsziridxhlfz8UIiWDgKTP/58gUw/ZMP8PCTIWoS9Yn/0/jN6YSP1Xk7fLP/iX
yVtk/tPyggDnN9cJvH/8Hx0I/R//MCL/nz49i+XbAaHatu/9m8ebo+3fLAJdnPCSDEOUy7883lzz
nyANEeCjH4YuNbb/v/F4w59cp8I05Zw09eH7P/7h4c/l0PdiQORGph04jvaA+zePN5LgB1kHWXjs
nOJ1YmY0iJQcvNpYjV2EPi3OX0LsTs+h0Z/7bOnh1nus/Nn+xdQHBa3uRUF1rpOc7rQNP1LdrTrr
nJzP54waZGzL37PuarH8/Z6Cj0F3uy5t76j730B3whhoMIEJnVNrinMmMdoZ1XMszOJQ1TBkR1U+
kVbh3M9Bezb6Ca84VR+zJMOAqTbUzq/j6Fio8NFtgbLEECAPhKeaYKSeiOAq1v28pzt7ZzRapkXu
gGRKxwAyDmwtsMK6YL5Vlv5rShzTbWOjGSsd5lV5stx45AHkPuzDuHWd+672fwIfsK9P5U/mDSX+
Ut45i4bp4AJO4GeTbIOShefEVYpo0TFOrjvvRzW8q4ygm4x6USqdzqCY89bW9FzAfWwd99p2x+qT
mCBtWEB6wDLfT3FtHqxxOFBsdaugKuC2N3a+Iw/vSF9jbhMJAgMcjO8bmExJqixw8y2xPzW2fasu
mrK1DGFlz152Em1Ae86Y5app5+XERGPvlocZEGi6oEHePtLoEC3PJtJ4UQhw5GsEadZYUqBRJY7w
G1fjTFicrSaAJxcAili2cTPG7q4v02pnAVJ1Gq3qNW4VawRLXbAsjWrNGt9CBDRovGvUyJe1PIwa
CetRMGn4yfJC4imz4MREzraBL6IJuk0wwOBqXfe349QnJ1bDqTbEOZ+M6ByrcOu/kKCb7IgUvS5x
eQMzTj9d1ensFROzaXA8wIwb12so4L1s2mfNDwFfTEsTk3TEqTJ2ZDa/1xoZzDRGKAELrTr2MBwA
lQEwPfQBzKHcITwdT4hhvXho7jL41lICRzbUU4ELimEm8bcFqr13ih72kUYuC41hDhrNbIE1PY1v
So10ehrzDH35geHstC9d7LeTpTnRJF45jRoOnFYHL0ii02L7G2QzYdPEr818C6qW3Pv53pEwf1KB
gToPGBQbNGxt+OYZznKaRQgTGVgCHsS90Biu1Ghubv12BcTe1Bhj7ftlroQRg/wTAtIGNEOM2uoT
K25aA1mSLNci6YsEo98he6W8xuOKVJxVGlT+2Wy+jImwxkhW78k8YGwYIoa2BdYgzOftKACptmPa
+5ZQ2KzDSAzHKyesgIgHS60Mz7hVGvOuAL9DrPfz1DyQQbUeJdVN6YKSW4gqQt9XMPP8rd+60L5n
aMZUmuDrCV1KUYyrYe69vTd02ykoOdYlqPyImjFTZbKL8uJtKN2rGAg/mcDy54+szKDy1dhO4y0j
FBuXNc+QVjrzyg4zDHC0YCfmqYEbYi1etlc5mFJaQW6wbSSNTX+PpeFvN4YpCM6bZBLvookkb8/8
CXHW9jHbwQ+hZcwwd/spr7543/hCFMGhbegnaiZmuDXQJwdNg3cIqj6wIZStfQro9D6hry/i3tj0
FYMOucDGM9Pnik37yp8HCAdlA6o54Mkj8OtbPYgGOtkSQ0Py/Al46SFBco4lZXaw2/LW7RU1nOd/
yTTFLJtxyib2O9jtGoKfixGjrAGa7lAyjvVzLBh8Cq6yQCym4AgNfreuvHClfM0ncW/9CCpDDqS4
kg0D8zEu6CCwFYpwiVsN1Vu7iGLLQdWtqpyYTZNqE2O9c29jV1A2C0X6/O0lDOKnIkYTmCRbsnBD
MnfEhz/x/LgTn7IbgpZBd/Ba/TAIKXdFLZaDwHUF626m34SnY6yuiMepv5oJllkcFDeUQTNMs8EA
XyRng7CVLL2YG6mEKM0mOpD0Cd/f9lCiGD8L6W2kUaRgW5Mp1o76oeIDOJ4iRmaZk7xw5m7BVO8W
EWFoN5Dwks/zOc9T9qS6+qTHeTbM+GQp/NITJEl+YhNcZcjXbho3BkQzYeU4fQhLC9rsU1r2ySOV
/UMna2+7TBBgHNcrEEN2Di5rEu8S1LEzoyIIzFScQW/at7Ad5cvshPFxzAeQYTuY1mpGV9a3IIFx
71Y3ZoDE2rFBUdweykgSoMQjcvguLsSAUKI7WzF88skzQajyYL4DD2t42IFWMgQaA86ImDAH0TF0
EW2BDQxXU0tBjXkXAeIdBAO6PHuX2ggQkLUCvB2Iw6zWZhQi1eghMNQpnLSoz4ejBPL1pbfcOH6L
kzqGhCgZxlMWExyCQRuUZ6N8DucQM0TZ0e3P6HySPt0EEjywnye5Hk1gSt8GphwWrptYCM31ZFPe
UACz+cbDVvniOhtbYpoT90SIiCDbvD/7TETX3tTktzj47PzEuVnaSB1tOtk+zYpTnWFoaWd7qYNa
fAN7pCnC8oyTvTtOcD/clqE3VYtB5BSmGrnyOZE1+tOk93ikg4cTx1sYMK2CoSIZDzXIlGGZGIoA
h6sRB4jSgM1WY2HY5e1wIERkXWaI/IBveRBCBEGpHV6PrWvvxaORtUgxHIcEmCx5ioMUngmg0c6P
W7lSqSbAjpIjFwdvz7fOXky6fJrn3jVYGErBdtu1xnRmrgdqJOGcFphy+koQte7W1W2fUQZEOCkY
uCgkpfEY4nx6wOUG1pLhIzQhw/08QkafuyRZe+VMht3UBWxAWPtfskZCIqHHxwEOSZDg3Z4sAR77
siSxJUlgLMatD88oJbfzwkcYRfhtDzOiRSJndB7HX5aC288dDgPjKjCnGqMp+TgF8YJ9GfrgjuEb
Txmazdb2Ef6DUq4qHrOj3zofOV566NskHETIPYJNbG8O5t4zx/l4eVlKQmEJKvlVVKqHjSm/jCXW
7A9tuW5W+m6XWAMB4jfHylvGfewZUBphXrtpUiL8iPCmGYsaVh+g7NCHWAgwsnAYwgecA4WHT6ZR
gFskxryxhuFzoAZHvdbQsOs3OdUKorrtk3unE1Sm0UtxtC1MzAeeReVv44TeH+/O57jQQ0UdO3NJ
ybCi/pw3c7K7fJe04dlepIG+kAdxBtE9Xr6yLzbz+meXby8vFexAp82i/WgpTMn0S/+fX822Y5Bx
uxEyzk5piI19Ez04zA1OXRwXB8x+8aUNrZVXE5xQ52THNZ4JzEH9urXcliBh3q4KoOmlBZR8zXu5
cGcuL44acgwWLhEq+sVP0gDnZv/1ElLiajMu2SZlvY/1sp8yAeOVXoazVchDrhkgvXZrdy+BEZcv
e5fLWzC5Y9hB5IBpvVrSIoVV5wtIaRnz6vJl6SGX7hZYjpfbeomHCb0Rkdef18sPLLe5W3QkDcyb
9wuzieez+cNxunx7ecFWlrgf7e/vmhX2q0RBLYvCNueS1KIzAzz9cvlWzMWP2fbd5u+PipZ8OjfC
+A3HuvbPtfEul+VyrXqbtGhghK39RMb6ckw94R5jEtGIX8nh7GZ2erq89PqrPvzdjTD0UoX2rzAx
2ykSepSm7iC5ogXEz9vfX8hQf18iTZAyoaRsCxwqK6M1jsQQGUcyG3nmMtZnZ8AxMAiQuLwwNxYg
1f0P4Z7KXC2qw8ywD/YXus4ly+jycuHx/PmqdoF4zcV2N5MxvF+YSZeXwNJuciH6YwpH9r6x79jV
I9xTsFc++tl4EwuRELK+MFOIe/EQBWreXv5Q6sXudBPzw25COHAhPo0lqiQTe+b1ZZ/w9RYhNA/q
8hXGjS3GAfp7OSQvWaiS7eWmXO6Fo++R1Owrsm8eSTjDhC/O2XI6skwDvGL/ML7+2/PbK0VP1eNX
+PcPAnjglM0He+zqBTyJIISJXaO8cucOdiwFQXi5IJzj4k/20+UqRVMry6sqH9MD7cSfS3D5lJfP
6zKXOf795GzbKGxFeqiAdFspmDOYzneDBy+JmbW7Dwbr3qIjDlymlJ4tNDEtQmi5uO+9Bv5s6W8G
ouAIbH02ajJj8pBphr0sqLHD4QeYLQwR3U6lmt8EiDzuvkkETIcHVIFfwJoxdnH992WK8PkOrOzU
E1gSuTAG/AVTXIEkJECGaWfeg0zDFBrtdWd0N3YS3wmf3s1IOejd8Zjk5FMbtn9we/ehGZpHTAY4
MZnFuzCLg4Li3aqK7RLV15O8zuv6ywqsFxLEwJwNbJmVyl4r8yVPsZYrw/YtkfWbHRDwnDssAZxi
b0Ral/vGne5NsfKaDnX9VJ0zUMaryoRj4ksH7IvOU1C9X1HtbMcAlzlz8YptUo57Fc+UPoF8InCk
PTFBvB4cFe6TMn3urDlY60LVdBk44H8aQEfgfE3gCo1hUO8sx17hcwmeFj7lzGxg3men8NMAJ9jM
FeYtY6gevBHS0RzKI3zK61J8TTb06QfS0Jh0pQY2PVVxTr3pk4YE+yvDuDFGrXd2McFNXLr1kOTX
osLBy48ZYyTC4I4JFPYeGbx3c1h8Y0uMinUGqMaJ5Vc/UqwYM9xScyzOoaet7mG9eHn7EIpDpFs9
G0WoFeI+4jXDXREA6KeTgztSVSKQrK7HpkOuyJzWnF7iAPHRkODAQZExCMGSwGjyqhfrlJp5HbTt
MzkVG8thrGPm1FVhkR2WoanwGBvc4lfvyafeDz8kF2FJ0fuNCj5v5HuPoiyOYWU+4LTfgS44m1Ys
X4VNTy1zrEty1d+7CMJzHwY5kzzy08vsZZwIvZH28xzHDZE96Cwr70cIR6xHBzTbTiGZ9+MdPJJN
2mwXdzoNjKxY8L97LUyLhihdQ24jldc7d3m56T1EYWOqs24yWJ1EAly1Zv9QtTBOZwSeTB6A/j4X
u3jIIw0hF/51OeMvFxb1OYinPcSU41DNpwJn3UKi3ZDu9FWP+DBX4nkRwWNhRe+RP8Yrm3W0NIt3
MHWeN8Seu7LFy9Esb1QBF5qadCf88Y28sgfeJflOEblPVh5C3qbxcktcrZyaoQA+uiAlMNcaOvcg
W9YGtyFRd1PpUjjiVoZAC0cfB2vqbYbk1CFrfuW5HuYLVXSXTf0b0SfHwItnaNv9m0jSGMF5gSrE
x4+PNPTVImCKD1MhT3bWZTtGBO9QfaM1+bscBZh4q5+g6YNtHKL2SDv5C0oEm58xbggnhUKxsB34
I04+QYn+pg/DVWys0wIn1DShVjbK7OTX1lMf1ggzOlWu0xzzQhILV47AXYyr1lEnYzZcSUX6ck8q
2JDsZwa2V707ECGkzG4Xwm0e8/p32XnZSvrtW+ii2WhltGks62eYo36dNnDvKLEY28WYeJVRuRpb
vOAS2a1B4HHFwaGtSCG1VRLLPLlzigmMqMKDwyz8GldaA15aZ5xNOzmnJsLghNHqXTsW8yoSzq73
gocoxUmwkbZcBw46wJKxUT77v6ksko0zSlyqyrvATizOCbgy2T198XK23OzcEHSI9cj42xnRnUTY
rPArf02eMP8ve2fW2zaXZuu/0qh7fuAmN6cD9MXRLNmyJQ8ZfEM4icOZ3JyHX98P6erPqXRVnSqc
2w4QgqQkajCn/b5rPWsPbP4rquACDr2EqGwI/Lzw8VxCklvzh0wrh0DFaUCm3wMiUpgRIL+Y7tlS
9It90ChysrGOxSVZ0Gxb6cDkHT9/pvN4qXOqsVkCzVhvJORjI/3EVaNml6IQOOa3ddAzVEMIiwf9
AQbvN1s387MB+ZRsZs2+a0DZ6N5sXNaQlUaZhSuyO3RJFxyzkLJAg1XF992fcZwOW4YhFqlrEXY9
hzZmBrsstNSXmor1Lae1TTTw17SC6idlj3FXzfJ5maiD7vuPJeegU+6VP8O0XzcmfMwsq95Cqiho
UH+6hBpttPzW1enHBzK9IrgBg0DO4srKdJxywGpK2k2SAgInsl22BNU1X9rOfeOSDnpoQC3mWRLy
JKSK+Edi2eO2R7Bwa/dcG2PuyVpp0opza6pXu7hGzZxySeNAqu2thq1dOTjNk2KqVl6nBacMw4rr
XUTXRhtL4yzDXS1Udb03OA0i0iwngMRtZYH3d02MMwAjquihSqzszs4R/RIh6q/btge5xQUxdS4p
A2swCmAONNkDUSEWpSWpc8BDJV+qwcm5z2x7QostKG5vaFLAQghv5xUZOGPRWFjYMDY3+JoM6udr
2jinsgi/FnoJDaDZeKW1DjuUluaE9Mm3UPYEWTTNHVAgIsSDrqR5j1QT63np8IUNmJy6SHedYT/U
JIHR8k7iQ2kdTLPsbzUbY5BnnTVGYaRQZ3gU5FOe0EnL4wRgbMEJLWi7i9+Za4D4aAV9pHsZ6P2g
I1acvRqJ636Ke0iCZg9vejTaHQ7xLK02Q52ifUCtr9nYrURazv3Y4DPRJVlTyxsK3qhwWvLQxEPA
ro98GzXcznL674k5Rzic69y1Vh2dhE3aovHrWqLHIo9EygybGLHpuJYbVHhadBm7PdIa/USZDK6q
7iHptSzglsigI7qOYTbDgeTnhPr2aknpWiZOh/Uiyf2DyNWT5MTWb3pnBGrdGFS8KA4pEoahZFuk
p1X+dowSLv7Bz2zw1Y3fS33v+DBqajhYnAyhGJjpmcvcOglb744GLn6YIX+Mu29Rc+MbpbVtuCVa
OQo4g2+azxUCAEcBMG+c5NUj/AWebVQdxrT7OglM7yE+8SB90RNUCmTJXf242Jgd9y1VdDVTPk/t
9D+GEOl5gMgsc+U2c9BT+PLVskZ1anJlM1A+TjrDq6hJ34iOfyjKHK5hDTrCjL8pQ36bqHjgqUSZ
MEiGmrObznW1M8z/eNsUPsTGFjs5fxNOw0lOsm3A3bvW2vw5QyIGgD70o3DJQLQezHIO44UXZ2X0
8oV39O2ip1cfl1A+5lJSn32qhFFsW6dWFDPNIxHRM0a9vRkHZFyhLe8dMVN+3Fgj2sdDlBIV6r6B
OaXPYHhGA9DUOlgbQ5WUt6Ht4dfKQDg4IYQ065WEEuKZ9e+lgtzr8XfMVGjsWlsgwNK9117l2xgp
djl75eS05hBHGTEXzFsx3jrlXT9RtPCq4ilDYsj4ivjlUJj1qRlTxPoqIOp1WdbLoKHUxNDrUzob
P6qljrCExCzLH5NIhZwuLM702pLbJ9Q+FGjKl6S5cd4CEfb1KVrGbC77WxjFJ0j9DSLv/EpPZNhx
w8M7zKs+Jh0KRpCHKE6K2SkRExBUHzqJVUKPz/GUfXUpZWzRpLfvgWSISrsTUffoaXJ3stZxhE/B
KZKAikAQ9KeWrsOpnyd8gNtJBDhp5/W6/RWe/HiMMuKyiQLpZxA9defRIqEgKKoTgSUtDTc6I8ui
YzfeWiuUPRfLStJDKGiEeplBx+N2JsAfc6TdBeU2n3riD1wG4fNkiWv7mKSNjuzYmASgJwb2ch7J
D775gNuEO7UofbJ6o9pZc+TvMkEDOJymGaGJT+jgzwPnGAcSpS0my9zHukLvL/TwaZs5gqL8PAIP
/LE7oZn0CFmalz9W5lW4KaxUAKro2xNJUtsqsdVBsxgcTYMKuboT7LSpLOBsS0BbOleKytw1Vj4B
VJTaYmD/Ld0t5J8K8AGxbGq2Wi1zcl5c5uZnlIbbHEzPkZu6kRWEl4trOjFM13aGG2BQOemG4Cva
lVwvGYyZbRgnhcXr1MUlSF06n13tIn1Keok/pPdIZMI7tayLA86cy5wYYCTrLX7MOm/fBLabbU4K
zcnVQnGS8PiPSfltWVhWyyZvjgl/sUaHDLlMqj/nflvkhpcMTAW/Zvl8WoE/DEenqPnC+uwTWybL
6rFp/OMAgKueoFEwTCChOI3vhAxZTOcPu3zihJuEtQOwf63mzyjHSZzsebIsLhO7bACKVg+J4kqc
Iak74a1Z3v+XDzH/SLY722aW4MrlkZEdISIaBlZfgo6XCOuyuve6Ua3bUAWMuVZFqUM3Y7AyOfD+
QXTa+PzmgC7HpseBpMUNAOkpeTdl5LhnBSVtraOaXfvNrTCA4Axu/JoM6TfugfD5jf1qNBBtigJw
qpU/Fw17STKiVC4EYKREJwRobHVUpfxcQ45Lwh9nJyHNwy6qs62gULEzR3nTMKJpBjC9kI3sTQXj
4CcaR8ab+8nH3mNUAQbUVcUaFO7iuRDdm5byDWzyj/Crgn0hzAiAOtXYqnNOQUMWq9Ppj5pGylNp
A0r6X9HIvyQa8SRaj3+sGfm/VTQV+d/KRpaX/FU1InTvD13qQlrcVFPukAg3/qocEUL+4Qpp64gP
/prz9x85Z5jwP/9iOn/o+qwNIR/QISDQ+yUdUPxhGq6re5R1heUJ998Sjtgm3+ZvhSMcMqbwXNfQ
+UBISP5WOIIBpq4ZVfe36BPIAZqrg8tkGPDNiLk0ZkwcMLkKOrzROmW12TXoLwW2ZW6eRFP6mZFV
sOubhDPw2Ifdyfc4Iy9zjACzOgvfM0t/yxldgkuXde/RoUtCqFYm7d4zwqM+QCUNivGJoWQwK6Pm
JNtcBNUX3ZhujbDxd2S3EDLz50TUNVkUy3I2ecx2MvssjQlU3xwhQYWe7HancRMafxpTq2SgGQg8
tssVapkYi8d2iRaVH7MGvOUoIco9oAENmX6O/+w6PEzrZTbO8pEubRKPm7hrUR8bMRkbyy/mjmlJ
0l6wxaBIHXJZ9/5wX2Y3yFuR0PcZBWprpILfzBnIH4spsVVc07QwPpVAUAsSRPMpsXTikpgNeoSj
72uXZc3Dx+0OpdTXft5SQS66EPIs3/xjIuz56wdLrZ/07fxkTRRvUfM63EJRag/n67XTxeSWufWS
tRvYAtXuvHp5wsez+sr4ZPWmtsUY1+zGsnxYEsHNnOzfZU78ORe1Jjaq3x7Wo8FH9UlFeKcN4okz
ObzqZi7WLk9clg2ujHybj4c+tv7LNnNz/mnHhhubdMzE5rd3V+8Pj5SFl4+0bOP9nZbZj8+5vDBT
ezWyryUMvE5dygV5mdNkg5/MSjNzvcwuK5dJOaUvrtT97ceqZS6bN7DMWdyJHvIifn/Gx/qPF1g1
nTzk7pkmSE7JXUCqdUDRdPU+v6z+mDjzvvL++LLy7y7/sqlllnFcvEss8+njJcvc+3Z+38Qv7/s/
ZmPvh5n1BSKXPz/s71tKbVpyeFGc9S+v/vvv9K+988eH/uV7/7Ltj8eXuWXyy8O/zC4PRXYMDig1
d0R4QVScw8M/du9l7h+uez8ufn84Ss388NtKbU5EXw6d0UnbadbJ/noUqbqo9K2GkY0eRgVp3uCU
9vGaj2f/ttnlAeKliLaxjouffWn0LXMfva5l8bd1BHTTFlxaKv9jdnnq8tDHK5ftLptc1i2LJKtx
BlyW6W+yuWX2vbP2z9/9Y7vL21gyfNIQBu6W9UZS2t2XZbaLw07fxvUk9nrv7M05CtqeRxnj5M0R
TnNndlm5TNx0Hgm+P7Q8a1nbRD0CHWzkKEPKuN/IBuPmzfLQpMf29LjM6hZR6WiIeYP3zSABx3qt
gELALy6w5s8PNRrqlvimqugWJlEBVwk7nqeBylb28C2qSGOZFBYEnAk5aYII69pvSYp+r2qGYdul
PyAuYHMOw22m1bB/FJSgHsWSSguFMw9CH/E2bXYyneC7OXUdHCiYMj2qj7VfUQD65VO+f41Rogkc
oyrctvMlrZvP4918nl8W/+G6pY/7y1PmVyyvfX/F31n0loTv3zb9L2zGpNm7l9I9LFv2lovt8k7v
s8vaZTPuEhm+vME//CSZHjEQnIPUf/k09VAAIBsf1HIlo1KUnbxsoC89zzXzV/lY9/tzPh7+eM7H
OlXa3E5/LP+9zRpLX3x59ccm/r23WTb78S4fm1nWIX/7miV06UePuy5cpdXJmK+my9yyblnkCn4R
sT7uPtZ3Yd1zLZxf9j67PBQv19XlNb9tcVnMlivk8vD7M5cXTfPbLnPvj38sv28zlNpm1DA0TaJh
AFJgL0bTdINLIhw0HHxTdlv0OuFS2QhYs+0HzFxUTkzuSHcJFt7CTYBx+Wa7TqUNrjdU36gio3Ed
iULn+gwRN3SASliJt6+yDCOSVxy6Ruw9hV02SdwXUwbgW6JTUr+gdDuKRGXH3gWCUvhzqKfzMOYm
jRxdw4Jcl9+RN4Pw5A5jG5l3SP6mS1D6e+wmLiT1OV86Kp90R5P7sKi/pJH2Pc5qcEGipa8xWUTj
6i4wsAm62ufaA5PuRZ63tSgbW0m4l5B52xSXANGklJQbsijL8HviE2o09vbBrCnQ4SjAF5vsMoXN
rKMLvMsdeVBJeaEC+jPJATww4qBJbSPSdHUEcb0H0yxJXjEbwL6m8XUTcUcOX8c5pQajW7omd1mk
gODSR+XeHU2e89j1BRkU5Y7+CO7ZovSI1tQGOPIjsVJ99GCLCWVNkCar1y6nWxi2VBBHjQgjSTXq
NuqnL4QyvzrNZG5F/1WvH9tAXUppwXU9kKacbZUzn+cALU+VSTd57KCERtjfLNdHo+MT0+pMw9q5
Sjs9lHbL3mtASzIbbL2tW7wUPbgd+kooc0hvxsRjXg3zR9p5JrX8sHtOGd66NIceMlyReVR+tSx/
2LQ4uNrxGmTQTOkWx2r4CRguP2llBbFRlbTAekVgWVOD2woxB/nk2h6xJPlgOqpzPianvuGkWtJV
2dGLXmetR4BsNoudSu97LIpwZdSGezuaWJBtsPqWVxDU7Rhfu/CKZAKteYSLtZQUHJVq0ErrexlY
ztZc2ykBI7EF+riN+Fr21B8RPn/NQyO+71o1Xdsv7qM+tN3eIZx7ZdXamxYekBsoAPr6J8QZhAT5
EKYDwjvqybyYJPwU+S6wKPcPHiiyxhrolHbtulMhpfacil3jzphGiN804esjLVXQPHEELx2N24be
4EaLSIT2/QBkQFZSm2q+Bkn7U+XIVmEJ0cakuqQ3GQLl2iLc5ibEtpR4ZJmbjX3jotMdvTSC5/QD
EZq/6yGFpxnguLLQUe+24uTV6mdeyovVwspVit1hG1aYLuUU4ehJLmUM/s2qDABzNY5WJHYZjVDl
bTIff1hdcIm2U0Y20s7Eyg06Dp5JPKiJUrUU5NBLP2ppRn9tpuFqN3a1xb3ApdJoT8srRvQ0CDTG
c06mTO4H6qtrpQeUNTeN4+wyjo86yaqNL+Hlx/G15W5/peoUvJcIe3r7iCf1Nrt4hqQ9M4obI479
Nd8HBHcgvtMOnFvyEgtgMKoL9e0jStPxQD8cTiSNpGFI26viqAJIlXVc7fERW+RKX8aIv4TEA7zO
Rvd56juu4ZWOV79FDemYAQE2lnwy2qGkD948orsmDXM6ZVMUS3i/qINFYTEg4xYaex/4bPeUhaG1
H8wUxATDv47o9i12smfE4JjypvHQ9UlxRNCz6toawFRQ1VtFeB/9t1d0tHTV+hzkOAf+utCqYmcS
ptEYFYQJf99awQDAERYwO+ozFW0HyL5Jk7DEFuqNLyY3I7ZZ55xP50xsFyKLXbGBqJtJgwHdE1nu
hHuTsDcerYrULavbjBanBKtS2Lna9HOhE9nct3Te+WT0GSGx9R6q0Q71Af5e2Co5Ed66GL7gZEEq
HfcHxR93ZXTh29T5b3kRngkSP9jx8Ojn5aX2lUU2oXdDI9TZKaGVG27SaNMWzVNhUE8L/YI8Hi1F
mW2aj52Jvn7C3U1yJO0BbRgv/Ww1NiNt3yWcdMOQBkWDYproFAnJwoF069MFK7JpH9DlLMvhzjft
L5jTEdcmRLdkHj25Yvq6GXPjoXTUJ44+Yt2rVq16QsuxohCt7PkIsCTj0STK1wHx6LFR7oeqpn47
0n4fsuA54jAFM/QqCjFQQMELKMrZEhJNj4PvgahE37Mem/DYISamlohJPBA4o1F8NF53q1svXurn
e2WEB6+RLQ5fmGKiyh5xr5AGUUFA1nIA5yFhF7bXWI+pWneda9y093ZZajc9BxhHmrkvYyTuLg36
cqShV2feDZ57uNQ49reBfe0mcvsiVKTbHuECWnjNOA7WxW2bOzI5q03psO/1SeuuAuQMSfO54i5q
zaVR9zndNU3ygvSO/IGunnUgxCQgfF9ZwDo2MjHhTUGW2HInfax0jHvGWF8SN9qOsYyvSWBtONsR
YjBSOo2KkMy1Actr4OjrvnTBcUfx2Zz2xUTnou1aUjMdYvU6wpyAMK3l4H0aZ2CHTMl2wGCA7cB/
rVrrpjPyHIArit88sTF8gyp0hjGCFRWgi2QksEJJ+0gmORBPPwKk4YCnDgHFluTgNYMnwCxA5kZi
RdnYNr6WbkuCHKZz7BSsqpTuHkYHuxKl4K9U1LLj1HFH1NqQYy37eehGUlWy53zCnti4+SEN+As7
oJjgn09wIvE4JVb9lLc0E1pzgp9nhneJS4RON2ICLQVub2QcLigd5A55fF896I0xEPld7JyYllPB
seEkPnGiI/D2pnulP44IVA6byPYvppPCRw4IT5GJTu5Fg2GZekWP4+UQkee6r+Pok5/F6Wki8ttp
5TfZDbsQP/BJd/FMWo63kgZIrWm074oKO6NECVXY460//9JKdHdYphksKc58fbMWCkpF7lYubsvo
hxIRbDHJjUJN8jvNCVlsqkJVYMqAMBqd2qMveXIpELWcj9GversQ7ew5p/G18i2jxeiQQ5rRaZCa
sAVHWAwYup5Lyt+IBpqLZ5b0q2h5pw1+Uss2PhnYYgof61NrcD4jfsqJZwIlNPUyeWwTRNs2ntjK
vA6WgI+SBVDgum8KIbzUY3eX6yhPHMs5IdhFoW+ED3JIO/ZRBO5x+CMZPgHuOY3G8DPtadeWjkZz
OxDHOoeQhbQCNZXM2m1m19V6+GkCMSAOOoV36MhnF+cWzczwzu9cbR26mliVDn3cPMew2ubo1CN6
3Ec61Hu9Km6VmvKtrUuM5BAwnTnDWTPhGBPMguoMzzz8jha1WCQAfsrSJM3LGXDVS/PAOW6LVME/
23n8AAHqe+uAO03Q7EcuP1yILi5utYo7n/amDG2biq99U6pDno4R+jV9E9THxOoF0q4p536ePI8Y
PQaYmDU4LROkDQxn+dIXpXlfi/nUmeYwK4Zhk7Xd91yHGAa0lF8cBHTgPjFiUwzr9kWNnTdAfMvP
8oCkBmpqrs6BqT8YPbGrpp4/Wm37I6jpEeoK07YTfkljT2HACI1bTQKfjtBBEfm7nUpk4kUYhzc6
PqaEMvQwadAuxZcqCtFaUmfYAnK85TrI7Zbt8nMrEsgLYtmw66KMDNVamrXclwDNhEWfuy57CD76
S9eML5pF/ImJAUOYxUPmuRGWKOQnuRUcWpznG92oEC74JES0eDWIOTHuafhdoGA1uxDBd5s48VnF
HfEDPyrXuKt6w/5sQk1Lo5OC8LMd8JHBaXkbJxOGbFdxc+SBz3StiX0UgYHmSComOKO4RdMQgvjh
3H7CeNwLDj4UI1oENn64CqMnqMs37jTFNgoavEB6gDPEGj6lLvZp76dUGnrCg1o9uYmaNgDHO4Fa
Gs9kr+i7PEg/hwTJ77HxwJNn/GNQr3gG3yANmaw5vLg7EDNovKfcMcwJEkn42o7Rkx4U9ib3+59G
I24dj46kGLufdvBMOT7Z9fX4s88G85MVli0MHjXfWA7mthfo/+Kibs/2JhaGdwikf6PVkPwbqEBe
qyPA186Z13/zxjo5UzlCMGAiIhrqM0bVcl1NwTGgKnygRv9qFTWgkmZCfKIf7dCf9o7XvilXjZvU
34Z69L0zEkie0qZo40XkNSC9whoIcdL3duUAxHYEwVoa0UbYXBSU4323tWxT0CjWKu9sOfVe0k90
vbShXxhc3Sr5VJBC1Qv3Wdadt+oYJK9MZ3yq/JK/avssAtycwgd47JBg0On1LWdp8BdEZbtVvE2N
4lMhjdewQNJTIKUsgBKRQr9SSTTdFZjCV0kjwgMNSmNfefzJNHGtmkS76LHlX9RUppfSv5Ga52io
QVkFNOCIYzA5v68TOENQ78CG+HhVYBDhnVVDuFPzlpYHusl8bSZcS2XTwZeeHuvysU5lf+kFxG+n
MiAR9NBgp6QDBRPHfJDgWVNdoIF6ncXUIDq7rhlQENxg91hFlAjuOjEE12aejKl/rXqCSrLiBumk
dVkmlCMJxxsn7kQL56/rcnskRbMlPUD/c107AaoyUG3vS/iGhWv599k8adkZlVNeOCgAtjZNtRtw
/V2meUJpVh3c0RlXy2LdhOYlrpzovm/R3//5tGV9bUvUTY15Wta7WmmgFCWwAssKksA/n2saPg68
gATm5Sm/PADXFnrc+xsvq+GrZbB88XIvb7Cs80MoS15jbhicqs2yankwSvT8BjXc4/srMxXdoYNE
qBHGV2qFxL2Pl0aI6NqXw88BZ+axF+ZZH+P0dhgseVkm7sRxVTRAoz/WpWOX4z0zUywcWgwYkrLL
ram1p8RKrEs0T5Ynt5FNO4dIgzFs6nWeuyF/1BTMx4Q9FerovFzhe9pVBYESalkOlTUHdwyXuHbv
J49zSDdBNozKVl48L9Hu8S4H84LJ8OZ9wtDqaxuH02mUKVtMcRmQoGdycfjzeShgvUM6EYO1bAgI
hX2DSA51cdbeqTmBadmjJiiJeHqblQes6L7g7usqNTe4GnHxqPxguFmetkzssqBf7xJQtiwuzxVu
jpAKkBKhS7xqWWeMcwh6kZzTdhiAVQbeJc1N74JRCmuE2b4EfuVdlvWGAx3L7knXjl2d7zE/zW/H
o3KM8Lw8g1HgZaZuUrZh/yvGqDlogWdfSgXRX+VIpUSIK48xlnNZHhBNXB91BVx8WVweCHCc3JU4
yM04aTRu/MNmV2emiayAdJmkAyo8b3N5LjJvwINJ7YBzRI7vjtBSJ80Pryq3wBhKEiNM9KhgMJvS
h1NF9a0uy+jazhOJruxITWnWpJPS9r8qgn9NRUDz75/JCM6vUf72N+wJb3nFX1UEtv2HZ8ITtU0D
nIxpzfiHv6oIHPEHZUBXuMKxDduzTPGX/1YRSOePWXZguA5MCNc0dKAQ/82fMP9AduBYuqMLT5f4
uf89GcHfigik6zjc+LEhzwVuIOyZTvELfaJxYl1rBm06tORozLkCMY6XZoMaxvguTtVL+6Qd2Qfj
FRTP4H2f+j78n+CtuLwzLv4jpwZTRHlT/+dfBF/wVwUDb+4KG4mZ8Dy+jSV+e/Mix3Ri6950MAdi
QiLUtTdpf5cBgm72mAkZT7v2m+j/f992Flb88p1b6VsduLjpUH1pGVxn96223zK2hIDg1ze4lQES
/bJL/J1v6v4/vuhvUo0EC7fvdrwjhPJ2ugpnFaFGoLYMniD+9M/fSyIn+f3tXCGQnziGoTvQu4zf
ftc6xfuPVL86BE3vo+t09oBO7ofZHGHmbnmOuNnbmgV6JNsLqDqbSXz2MgLvQgcBWGEkZ5wt0zbW
4OGw53rrfKRx3nPaw2KQWRvhUjc2a73dTY7+GZe/APwr9N2YIYeP5Y+u9FYDf3iock5+yIMEb5SZ
NZjKZ81VyS1c3N/7XJ7BL/VnaSN8AmyCYG+o841duruOf5taP8Ib04+yMB7QAcv1hP9lGEZcl5OF
UdXO7nx4kSeqRZtcVp/BFiYAmYdn08Vxo43OI2gC//GMEXBYGQqkQD/pW9/RA9y/BIozJD3Y1Ss+
aPY885Wac4owdHyGDEMZoW3Qk1snrPnOGhHq2eGOHDH/Cfc1nMHmu1l4d4bPzbWXQz7N2nOkyheo
Zc/9qDZ1XZ81q/88GhRRnIZfdooFdnLb3ySiWre9Rv2sHgAsW902tb+1Ua3W4OAGKP6ABVzwKwNa
8bVSELkCBuQhyTF5pGFNAw6aFdg87MGlDkzuU/Jd5MabyTAK3Bx/CSOJ8FuyKSNA9+oCLQPhdy3A
aKoev1HV9gwfSB0GHPMl1052kRBm3Uz2plVrkdFIySPBoLCItlIWLw4K4xgyqNOOb8k0PIe2uaHk
uI6q4XnsI2K+YTl1kPnw8U5vppk9B+oHza7Xti7TzYgDCytFDcuGwM4kziCZqBefvF3NsXdGTowB
zatn7Bdv4DC38M/TzbydzBye9dG6H4uLXXpACGopAMet6Zm7WFoK8BThA9V1UgSrYTPl3NsncLck
zvQJEiawlhRWgaYwsoFnACZjgs+v+dVcBW7R1n/WBt/xOLhFgnKQ2GjHNchRYDCdkVrIvbRvMCJz
4uhnnfANstqX5D40twkUMQBiE3ndafUFHx2hi0X9wyvw4mm0u7ZtkpyyhGczGnzTU7hkKa4A35hI
SaJPLATxEqXLB2Hs4q+nHH+B3iEv0mPjnHoO7ZYyWYcU5agl5VdPVA9yYjdJhbgtYg98iQYQztRp
buOpODapvs0NIXd9yf5DFYjqEylrxahvIl+3V2FSgv0eeUGH2X3+Q3t0YcbSf3U998K2oMM1nON9
fgw0vXuloT4K6UNRYT9TPwP4E73vvjk4V0S1xXcRw5Yc3PQajGTWdgHZCLg0HpLKh0nDEBPDklCr
AhUlycUTXkubgiL7zTDmT1jH70bDIrEsbV5ECbCt1joq4YoqluNpK82rxlVnkC46AKPIrfYtxYZJ
g0k/dG0GpHq6cQwnPrbItbFu2tsuqS5RPoh93dZnVzXPWl5Bymz5+ZY9TychmvMuQYaBejEMDkOa
hNmeRgHlShor1nzEFY7ODrPXS4gaHV27YeSYLaURHzqroF2htslcJ3dpYyAOhedWaRAmRfNo9PFd
gsVokhypYp6YFkTjuuUcLytSxO3+uXP4jWurenGivNowir1WgPcIpxsJdwjKFYfzuO4++R1hdi3N
SAr7xEsFJd0izp9r/AfYGNvsOO9OUCoozcMAXQVzIoiKnlPzU1Uacqe7inpsZl8tTGJInfddSFDJ
WIyfGqUgJ+n85RlF76acU/5yOiJnZazRM0OfOrcW1dw2Jbcr8/lSXrnSbd4kDuRbU3OiggfVbTCQ
4pHrSY/yH1zFT4GN6hkf6luV9pyLPe8wmfZDaI573DvPzcBK/FLXSEbXquv3bZU/a4zZdxVIHmDQ
wAbmnWJqsJsUnz2jfy678bnyMiDi/j0+auowEanHQTw8txneTSd6bKdyy0mV5MBevhkFn7Pt53NM
lb1UkfVcEscd0G/DDPZWxOOzYbE3ci5DimheaQRdhZ5dM3xR3uRsOgtXpDEfx7QAUQTyc6E+3MkO
1LXuZtj+yjml3hn3UstwltfnVuenQKSAQJko1JCfdZhP7gMlYrUU8ZoQ6nhCRSbobcY9XH/W1Tic
qUxz1fSCakUT9S1yNM6dcfSUNnQW9+XUfBqTw9Bx/tQ8vlrgIvYeNMJovOpl/knGkkuMITscrRxN
WZLiveum5QsKLYWECpB+2eEt1byUdYzzy6F7N21r3nM9Cq6jiF72Tt3AuOHQywwypmL+4J4/+lu9
Jg6Zhg6X9pfQDHA1h3Pajtwv7NCRyzheka3wIn/vwV7aNIa5bav02yTmlv98VrN8ENe9mEHT1YSC
b2qqVdRHtN56ABd9cnX7ajwUioZto7Au9U59jef+SYE7GpyHvRehBcM95xAKK3pnfXatcg4KY+gv
sgjvWp9+U25RLcMFmc5XvrBJz2bcMFQsaBoX4SPX6Bv+hATFdcWJMjhW7v5ZDU62k5ZBfm5M45qS
/88GX0VWcQUIM10BFtBXtctXaMDbbHDXIeYi30DjiD25EVYbVABkzoZo/iN9y1kW3r6CsDLTPTbR
6EMKvKn6pynItrqT3NOQIz7JLlFADO4XlD8Qmg1C5LH2GZSDqduicnRG5N1NUAM0stgUF9UftTVt
VSYvcWwILoDDbcL/ogGWMvrNQRmd8bkn8hGU8z6lH6uRonAD07i9ie2SvdTadVB2bifNRobWopqN
IklihvXVdtiVy4LYH30wXqj+QPkiYikkP7OopvbYgTYuoJjeT9VwDadQ4xwrXwef/KkkDXKkBjWy
+ZTGomvypcLc5edM7WwXe8lTNxH3aiAEWydp+o3hNrZeG8+aAw1kFbakB48hWfOlpDhb4GsEyyZP
tcEn6sBrxWVuoq+F+RIQNmD73+RIojmD4xcNcT0X2pFfY+wOEYyUoKxptfUEmRvGg0Z8WOWRkRIb
FmnDwJRybZjbJQT/9oGiFtaPuCsm96DJCtBHeW/2dn4DcfZTQNbKrhuIYTOJLlByPVidfnDRJdPH
IUUMncJ6cMg3tWsfVooAOL5gqDq3/z45CqGySXujw4fZgWYam+7JbVq5cg1tw9WBYm+okztNr3c0
uaZXskdZW//gbNff2N1wG5iT2DbDDPXt26cYOPI6svxXCu0kDy0fIirhO43WQY5EF5NFPkQvwPkj
EiMICJcmXk6AqtwbFEUN59ZDJRMFu1jTP2sBwN+owd9iDvoBLVtK2UPlNK5owcZNtS8YhK6SUD4B
1H4wQyfbzEQ34BwgdioKUlvT83N8Edz+qI523jC4d4gruQ/EQMK1Ny794hgh8NmCuhsK55vvSgrH
WmbsVbUR0/Cjczio/FCocxSnR07A3BQ0dMvdJopwLiv90BjFQ54iPYSH8b3m0CTA9Qe8nnYVduF3
SQN7Nc41lhjJHo7baeNxxwv/qfHnaKjEGn5MegdEKE87brQKzttTwtHCKbfUCPdLTT78skdxoojo
4HG8+OeosOONN+x8BwQoMs00GG9FjzvKaOecCmnkB34JNE2zgCEUY0outR/dDv/F03k1R2q2W/QX
UUUOtzQNdA5qqSXdUNJIIufMr/8WPlXnwi57xtZ0AN4n7L22EFwz7SfM+LJbHd2vVhQnLV2yrdpz
pbUTsMRSY8FpMhtW4vg77RAlTXlMB5IA3bV04KvaMuBgAVKnmitFtOigQbHdco2w5aSXWoVkOfE1
Zu3dg+nfZnRfGyurDQ/I9FcOrINia7eYzXDNWelVMi5iLQRZyBGOpxairzJ2f1PDQTxO6TddEbmQ
MnizqlaphXOCWHFH0z+EnOio27mME6dTqoLWR2Mbhvhblmuy1TLTaUKTSPnybMTsgZSI5MQ4IPyL
cJN7JWL9T8hbTLH6e5YE3aDpKVvkti7dYdWHkIhoRSlPxXxIMGspRzVOv6NiLDjbdjiwc2RVYLom
VT3rEHR7Glb0OhmaME3uALJx6KvGTx7Kf4W6pPtGo7StygTbr8z3qqst1Fy93umQaTatmCSwJPpn
pg93ozJaGL8gJLUg2oUmgs5MDrpbEzFdNCSkWkZyFsL+T2ugvWsVioFyTl6hekeuIBN4QI161ooM
gyTu/XiNn5LkoT60lBad5AoinED2vsmWmpIMrQphRtL2NBsKl7TeZw6dgstyofVCg1FcM62Bk+Z7
l0qa06ikNVfGXa7IZEuFvPUyZdHtEQgFCyqqZhz+ddNSxM5VS5Shbw1afFK04CU4ZYWm3du0JAEt
SCOnGLDQqRtVLDGtMrMfwHzSc7Ca1ZaOCGJ85sZCoDziAjYxeJ1DqwPFO+MenbDlq08LFtbXlFkv
ujJ3OyqrElesjuQqiFjVWCuRfNQQTU3Enkzc19ZogbAM6cgZGUQ9yB52nmQuKCZ0NlF+aLJ6Eczp
W22y2cEew/cbnvHqjruiodrO9NFDIPdtYv/loch9JrViie6goHc3yRbi0+VyZ5tcJonuGGpoEYCQ
09FBs7Q7faKLa7sjGylut6QZfb3XmbEPpi2jEl67TS5PC6jSFDbuaGhoQMb1SstUEkc00VMAHfNn
u2NEx9hAf6Ipji0CMzQKSkHZ96xVFoFaP6rN2eWrikpyWHTJL0yReESD2UPLvKEgF3xAKyMQQdEV
IuFPZnoox+rUZRkwF52kbZxpRowEIlKXxhHZwTB0JWhR+SikattIQ7of8uzbEKLPEetA/K8Rl71K
VWNjnPsqVYG+YMKdICFfEoNjL+fbxZw8QG0QU9P8Ji71bzrPO/IqCoQJBRQ+tKI8/7l+mRf6elt8
iHOIR6SQdnNZ3cpY+KrCFY0g03yR5cVxom6KQeJMo8xBP2TdOxILnIvEnp8rtvkREVDYRZUxK0DC
g7gNp3Bq1E7ZTxbJLPceVqsdrMoouUy/EyVsbbFQYYerFYmVcvpSqEwOUxRMQbAdwOUCr1CkI87Y
Q1OI3qC9CdjtvUXXIjeQ8jNeqsWPZ67PAHJrXuBEF2ooIvHiQrz8zdvqPuTRi1EEb0VCtCPyMlr2
qMBhn/FQNYSDIoIVyyO12cVa+aw6MhWzQi8BamyBf1PwjFiWrDXeMTWXQ7WgIADQ5/HpHifEAW2s
nhQd7kQjlsBNKsntM2XaqSqvhm2yr2rq0QIO6ZdhchICJingOAlYQNJXCRmvMpwFeIm53cwITVU6
FMdIczfPoOsVzE8msjKCiUzXtEWsGlb5VQe9xQCm77ZAc2GDDIXl9BT2RGLxEAwqYavXw7VTJuhm
Og/xXtTfdIokVwIAnDeQ/gy11w8KPP74StQIqYUR2zmISH96BCgy8YyiZEBX8XHJbUiNZMCLyZbV
HEmCIM0R2TS1BBcxAAPVB06Wp4WvE0CAb8J4rfDzu2t/l2p1s53rp8wEY0PgwiYqeLwlCTmi4rxm
a/EO6urcG9yO0ZxFR4h1yN1UYV+K8j0b23ejgIOORzTZDPl8To3G4oECX1yJdY/YgcWNNBWbEjGr
4wommWMeYRHRmSnZFGwqsXWlYIzgWhBnjbAKSSqRK3M+j+4Myh1zP9BDXJxumVXKs0+MY1+PpA2Q
pYhYHXprmU5bPVlY24qVsBu05G6EQr4rZe2m1IpyQGuTBuujPhWNvRiU+JaSlnsOK0lkBNKmnZn8
KiQk4TwPoTOIU+uwx/+O2uYxttVFNiLDUdgeIaubDxkoOEBZhsrtbJ3GfGl2uCF25Ldcspo4j4mQ
XzWsR6/KOV1zmH/NEDFwqpFphjT261mt93BVRtq0JKJrsqCdbbQ2otQNUOekhhg541I/S3IT855I
SjPiyT4ttPASuEKy86BYGUaAWKZcN5wKKZvcSJWcHRt8Z+W0zJdpHJ9gC5AAyqifszlCsIEepTSU
Bj3Kf8/F5HVYX7wlMSnWybRtmzL0xmDA9ipDNWpURq219gxK5A3yFGwavfmpcuEjQy6GaGBCYZRy
KmSatR3XD1DWmp2ETJOC0nQrK9mE6aw6I2pr4qmIfR549koReQrwVAivaAVyY/lMi5QcGCTSbo6S
JZnUfTZDxdXyWyQwNWwJjaLQKalYUidh0sYnU4CmNLh9IIpIM/EYpdUqtioKOoy72Z2RUoIe5Prq
eiX2RNWckbLXGbmExjETyFqZ23864lJohfKbFTK/zYptGyLATZuQ1uhDb6TxSJ5HNk/I/ppdmUtY
sEeGj3D5uVek7K/QdaTsUdK7GpKFTdCTXt1KXPNc3NOBie+P1tcMBTNeWSOAsFKEy5A05NhPx6JA
zLxMcnpVK+G7IKMbVq0ji9WX1SC7H8Mm8zmKpH2IOv5PBq/pofnCQdzOsC3LyPK0BH4AoUs+yjNa
INnL5jk6IR/0y5ZrjrdCldWPt1gpENnQQFiLRNawlf4UE8/32apJDHstweHkMDE2gwZuvzbqEjol
FdvKip16DfUTPKVNa+RHzYoYz2lcfyY4G82oSSOUC+FhFLBAgcNqm07EJoMLmpOxAY3V6EyCLFRO
ABvIyShgda4/GTLmozVJlJoQaady+m8cJzKH5vwWz19LC3WKKcpJF2DvRIT+rKdoLFg5tM8RI8CC
17vXLJRX6xBwYTZejvVlhCpJSQweEmvb69ipAvJJ1gGAl56V1K+1NfTZRtIvo8AAuhN32UrzGfKH
8KMFwWFZoL3m2WKQGazd6jl2u0oBLSWorjZE8D+rXa/WX7W2m1dVZlTTkrda8K0HoMgS80xx5Vpq
s10sracskCw71M2nMikHHenHYKBnh+oH7YUxdk1QSsv9PvIuzLL5ShswwInF45TZKOrNbdkMP5bM
SBkJ2FlP0SWnZIqHSYts+D7pR0UH/smITth2Wk6JaHDmdU3gIvA8hhUptmgZH0Il8oRvQ2dYm4xI
kBxRi25hEaHyLVGolcjFxVR5AmlDFFl/mTKKl6kXblSoX5Wc4NWfn0loHtkT3FriI+URBGIMIW2R
m68pxak/VqWvx7y1Ziq/GAw+40l5LIL6AJfixt1IHjapPqliZYgxk4ronPyrxb2lCsWH2vALqdAc
rLYXERwL1FpWtdWF6p5VJAa3HJbpognbeZIIcpbeO0gDNjjOY861YJdK+U/B88D75nnWKPxtfssl
6bOeTT4WVd6y1aRLTIFXA9tDKUgqb12jBi8aHB/rc6GJ6YHB4BN0CDdJ5RSpCe/G05Tb4RSdBivY
SrS1GfshByAJEBYofLpqIc7t7BDgD30ilJ6gxnPWmqnXkETeaaxZ9KSBxNYhPmp2M7fkxgoCoFEi
4snRzI1NlSTjrRwIJTKmTzlBfxavcjtVIFHRRJeBGING0mB+7hdBzqxJ1k9pWy6nuTWe5MG9izq5
gHJO6RShN9qqxTnqxoEzulnFYXTuYthTdGIN1lOOmUjvE/u/Ji8LmSKoSDA7MXEjIf5u0nk6txqP
/RjlmZ2Ha6ojvd8ClNFBhl+RmlG+SINikubFRG8OJ8Cm+lztZLmqXT3orNuYe2L+Ow7Wd2EqV0Hm
Ntes+oNoDuDQDd2O+RCaiT8vQQacWTOr5LAlLrtFcxyQsbQZY656JQFR+19j2ym+FjRrNJt5zhRp
DZy/mVnHVwgQyZkiBFepTrffU5YYkvEYpPDe1D0D1GHECFPhcOd3arDTtjQOGWmXt7ZIGui8xnVK
ivI4snG46eJuUMS3fJRit21EHZRJ/Ez6OtwL6C7ddFYwc4rRoWRXZ4uN/qrVo+pn6pWxQIzZQw8O
ObWLyoqprmH2Nnl6H4yhPutmvys7MkGXNkw8VfIScxFOgOIf0Tz94JtjN8TQ/0Cx1xw0JdoIU245
hcAKJqCb76eF06QtOXRDvgg50HlS8ZmZRmkxAGwejQaNNA53iopqUXjWjTNLHaOCxoT3z/yqXuvU
/87CUOAHJPIdBQCnwaSfQ40j2+zTM9ohvmyGqttMO9XQrknsXlWblfEgqqLlfo6Ic0foHQctu9GJ
NaLIl/ffgx7FQmG3Y3DrtApeRRR//3fpkqJAiy9mmmin9VqBRoz9RuEvk0ipR0dzFHPzKoI2xZs5
nGNiGmrS/1gHBnA3quFTnYyzOeAM++8+p1/5Uxq+dzn5BqLBXLmu/voQJWXAj0VzmmySqlRgvUfe
f1fDkFkPa32N5Vpu1UQ1dCaji7pcKyLmiHVSlgBfkVASg92WiM3JtuH+0FSSpEt+ZMVpFq2SYoKV
3B7EI/pbTd7LifVljaxJ40AF6GPOPiKekqBh0iVEqV8fRPBmA+TMfDnBrVdfFAaLe6NE8b3GY9LL
bmPcwwz/adVEc2stnMpL27P6bkZaduEvGcZ5DxmyJxoenLdhcA8q+UJ9wouU6TfkZRT8DtylVdM+
0XtROYrC1pzEv1iqJNKNLWMPSUTq9J+ljay90uKDRRWgOJHRTef//qlvB8nhQpVY6E8xEfQxKvw1
9CujFIhFjoguHEZfVeDTjFTH0FrNwhHm6lXr0hRznm9MN1ngnk2wWtghicp2Mc3lfjZ5WofSExrv
gX1ltpcGgTs5YkwhW6J0qUQl3EGyDTfMGuAVhnQ9nI8+8YNXQlYAG1t5fOnE7DdTOWUmvekZKZiO
HsjZOzFXXiNauIjVjzKNpttCzJ0bxNeIyYwbLslPIRqsSWWTrQ0hoWoffGqDYLDuV8xNlX/OY4jn
asyoGo1TETnL0lvo/bvkbFkwpWpE/RRK9bNIA6ZRNFPCXiQC2Ymk5H3mlXNP9slBwxlCpCo8s5Sm
lUP7WGpMFuRa6VC4V7FnlPq/kQW8Jmfcs1UMpsYMV31u9mGU9XVcD7RFuygVKnarhYEVKQnI/xhd
rxTPf303HJJOibgCx+tAH0ECV/sBCMlj9P8TVPFJ6AhyzhQEdXIEQjC32GvE4X/A8OAZdoLwSW6h
QbQdHdCjrIfenoz212Iv7wgto07mvVVngLRUGLWoCe6FmdWqo4JscjtD+5RXXIgIlI8XRbtfMDrH
GXFE48YSKR/wp1XpOa8A0xM91VOQtG6psMBCEfsljEXxIJHaprTMPOZar8VclbsxljcyFetmUlK4
fRb7z1gR9wFBd3w9wxk5ZOJrSjh7VDfrFHwajioC7m2P06BSg1eZ9gz+Oky7IHpIKhFxHHwmZeCs
7gL+KhvyUJZpH+h4kEYjsfZhYZ5mCRURzsKvrEPoPWWZRARklDgZFy+J8qS6QaxtQDWw/FSL9Kik
85/MQsQBvQYxhdmSp6bFexGx7LTkieEQW343mtwh0MeDXFsoRzEi6FpHdSTL3rQmXovL0rInKjM2
tgPrXaEXUZtgkqjCVTuxktMNBqVzMb5UJII7OoC4HYUNqHp2fSZO97uhbqO+1sk8s64jXjZciNC6
C1P3C0HB35QMl1QdYS8tJBYycd0WJAP7Mf1QWBOcAPjwQkaYRNtB2vn+v7+VnOJ7RcLGuEVp8P//
KItcYBI8UJH5sKq7ddGe/+9/ZX/Ib/3339Zdsyjv//2EWHwgRUcfuaydBebsDpq43fA9Mo/nxyZ5
F+NJC17JiwR3V5weOLWaSzYq0KeKUPHobDDDD7KFAmWxbhZ3wEYBhmtPUWX5q59YQNI4JeEFz6vw
ddcX/F9ti5VxNrhYCvm76Izf9DaHgrSDpJe71RxcqnY8pJhtrryHeC9WgAzJbzVMPFE4jK2LKBNg
R/rhdg5l6KEx22MohikCmF9N4zmWi6qBsI3UjZQ/70XiQF9M4SUAAplm1lEY1V2h4cZJquojjdKO
ScL4keTSBvwggF89GrzRVHPUATANM0s5hXDo3DnjO1Ti5XXCe+Ky1ycroo/TQ55POI75RJDA0rzk
2nCqy6RA0TL5VUmvJ1My5Qkxm5ZygFWQUlmn9zwvGxKDy9dJRpixotsXdF88m6cV+9I/IQQe9bR6
mVOBNa3cXfUm7dB1I4mFDH5gJoVlFyjBtiO3YC9grqOlStWdgu5vo4nT2mGVPBC6TWqUf4wWKdK1
7AkK08ljwx21oOLrBSOGU4DQw1JKDmK+3ukq8jxLmeJ7oZTnYcTxGzE5hJfYWnu2+LtaZLs8yqXb
NRatD7mYSZ6zchdBNa5wkchCCjbGxAcZhtKe+4UKKiTSURHl3FvQIa9jNMtrWasxfdD6V1Q6CY33
7EaxXO0YAMaXSLR84JYdHem+FObfuTDTJ4IKG2o39vlw2hUt2o84Yttc45rdzBqzvGLohq1u4Q9E
CJ/ZqLXsOstraLkRqy9SqrZ6oMt2L3D/p1X1s0QKJkVCayoYek6yEm4I2LqqySpDGiKNWNVJw1nb
6NiH9NyJW6wTyYgnBdqFxe7OWMq/RNGg7cz/+qhGVhSrR83QDuzeHAZDDCMlpV4nSxhe6Z/DHutU
3BOZNEvEcjRZ43cRyYP61YQHS5IoDnOZQKRclBK8NQsouTLQHRKEjF2R6yyw8xzOtSrvG/So3CqD
cQosdfQ0I2NoRkPuk+tiHhLGRbuoFaz9MATWrlbaaD9qvA0u/3yHJFk5lMTu0INY8hEM8+JNqayc
kqAyXSi42rkM2LAn0amt1QB7CQqWRk7EqyEFxbaoAaosbHtQuOC37so2vEvMIR1N0oY7E9jeGQVN
uMMLdwaBct4M8+mlIysColoXP2p1DZZvavEB43fehKqRvyLZgQppYJzNIxKwLBblOymgoVK5w0gi
C5q3kTaGFJy0ebNW4LaGpfstDKhNJ7Ev3rqaJVJFetabZJqEX2CCeBMbbLGML5O3dv2h8txEb8xC
Ec1JafgWzOyXOorUV2yABW4py3zlwcRAvq2MV+RV5UaC+0j2i7XFJSAz4UYeZTYoEv/7V1Ty8lkL
SnE7xe99ppO4ObJbDyyB1WItXKNEI0ZXb8dzEKrDmbSn8TwWlXLsI/aY6693NdnvlZUP7KkM7dRK
3aFJDF/qdfOtS81XYIqrjOw7m8bY6dN1vSBIKQjP8CNZYNlmWLoJAmgNR59UiU8pmbC1Yohse7jo
5sAXIUyl5KB1+8e+cnbjptEYU5O7W5fsRhtRmk8ydQmDkVQhfjX/EublKIpSeU30BPRsdR5BV3rY
Bo3rwiuGtXgswmRvkVh8zzUex2yAMWtjiL3nQ4EuitdPWI5xSEeZAMyWjaBaoZRQC20V7EBaKKOG
AbiwxfOlowswhpOmDmxPxsCEaYbzomj6excSZI2dwavbkW2Nll6bOPb7Zkz206r5Ig4CQ/XAPhnn
9TEoMZtCSAtqQ98y2Keyo5ziEOgIASsXnyVbuyWH9scMEgZu6Vlen9phVpFTmxMa1xc5/VGjsRtd
+1q2JCSrodBS1mqtGNpj3XA06FHN1k/3lpXWjRAMi5ssM+WJFGuLilInXqylYM+IVusgRh4VTddP
CcUmTZPlmsrcHyR1VO2CEfDFKJMjm69D22DLVgMTZooZyzseCJPP5afxwi4CST6IWBd3HGKG5was
jmJukYIYC1VaFml+r+OYUyfArDN1SLQMdA4Ji0U1ecVRXl/DeSJCk6EYj+3FU8oaU4KCdjQmh3VY
7iFjBNisaFsKRQxObTRGG6WJNqTSWXskcZuiVFR2/xmPkrDZpH1tOPPETIA3ueyyqFuuxiLJTOpI
6pXSc2vq7jz26jGLB+o8wzDJKcH51pPFaWfi7OFEWvsy+cJWEKGqojyFpPqds+Y1QsjMlTVf9Ipl
OT5P5SQsPHGjdsDGzlMLEy4m8KlkVouBkoyqlqFAMq8IhvGC0GIyeBxbop7vOfvBCevQGsR5eJYT
+5GZcNpN3BcN+x11PABHUjzZuGDLJqYtYmHTV3K+F4Ab8dTvjxPysp05Az1IzLI+UpmdwyUg9Yvr
jdU6FjsxKh+0dRJqI/3QTNa07ybMwFIztF6l9lvWsb1LZ5LtNUNotuOMEq8MPwjAQPbOyNib+/o6
TzlHQyOpPmfouyzTBkWKuQ5//MZozpYsiBu1JdO3qE1iIFOl3kIyXg1E4b43cw7Pqrm1Ch3wQEGA
jRNevlBEirNME7vYQDxS2cxcjMPRMPDCTllzmFr98l/jyCdpN7kueFG9+EZGxk+moSAYNA9Nqn4T
dKggNXnK257342aygbEOOS4EFX2bivTRtSijDBdCEJ1yBU+c9kJQiPjLdZWxTgCRAhW+sRlzdOND
krwpYZDt06XY6aKsHyy9O86JRg5Wkly1cmZKgpkJ76La74x4pBfqQgJkw7KXDsvAfrBaD///fu2/
vw3r7waLhSxNa2aG1XmrObluKH6jtz7kD/GAjA3Lrt4krhrU+Q62uXiI19/475/kgjV/YRF0UE8Q
jc2T2bjqbeg8Td4soYNSQYefaKMSNW/D+4jc/RE69S52pGvxTnDDP+sosS6MnhLofga/W8oq9Y12
Qb1hb5bU7Xgz8Wt+gWPoxltbg8bh6W2vY5V506ouhlfpIxzcykt80c88bMP/+IVL+aLzvyKjx+ks
QVl+k29xe14+jAQT/waRnXYtLLthfP1qHGN3OQmiK/hvhPWWCUNue7nkGO4erAjFb2MnnxNlo7yk
36Qe4ONeKlv0sA+Shv5TPVIGbfXJqC5D5Oi38E3N/bb+HqoTD4R25a9ucWoisZLa7QxwS8bZ7wJP
6E8oo/HSM7bmMrNMLwbp3mRugr0cqIMNdeEbUk7v59nJNB6C8I+3jjjPVV7JgELaw4xp/Kl3CEs6
VpFfHSi9s4pMq9lU+8qr00f+QtWtFrtZImLEw7CR3fCQ9LviLXkTPpESMErC9rAtvV7bKm/qd4bN
jeSeabNEv91JebXANjuZDwNdNfyQZaI9HOoj+jYM7cnn8JUPtnKLHPPKm5s36r/JG5/VtB/eo0f/
JrmweZDangjlrsixfuFUQ0LkrdbiLXKR4awadrUBQcKutngVS+yYtvDAuzfBmRi2Q+cE3Xm5tKOT
HInsiNBQ4kggYlDbkJ3T7peX0cf+Urose4Rky3brYJDGQIDZvjjmb9JFe+ATV/VbL/swB4KTCsUZ
BAjEJ9d6EW/GQ54dmQtH2Ilc17Xz3u/xBizMhpONcMwP5onBMY3kI9ll03oFhHQcsx8+WdjhLP5t
TvWHcJv2GQp9D/jBVj28IpzcRqecN/OM2w2CGqbJ/1pK3q/GYfZ3ln4mxv22Ro6yk15gRnaf2CGe
PIBzZYcDUoq9UfVQYmCD08/WLkJ83W6M3YyZXtklrybhhnSy095gyMyt6vSP2i3O9OFoCeaNIO6j
t2zVVTt8Iy0rlsZpj7Kd7MOX6VXwkrPmxTvjtSmuWrzTQycInad0k68B2UHbFNjOsyO7+bc5APUf
bSDs62zVDVXOHbv9AGn13hwAGhH47KqOcI8JREPHZnd+FLmoSaLz9JXtmxPWP++LjKX2qHgVtlK7
dvDmPdNPDCEvxg2NS/muYmJ3cKqAiyIlDApI95f8YTZGPNECnNgqZ1G5dr50YOgzfvIoU77Z862C
ehTgHtPvDFneWeGDQanpFy/Wt5Zu6k9yiTasTCpPfXQHc0Tu4Evf7aeYblm0WlvhVO+A+6ACtTbE
Wr2T8PVCbOT4T7cBNHj9JX9ZHT1IcRdb9NOXbPSFB7OipOMrZRwkPlRX/te+J18Ba6qt4Wm3xbCb
J+m25gt94vJHwHuX+flRfFFu1i1KdozBgt3CAPnMJ0SznuxT026/BdXpPMqNYsuaCLT8vrzo76Nr
fBJMesCV7ld/rRsFm+S7XjdNtpUfDLYn/HA8/Hja7aD02dOR4XHPCIW3YxdievbK3P5dBPB/SYhc
pWjCaePnPIAwz6AG+gvFEwCYpOdItI0fdJwzwWbmeURao2xILmoeeBZqzhouGoJ4Z7uykObB4ifA
xw6UHZ+8Xb1FX2uKrbhp/9GxTttuxjJts4wlhGXb+tI1Qn3sJamjH/pj3PBlczEV0mY9mlbtg21e
qptItmrpBBxZ8YGEZIMwjxa7/EbfEsv7qgIpmEk3vyOInJar8AJpc74nr+i5BUbBdpZ7rbqVTrOP
8U712Zl2G566/8KzCX7AGRxx2x2Fl+lqHZeLwBKViuFkHUPtFPyOUM6OgkuXiA9DeXAiStRu79rD
uBof4QtHwoexU36EY+tz/5F0gpiSlRc3dOQ3b80eMVCMUnQjXgCPbfjVD/0vPCATD1m+2vKHxKAf
lDaXKjtSXzpboR17LHItkKboFDYIgEXFAa1mvjS50/yJ4ZYsmE+Rr/QOS+BS91/JMX9CGmNqBwgn
BjCzoWtDJlM6/EvZXTIeZTOR9TwPxdFTdwSgkZFCxtmf1b0Ji03yJK7dTj1NvJbVNuKslBkeh6hr
nf4j37WVz0oJTQVQAnEnnFjBorKeHQWxDAsQH/pm4YkQPrah040bAjGRZt8UAj/c7s06SaJXHTBB
aoYN8eeoexa3iXQR3tNt51O6Y0r/DU+kQZg/4kCIgi1eZwnkmds7Ru6hE6YIUv8VfgfljHUHHujX
oYMjt5FJMD4g84225bn4sN6p0aVjTRSAAezBEb6Y8yPHDX4gX4y2fE1VuwkW9Cx2922BDcbdI56a
gMeCI9z0l3C46YD3D5nTei1JHpvaq0/EKH0XT/kxvxOCZX4z+on25qE45+q2/YjeKsB2/7jlpNDu
Dsq3cOfTdYHWRw4fmDFe+CCWehO3TvxII9+ybslo99JOZo3WMdbkW+KetpUnVEedkNOdlh4le/Al
b0Gk8d75gCQsOEzE2v4E0I0np93o4oHQXuM0/HWiD3xHlpkFecVbi2BwM7wKH2Sq4IIbacYu5iFW
2Ddti/meHTISkX2L3t8ma8KHYGPd+gvCxHKaN7Pb/gt2CtyS2O3vieYLo9u+CjgwiFQIMNDYOR/e
AYPiTAwp62d/vGj9UY883Bjy0fgrubZjWwN1d2Inr916jnvhZabeiDfaW3Mbkcl/F2gutwJOj6tA
4Bm7JYcNJCZKFZoA0yiv8kw/7/xmuXCFtbjbd1LhRCIUKLZrdn8grNrEilTs5Tv/vSHYBW4DqDP3
aTgYwDTQVpJyiGcSCH/kwrUztT09e6zfqBSS8lVXT13ntOaDRlLoTxRs1W9z76yXLvEDytDPJN9J
Nx5QyJ/k+JWhYHFvL/GlwFO5H+tt+NI/09pLWbxoPKMwDjnGzqRwqf6Jxibi0H/TLgSmNLNLV4wy
QCf5/Fyne4ZzlHOokOJz+GV+yiceEtlvchs+ge9Dsdgqn+Wx3kX7/tB9qISyeDMbYTSlLwoYPlBh
eKCiBaKLU21rw7c+uxziFw/HQ6ls5uJSGA4WwGhjBpdweSl/qs8qwrlh0/rFBMhpv6G2xe5R/OHt
ytVfvGXzO95FbFgZlBkUoGS5UJlWNkS2C0wLcc+Y9FF4cX9oX9h2Bk9BsJfT8lce9ZfyPSFHyzcf
IeXXvnjDg7pRyFvBm3eqiBXiy8I6QhINNyvfEhfbrZY2DQqUTfZKHdcVX2Fkl4xGTxNzvSevE3Mo
5gGOr32Krju1zTsbt6B6asNNuOYvOGXAQlGOs71OkIp+I/ZcfjnYaowRh5BSwjaDg/hEt/LS0nXs
BXKp2bWfTR/ELB/fQFzSTQOMZSdvsxtQo35z4QsArffUrRh+HAbmxWdcO81vfyQPmVuG4wlVHYL8
N2Bxwj7wqVuc/JYeiHjTXPJFXXMXn8xjhRfMpAreGKfoQuUQfnLPZIeh3FdYYFSvA9Dzoi/7KnFX
v+2a+71trAehOajpJG2vnQ3Csg7M1ZlTqH6Ag69yU+4IeVO9sP4NPyUeWFRUiYOxpIAs52VvgeQs
5c+H8FlNn2J5GzKnfmfqHAq7wKWCigFG2QipKc+m5jGphJTd+2obwLi6dQVrN7CPtvXDl8GpmlLG
09DsZBuizGN6JSNq+LQMp9mrkc2U/Qf2i/bA0MJ2ckXHXRtWfm79FH2+xuAeICkCcNEeIgo/mbQq
15T96JUbdOVSuOo+v4UeIltQJeY+22XH8msAjHbIHiHoCru0qJV6BDu/DALu6jf7GRpRClZzi03G
OqJYBvaOWHwfX4s7L1u6ip/iTXkwzOCPxR1Fj/CB12dAkYyc/VA6fLnCIftkdkejkP22wQEBybpl
f4Q/PI1zYY+iqjubTwy738lf4yes9Hakhf8LjiZmzYCejxrZLk/WHS8jc73qOO7zdqM57Tb6yRN2
WPRDfmejknlv9smWM4rrpX9nVPA/0s5suW0ty7a/kuF3ZKEHdkSdfKDYgKREiSLV+QUhWzL6vsfX
14BO1r02xStWxY3IdNhHDUlgYzdrzTkm63XzTOmjhsGDsWWuzr1b/V56SZbyT9i0OeBBHtW7iPkQ
4SeXvH4FG63/LH+xanWg+4ASVvNu7YObWbg/3W315JXbEDHvGrbT3Nok2Nz8OdlTjb2WlwWRfsxE
PKFc7F9I6CVjJjb4QCy0EnO3XxorsS/39QNizid7mGf4HxF+8qyiCF0O1/4ru+rwF7OfEs/NYB7/
GCjwebP3NkdluWTbhD6bVb5+ava+dh2/Gc+Mzvvg1V2RpQp9LpiLrbVT8Be+0VtAdCHGR58C5sIi
JoTZ+DuhdQ55edqCFMFgzuxvbmmdzP0bhlVfLcJ1RdwsR3zlME02k0iMMxzxlnf5dIi16TCsqOd5
u+FBeX4mNoWsR8o+NG3xnLMwFt9h/IFfXeo7Bg43yd+rW/8d+6t9D1As+BUe258sAtJBWaYv6XFI
VhnrxB722do6MEfxUFhvdN2utethE2IUfiHf04B5duCX9S+1N2/GNSwsirdDeOWv2RG77yjHOa6j
vQ3fdY4Y7Ix0lJMz/wZ7lXzPLO8B/JlRi8QDc8x22StydHE91Tcluj4L9947+DxPM/cpfmcMt89s
oYcNekx5H9wyHalMOVjOZrS7qqfqyXipnpge/Xt5i5Hgrlh2T5xd9Zv0Wlla23W0lxfWc8nTRngf
QEsmTyZL44W99UP7vXPoxjzlDwjUQBSjI920bKWXwzMHdpcAzWviDtRiXi1lWn40+x7FhtH0o9wX
EmWZqwhRGGjAo/089Fsxb3fuz65/CqullKwMeZXpnC1nqPoda0dIKke/yeHDIY6UL2Umv0wPUL8r
um3+y10aqjPqS3Lh+mYpF4634huzlbEddvktsyCaQ7EhBPGpXJX3xqZfcQXka21R0RB8wGPszyLq
Qeljb+AFWgcslDS3dtP2GS/hj5Rtmb/oF/JbYa+iasEE/gToN52EC7PcsW7y1+oZO4XKwVPZSw8B
BF8DqhPdfX1lIYLuoEduCEJ0Nx9/i3qzxYEKoLWCkj63Sh5pxPsYmr57kcvN06KOGOYuIJIWr6w/
gcM+/jvhZgQb1gVDBTJVpbT2IixZx/E8ufMgxDCljfGzFGvV0qqnGB+zItFHNlL+6tnRBschHb8Q
d0nA3guVMgrRrrmL5LBYxSnvx89brM4DD0M3/REiu7lq6Gzg8R41ZHDVta70bJd6wus//ujt8qbR
c3MVmX48BcbTotTZUMYl9HjxLt6zCn6mkBq7mSHnogiLPmFB9ignlY8/zBEMseStaC5QxERgnC/q
Evhg7NtPiCxLx8/ZmKN7xIJI4VnHe4qSgxLtML7JRniUojuPikWXezaiAQXrc7nrdPVNjWT4mSGH
OZNAOD4vkSu0/wowd1nBmYvQ4uZK4O4uvOFdy90bFxQpW1gPDmHzHJpqxaMi4z/mRjS66qBXTmZS
N7I89nuraqLViNWCygyNMzd/1KunQUe9Ov09IBwEtUj1JoXhUcT5oeyr+1oaI+ZI/Srr49fOzCmh
Dk9DLmmrWpcdKutLgnjvosFzckndkft7JVr3PlX0g+VyOLJUYxaZAyeWUnNU2F4uzZ1FV9uPOcy4
ZeShBnL78aEb1VtuBxsYUF/UifI3W2p9YouaeSn3P23VkDbC9XH0gUXWyusq7SsyZTkYW8SvrkuL
ravVO508+LtSwnSCGWNYuUWzamUPPqI+dTEr68aOBdCnlE2maCkGFgnlIGnUV0KoPweKxgubAGPi
y/x+7ikkGXtPY2P80juEj5LLUxc18dKI2S40MrFsnr4LC5/TsGL/nan0/ybXgAD6k1xjI16yDFPo
uDN50ROgi9nHatpKdul0OnyITIApmFJnVTdYVwlpAkmxKvVwk5PABqJiePj2f4OK/ic4mY9XF4om
2yYdIv2E72L1Rl8bmVUSttr9cnt9LlcepQMQlTNpEii5pUm1S8Yr/fXrKmCHPn1sRdUsYRs0t3R1
As/8Rs6RKzPv1V4p6bQkxELjFCvNVWB1d4OJF36UUdMn5Q02vBtToOeknczJNtPWuug2F97K9Bn/
Rgqt3/76ZujEHqHrsqZcJiF4Ryd3QCFIZ0AeWhLcDhaBmFewENK7n9moIm/9Wy+nPzkBYRi+Pd2z
9sFwi5Hg0iV5RMOF4UCm06f3oipoUTVbN1Rx+l6MwFVUKQvolRdAqtOQBX7CCsRD/urjRXMlW79w
J7RzA1DF4mFhMZFN3Ty5ExEduzHPpdIxU8p9Vpc8WJqBTpKdVjPWiDe5/JZSf89zGJMJsE+cqEXP
1h45AC6TmAwON0RiHM7IYwJ5orLX1w1+yI2I4a1xXJXlo40GJB9QptYJtzdvaIEXkCM4ECEOWwR2
vf/6pp67p6qmWVhk7Yl6dTKuYYjmrEpe5dgJC6EJHmZmFt2Fh+djkJ6OHE3l2TFk+FuWpf45iHuc
zkMt1NIBgX2ETbNvE2vbWRS/a56YnBKs1aX7MYeB7Qn+0tnrPjRu8H/02NfjvekzouIqv+uuXd2+
5t6vclt/F/XELMm/x0V5M0KSJV+kWMmVeyc3/i/YdOXy64ulfqJn8QRoqmmosrAVoejTEPntYSSD
t1c8VeM4INiaelYGrcBE40SrZUi4p2MZJE5iaese2pM8lZXh4Jbxo6d0CBwjCCNm/+4J9d2Oyodq
Yi5oHrQCgMR3bmKXF56Rs3OHptO4m5hjqvnx9d/erlYJM7MC3i4j64oUHISF9PvHCTulJO1DREt9
8vR/741tqFG79BDAUZMhul6uL72Xc0+PxsQt6yjqEYaeDAEPYYkiET3qRAbdE6uIBhKVqcH61IQK
MN+ewfNUt7TYPdoYnZ+8fX3vzj6+mjBUXYbzZjIQT+4dfpO/x2CPoGheKipF5jZAJDo82E0IJFPL
ZtX05OHLigCCTDenVQ+hTV1pwsn02OSwsffv7gREGRH7X9Wh8l5bEQVX7yaPc9g9MadsUWPvH46t
7/6AE7HFRknBNGw3E2WpnjBUX38w5fyVtU2L1VjV7U/zEhpUBpBcOhUJig0ldhPssI5qDaRnfVOH
aIlHomljCuch5JevX/0z90wVjLCJeCYD3DtNxNN70t11knycYeL0SJQmupFuatuFK8WzHkIjpUDS
1Rc+87lZS5chJunwfSDZneDkor5J2yHuSmfsuZcIbr6bpGR8/ckuvcbJagfUVMUnyoBF5HczmuVK
t5MLk+/ZMcnDoGiC54Im9+mYFCGsFrXmoShIgu5oAQzMIqJngBlZClh7wgTpwcIomhv8MntMTTTj
0Q/H8XXsFtugbG9aGX+orRJPO8R0qSwqBv7gfw9yb1lXKIBbjZHcSMODn7M2DxMwyrPu88D9MQHH
bBeVxtcXTpke5T9ne02WDVuzmXsEkv2TNUU38kaTgAU5HuL0Wc0yTnJYslARQV2FCY8Z0PYH3N20
HMDdeFJB1yRn65uLdP71WxHn3ollCzarhqpYp5NOYVqyPeRa4RTpL8mj2e6r1K+tmlACc9j3Ze1u
NYAVvrb9+nU/705QTdoI6yzTVomenK7QbxOv8JR6LCOCDMfRn1sqz2TFxb7K8hY/GpNu6V7aD00j
/uSa8/mIp8Q4D8X5dHcsyB6E92/jDtNBIIcos9nKPudl+Pj1Jzv7OroqK9xgZnN9+uS/fTKTM5wm
SitzbGo3o6uuJDLDAete2Gvan7e9mmL99jonmy1yxU0X4UjmgKSoJaHP0XxzyjdnUo8sQMl0+or3
cZCtsyrsmbfzFz1cW0V45ONTa2ibdimJSXOlJQsNPZaigegO2QnNRj/hHaeDzdcgH3Qo2AodwE3j
UTPSRY/9PpfTFfxQadEbMope6D6NsBFVuN4BpO5cVV2O+aFGZFDlLcd2mSV+ct3pdOiU1squhKcj
gM/qhZ+NP/GZS+uOAyWeyQ55JL38vPnZ2jLygsiHVl7gFwMo8toRYEL2JrEufY1ezX5RLJQSYB9z
zE1dPc/WyJCUIz7Gje35L11iyghXoeuQc7P3cv+XDBNvHrl0sC3DpoY5KtayNIxneamG4x2H5mLl
UmHNiEWYtSZ2mzBCPAAQ/jEYx6MX3H49UpQzCxMbSstgMpBRhhmnu6U4HiWNY1rmhAlAANXvDm2c
7rVOPdil+EE1op3JQ7THzvMkkvCuEr4OpKnD6n+dBcZmSPUD5vVnQ5mgv/nDKMXfFVOLWanrcpbF
6mocfAo7hTkPZO+xbAknHX2XTA9FWfWu/FZW+KutaI+tjS6V7j9mLa1TCSCoJn7EXXcwarEb6+ag
RpRcW3ephykNkUTsysJf6NgIa50fCIn00fpm7nd4OcN9ourXeEn2at0esMx55Vs4pGtNU94Ggmpc
ydrBg4lmWqm+NqmyyntajwGX3XXpYpEQSqlpUZQj4go8C1fT+1T1LppXVnPwTeXt4+da87rKqj3q
23nVQqhQkfPVsdhMGcwGbcGmlF+rsHXcnjlN0Z81NV3js9jEQXoz+uqdZ+i3XgQbwi8fpDG7we0C
c8f3H4h+fin9fLyufZg8rifd12l1ozfWmzBMqvl2+ZRhR7wDJo13K73DGpfdcwZlTLkYri6MkDML
BbsHRaH4ZKDKtE4mEzeBWqqWA+poMGSZVw6bGnLplSmoQyalsQwS8RYgYEeSUSJnkbntUdXTBHW1
zrnwXqbl/GQC1YiOADchYHmI0yMKVZa27fIkc8CBIE8nh1QKJqNasrDRyzWmQky6lslXUt699lb9
U8nkQ1WirPF9W19kbU430Za8dVf3FxYx5fOpQ+OEJpumqthQMU/n9tIbWsknwNzxsAxQ78ptpLI0
XhCXe1u3L1+IroFOaKmxU1lwtnypWzeN7F5Y1CY48uklgm/LembbBv8/PSuShmZ37tCAl7UfIAIk
K/x/ibT44IZg6pj1YT9s0xhxopaty4mmUU+ec70VyIrjEEej+dNItjF2Asry/R28v/EmcyXkTxhL
ppAEVaCcdct6PprSndaCTPeDWoU4B1tLz8al25gzLBvx//5wonE+0kAyGNQ2VPVkH1YRnhdHeKog
tDa7WhW03stXGFRk05XHokuPcUMqT0FqDoia169H3ucdNInXTJAWSGhLGMbJPjNqc9xNSogdxabd
hF9p3g/DkWrdMjCL605N7kcJ8dDXL3pmTLFrB3dtWWyMNNk8+cR5lWWN1zaxk0VIPtES5lH1OpoN
0I/w1nDRSad45PrXJLT2qKjfvn75jy3gn0+bLmt8bFUhl8w0TjdmXhDnKQFDsTMaNdEcMslZtqki
vZOvKK3ehjEJSpgDaG8Ddk8l0BYd1Ymi1We9bD+VjXZspi/bQXQ7VHj5iSSkYpK9DsO91tyA8duE
GRZ9q7x0tz5PE7xxDh1s2g2Dt3+ysyOHTMHcnfDGMd37Gm7g0X4LMeGDoLxwOjg3MDSKfiaXiZ2Q
cfJSPlJh165F5JDc+KRZODw8a5UYzY2FzhvLGCfKWjx9fWM+b5j5eBDTNSDn02Rzuu3Sc8CaRH2j
BOLXi/yVmLcjSIa5nCsPH5c8cpOFrloXxuPnbaUucyTX5GmzzgufPARGRRGjdq3IkZpmM8Sto+vR
bWDK119/PALfT6ew6XUod2k2ZEH1tIzLtqsPAn6346XG3mw5w2c8aBTcWCqzl0LSriNdXYaysSTk
BiwWs2yp4bRqhnWAKBBIlQEHbrSeJPfSyDqzXeK9KTL7d1uVTU6Ef26te0nt0zDE9lviAxoD/6AZ
PXOAe10H9bZpXxQ3ROQTwohSLg01Y1ppT5/HaeqzDCBhrDQnr80CUgsoR5EjDOASOkY/KiCwFmQr
Y17PunUN042QA8pYE4kk1TxWaRtVceLd+pjgZ11LHgnwwZsP4K2tYAS0eaiJLl25fRJBrGEl8EgA
TnUKZopaznHGIQrJyeNzq/Q+1jGR9xNB5gM6Vuc6BnrcJPjE4snRdvxgGUiFvTA64EUf3w4QT8BO
AvqEiZxSKzi4rvteV8ambEEyEAw6meK9pW9rxRXsY5AcwQ/qeijfeuB+UtY6gLjElaoUrwCel/l0
DLgw4KaH9NOFtcVUmlFsoZ8OuDGE4errTHRDJ313Q/RyvrEwh01SokYrAKK4RrPJyCwjbUh6w52z
0PLq7us3cfbhInLAEopQ4f+fTCSJXrB5IJ3ZwdOJpIqPLUfK0bbqC4e2M/VGRrAwOfcyqZvU+v4c
wbjdtDQv0tjpSF4r0SbaDcgO5umqaDdsoY4wD9CDc29qzdj7jXpduu11Z4+X3sjnncpUoVdoE9kU
P7n6f76RMZSxEYNmdZQK7kXDH/O+XFXea5QMz8Zk5ayq+EdZGGTB3taJ/eN/f8G5CjoLum7L8mlF
jsfAbCOf2WyI3Lfpepfoy5LSvTBZq58PyRTBmBnpM1C+V0+f2r6KUmXMmDHMiBaDgPM/i/MYdZa1
jwYFygNzVqjVTtCaYtbVjHKA5AQ8DUu1hCIeYXjg5OCMgi3v1L4LdPGUwMxRyRgmARNBkYLA6fI0
fG62IYZC54QvzpRlbLO0Qfi1EcrOZiN19UbK81cu5VWqqteDfHHWP3udVA3WHdgL+1PnJuYiWSbV
L2fobyWF6KMuyl8byqYgIW2UNXHwo4l/6IBfOglcVceO1Cw2QYoA5uuBYU1PwOl0wI2iyasrGuEk
J+ucaFQAT14ROZiMcekA+rcBP0CgLKBWBmi/MElldXXns5tgS7AXdrWS7RfL1o8J2prsvfewrgRJ
61Rsl0IWSFDTpNiO/NEKBWV7b9wYxNUNtXq0e4oZOYNB1vJXvY4ehVYfkjx7Fb18TYgyjm+Uk3r5
UtrGovAk1LXslyhVU4IUx1Ep7jVoTbkgnFE134OMZrtvJ9oiU81rPMb3rQYCJrfKrd9o4C3kJR3+
uWtZAE/NpzTgmMuwl1Gc9jJYS/XaZzjMIiOAtfP94++WmSw+rnJeUFHxsx+hfGlV1c/ee4sKK/Mf
3r7TrX3pVlNJIWFlK8pNCmzJJuKuo8k5nx6IsiOZq/AHx1CakgPMD5MrHQrlGJbpa+iVPxu/Wo+y
fpQCdpl1x4RdlMUBFsfdqJcd21JxFZX+z/CHIkCOND6iBHO4w+HlZLDIookzZcUmymjJfGsZXHZu
VFethu5xmos1iy/JEPDBS+W4dVqcBJl3X1f0syzpwjJwboOhyDrHSAzeYjrG/TkrxlbThwEAEUeq
lZnSp/de727kcKF4xUNWDq9yjlbHjfciGy6ccdQzS5DCZDhtmmnWaqf7fVXhqdaxbzujq7yBa3sG
9v9oKf6iEOkhzL83iuZozvBuTsYyA+GO/0yG2TVh1692Wx/SAqCendP1y6dK1arqEVCobrqk3oOl
StQHv4zXXz+r52ZXalqKyX6f/dinY3cLbbUvvSxzuhBFm5Wui4b6TtIdyihdj3m0kTtrqfk4tFBp
DilvDh3JrJObQ1yjjrB8rDP+bWyNP8Nef05s+W2EBRfaD+S7v0aVfOFMdfb2KgptSXoxnOlOV19C
68KgtKvMwU63K8yuRDT06NX5VpaDvcdmK4174je91WCTw/b1xTq3sea1p8qzqhiCufrPscWU19WV
XjC2CE+5UhnNSq9f89SsjGxuSOEBZ/3GH+W3PJbfqFMvIbatyG/fGWpzwJo/i2obGTPwabIrby68
uTPbAd4cxxmNPRgnt5NZN3FLHeA8d3Kss2dwY8thNJ5Dg+nS860Z59NrOaW25BnGjuDUjd57jxfe
wZlzFXdGFpptcsCyT7eBuaUHdUKCn1MM7WG6P51JYGMFxLx+1kV7kOXoMUvM6z6ydwF+MnQeWag9
h9X4VlveXkr15xTIvqTjmrWUC0/nmeVY0VDVCE1nTfrUnW/hW6YjdWiU0A3n6uzdMIpjXDGAAq/Y
2016qRl85hTGhCyrqqGoSEpOJyJGhpup1Zg6VAeWpYcaHp7JDPLqPDf9Q+gP/Mf+wuM83eOTlZd+
vWxoGh1oXRXTDPVb4yIfu76UXYpXOJafRnSMPd5wq77xsvRS4ds6d7d/f62T8SakMAp1fSqUCfhY
VeBiMFUgdXHCUYLXos8AsNnIGnVt5cvFbiTbDhOOTYSm4KE151jWjxPRN9GtpUc/r8yHtZzpT4Dq
Ezr5pJOAW4rHVa40ARgeeV1J+RFLrA9CX6sp1kKR2FrbvCmPH+RjJJoJ7UfYfPm7nirOoLEvNFqw
K+G4rnxlXaTWIs3a2yF481RrIaoUJZ21sfFgU3JR+8yps2ElF2Kbl+1OJEBfpGFVjtVO6opjBMCn
kbCaYgCN25ukHdZag0utaH6FYX1sK96ll+76FIJJ4o4HI6ZTogoijTJM2leBBcImJjQ9/2Gv/Yjj
WaYLmC+u/EyUzUtUmU4JskwatOEKkLbo561MSI4GkWZZ4Ef7IFwKPspSRyWJG0/fmGiCrNArlkmP
UlpOXnOkWVQWK3Kw6u3oDTEs1JR1xCxI8skYgeAFVro2qkCRvGDDE4wTlFbLKvQ6hJt1B5sOUFQ3
hARENNF9k7BJJLAeMEgsx/yKibqPLBFWgrHze8tfQRZCMk4Fe0YIw7NboLMOhbZKiQWypXwPRg+P
DqN+tNM9qPO5lrMfs+Se/GOWQgNqXIRfuCU7SETvAnuQFVTkO9tbwy7f2yDbe2W6l6oaLYWL5knH
0p79rGzlSY3xLaZR9hj2a1iGM8sEd0vj4MkCjuTmmLyBFAvf8Q1+V+TeyIRaNYADNN9Y1tJ6GhK9
WezFYG1tc8BEypuc5gEg6Sv0rSstgnvo+tckoT9nltfP02ZYfT1dnn1+FMsitZZd8ietiFlURT2Y
TEhq5c5LkxnZ7+6mmHUblZA+mItmFFs+4oV58NwmhfoHp1fEFGiVTs7Jhj/AUPEGXGS0fxRZ7FIy
yDuQ719/unO1VzrD9Brp2NJGFCevoyMOAl4vUqcbhNN0DZ4oSPAJbl2qKRlyOqCb/l6U6k1ALE6h
XN4pnJvxWVQtk2tMFfb04CjypEjyzqCjgIcjLlCcNujfO8m85j/vEApw6LNnrjfeM/kv/ADFK0jE
a7kEkGxTfGwI5CEz9i5SidSyza2bqHSwDGDJLkE0HeTMWaKkPIKV63hx+pZ59X3jexu44lsxtMAU
SJtqjRKHQko13yMoxMNAnHTNfMjMo9aAgYuYLpth6hHGBJyX0Er9YXI6ycOrlo5OOhK441tXirB2
iS8j5H9TK0LKxxYDPrleM0sL7ot8X9oZGnYd04Bcj6/T3cwgg+H/6qO5HZqPHKWixATaMIDPCvcl
vCXIvexEvrtSh3Bh6tj5zBsaHL254pF87LXhjc0mlayCEJwCVagqseq5GrYeVQYwjgoI4dgNVkR+
kEKAQL2O83eMVIBJZdjcfQuWH2FE5+lEGtT6Me+7Yjmg+bfy2gPvIHBoK3Ao6D1arbmpZEyUMaHU
TY/Htg0fxyiHvpFMInE8n4HLC0xYwa9H6bn10tQ4ogv0bgzV6Rn9bb0M5MpI0qhNoR/SY1IfEjPe
Dp28ihTiav6/Xur0iNbm8IYzkI+Ob0FSTOELp9TYwSRedbV04WOd3SWbnKvQpSBH4zj35+eSCzXP
Cr3kc0VO5ZOm56ULv8+W0749VIYXxSNeDCc7uOELH/PcrocqDSUptlqcw062yGaJrIBY+NTpaftC
QE8SLC91vbN8sVWm0HH+/fWFPf+KBpX8Kdj0U7UBODXqFjiGThmWGMDKI1SZV8UdnrK4fK9ZQ6A6
Lb5+yY+p43SfNeljqXWiVrZOxT9jlUP1J0HBCfvYv9IJOWzROGK2FASNyuVsrM1DBZuJLLguPtj2
sYigOJYDe4Sym1p9GR7zei+xUFWYXfGZJjU70mBciQFpgyFlUCdIHrESYxsheqPQ5WKKG9dmbplX
YzmuPDevryyb563DlUbWALXtbQtHd86zsg0C+FI0b6srxT2UMca4GiZcIjQnS9SHXhR3qZQOM5dK
LILmuV/70ISFFM1V8hOozXa4jif3eVEBTUIASEhYdsXpM72C4/8S2lAnDOB4X1/Vs6OWMavRCqI1
jQb1z1Hb9S5Zab5InK7I3+PhUUAbidxxDb5up+qLupmH+B3HS4XMcwMIHhCFTAq6+qeTQdVKg5+r
ZuJAqH4PR26fGKvXIa5fk0mD0Zf5Hu7P8esPe271p/OE4l2e/vjYXf8288iijBAkQz6MWEIycDVX
Ap3WtPSXmbEJbeU2zorjtD/5+nXPzXi/ve7p+Tkc9bjNDDnB2Nyv7JgxFtrVrlOVpzJrd1+/ljh3
JKUEikiMYymzwkmpvO5sAj0IZXK0NLzv+7abB8jWPaqxahnXxLjkvwzC3Og+jatB9vGy2zAzqBsq
3GjXrayZUTma9xZn0I9Ms78NPW0Pq7JPXACnWozIT1LePBMvVqUDy3ONlxCN5EJVkeX1xO5VMAb9
EHCOMT7UDUiTMTowN8LuhTy19NM1e1ps0bhNKtzaJLc9fZhLTDuUiX3Cdid2UYYbqZA4byjgr2ec
vCgYZ+z1pfRIzEaFJYS6s6usvNYg466uSNMjGBIp1SI1upd21DtC4Dj2KLWxQu61c00PknMH/JJM
E5bgGsZEdOWpMIQjrd/rsb+Z9s1FqT3Z7Ij7irFBpMLC8/sn3RuJwaqPYdbsiHvIF1YkbfvIWHTg
ZwPJ/yWN5bAw/HpDxmy9M0qftCjMryT0Xlhizj00YgqgpvHA03oq6ozjvEJ3mVNXzzldZdpTC46i
lvUnIze2NHyfaiLKLsz06rnBK9Bk4IawaBWfjifOlx65hUwQZmztVID3yG5dda5UVwUk3GBKh1Km
FlwVCMd0QyINE3fXB2HoeGFyKBvamrlK2zchtUMNf6Vu/ozennCrdpzQEtEWFi+8hAagOtisRdxi
AVYMaBBfPxdnnAI6Hgt0HirTDbXKk+fCk4YYTWUM88hNluincLjLVLz7UtnpCZ+K/K18FmDqkwb4
65HkE7YnBMLsIaNC7mFElES9ahtm4To9kKqHfgur04rUApy48NuJ9IgfW23pmhrw+BziZS0RQBHL
UzS0TO5r0PrO1x/qo750siay2zeUaTNlU/6ZRsxvM5owBzupVS12ejVcFBTVQanZxzojyqJU+6Ui
3HyeJaDDE1U5+vAVOMOn2Hs9skHqNFoFEccAqJW2b1+Yh84JMRBt0zqadgnWp8Ks1xtj7rZMtrnt
XzdB/CrFxd7PMEYbOkbkmoyTEo53ZfRH4I+3fl/fGLS+Zq3LybOurMdumfjpex1xo6DUI3NL3gfS
CqyOX9Gk9pbQGtQ+uvTrwjWVz8ygaCOQCiBwo7Fz2tWUQ9czKRsl6LNLgpQi/H7NwLThyhuSn9GI
cHX7MQvWnb8RHeiBLIzGGyHDbuj8N3ko1FsaaHS3Y4hBmjvlczYFqjdlePVGHpch/kE+ZLro0voW
OircE5IVRU6NIzV5WoygleYhXFVyO3nYBqjjhh3cM1kBqEwzy4kjoZO2m3KWsrVNppKQo/nUhafO
F9wUfwNADUhfTIGibSeuqfuOT/H+qSo0H62hkBZykaM8lbR72wieUmRIM63RlVmXs1eyJfs6Ej+t
jinYDJs3z5DnrsFuJm0dhGzzwvwOsfTdc71N78F+8kJj7mnZflpPWuuBGMzv06awjrWnqiyPStO8
qfT66Js/tYGq0P3nF2tyffTZ83dduxZ5TYPc30Ktb+de0P26cWVtJ1gNPD2MVlQLsaSXBZEpwtoT
h8zxESIgU2wL8yuvnTGeuKOD/D3Nhp8XxsK5oYAgTZMRrXCoPe2qDTQT4qrWEqcPsxgspDYD73uf
eFW/4jzH9QnEvtUlQjyn+QufTZQoF5QlZzYt2BNtdObGtKKfFniJuy6KZNqgiYzb18X5o2mBGG5F
wbVBTuqIoViM+EhnAazlS0/xmdmfUgk9Hcq47BBPq+8pPfamS4LUiRpCJPM0dPQMhpkF6H6uFdir
MsxI17ZxMHgGlonrAw+tHDfPyH32a3ulpuHObQp1rQ1TBGArgBCSyyUb67bp3RtomXMCk46BTXAo
e4sVuxr2hGX59yr2H3+YPKt//Sf//pnlBK96fn3yz38ds4T//ef0M//ne/78iX/dkNyWVdmv+svv
Wr1nu9fkvTr9pj9+M6/+73c3f61f//jHIkVXM+yb93K4f6+auP54F957Nn3n//SL/3j/+C3HIX//
69vrG7cAGjG255/1t39/abJWMnQZ0v/x+wv8+6vTJ/jr2/wdJ/Fr+f75Z95fq/qvb5Jl/FPWaatN
WjrEq3Srvv2je//vL1lMklieJr+aOXXm0qys/b++aeKfHAlVw6Luz6ZBm2bQKms+vmT/U5+adSiB
DHWyBWrf/vvN3f29sP1927ga//73P9ImucuCtK7++sbKzQL3+wIoZFRsuAXkqf/C2ztZ1aOw9UNl
xBHSRhlmlTbfjEpbLNkYwz/23U2QGNXC0wfK10jwg3wjwbPsAiqAStuRBVOAKfEqIEoGJbKrECrW
EOo4/Al1nQ+42LZGSM7rUrZ8yL1V7WFoxn9nkyaYRy3x85lab6ukvIojFrkKUKzkfbdRBMxrozav
KtNstoHtkZIuEaimFP6rjN4CJ7u564whWQe5ylZY58BpzlNfJm1lBHIObvg9Ytle6ZURLm0+4hWy
6UWbVs/oi3ZZzsdSwPk28Xd9IjLjlCLolaj3YTBh6vvW46CB6op8IDRaKaEhJgKxRFG/cJFoY66Q
KYQYdBwN45CF8Vb24EtKjQHUx/VH0kyAumHUzskQvCkVA7qqjZw/6dc2ae2OJdcFu/zoTvXA3Lmx
crADMDcR7skwKTfJOCi4jY5NBrNNsmKa2z64cc2GfqKHcEb6gtl79OSXUYYtMAXejapx6DrC2Xs9
ig6uZ70E+bIkGLo0c8qkFSnXuvI+plZ3FVr5TolVBf4+WLxhUnWB3QZgH3xvskXgSeoCYjQ5Uhg8
Se4iw8vsFgl2zmWSQFA16yVj6FcEZ4AyP2loZVgfco/tqKlw75eyWj8mLG84+CvIZKO39U3yf2zv
zeCUPCPChyKcrxKDrhKi01Qc4LGCdA1b/oCldnkLzH9Xcoyfy170a9CJKrBYjqfwCSVLbhrk+olu
Hl2XPF+LHsFVVQ5bIyfYBMLym5LBsDKKwZpHJhg8I0zufF5oygImCBfHHRHDs0ZV9//F3nktyc0k
afaJ0AYtblOrUlmsorgJI4ssIBDQQEDE088Bu8emZ2zWbPd+L7qMP5uqMhOAh/vn51TAsRYvuolR
PzhiZU7O1esowShJgRuu43wzTyzLFaqiWZH2ZxWnL25c3uoF9Zf9q2vK5wY01Gy1FfEwofZ5zpsC
WuBHEorz0oSPDfyNWp15/JD4UT/aAGt5VNevGv18FFfFuxrFdt6YcphB2GfZTtAz2ZWRdaKPCtRJ
VtsGIJRuYVKJvYhyTlqC73zULURgTLO9BvfBQsWhHN0alTDVt+awt10KTp9Wsy9nd9tpdsrGAaxN
yTXOkWE+cXT1DyEcKt1gmkMTPJ9Hm6ReienCmb3q6FUcUWlHVZvGJluZp1/IkwHuHIYW5Fr5mcf3
ZMiu/RQjhkucJ4H2cCAix+pDFD4s8avu+ukp7MpbaYfHyMBPspbhbonisKaZKgeouNfgCJ7kp4Mp
uaSgLqbgJGITb2I61U89E9h8eaVHBgcEMQTgyJjp5wNxjW5fKAHfoaOHWzR0jpOmBr6Z30IBcT/1
FGOfEmpJ1FIwhr2/QR47blQ3ynPzqysC8Rw8eoCYL4lnPUbcdKicuLdZ0oB2EWm+E87XBbceFJbx
DvXf2q3qsTHKy41eEKsMF4ZAWyfqup0IoWD51tTvJ4Yy7VLMN8/AjXGHZNgwJYF06VXdvpKNfyzr
lLM/ZBozFve4TfxTKW2MY0sPUIMGeKQHZmQZmMHRJAe4cFOLFFuQNK3BDe+LrHqF/g+LdSg/i5xz
+2DS6rBkzkckLxb7RJfpVfT5aYTsy1bUxsH4ljjPUQsXKFmmx3F5cT0I4YhNaQbAEW+gfMXC/sgl
9qzSDd6NW72inoIexfFvG2gRXkO/iq75PDpnjg/7MS7TQ9rMmkEfZJLGNSVeWefDa4fuKrXbXd0p
hwlomd8jqLtMYFVd5vecTC33BtA8yPKOXjoMJxqKL9FMBZg4VDm1iHluRF14ZSidnhsNlq1879Yb
v7tyUGxnbvZ1Ua0WV5titZZXXxYOSr4cQ+TQqltQrKaRJTsX8Xis1RQcdTzN3HS4j1I0waGqgetV
wh03pdd/uhHdjkYY69ovrXWVRR/QBnGfLcZo12qUDWdXFiSyoi2vWaFBDeb8dSwH5mCnzSONRZYR
uvrhLxU5dspgx0uxm9CkMWdM1C2qvK8kjnJ8w1FyXca2OXlJ+FATXYahios463z2ogYf/v36r4Bq
aF3//qg1n1mUR5e//1EO03zig/bPf2WVqfmq9MBglG60adzLuLTwd/75Q9Jc53h4D5LaXNLQ+1Lb
wIctDaSIPteh892X2SurC9vdI9x6Nq96DycEP6pIq1x8a0E2nHNMqc34WQZtekB1QrIs/zaisOKD
XgC014YTsQ8PeUH7VflqvyTmoRgW95J6VXV2inSrdcQGoGUe2tn2/n8B+n9VgJLFXNud/+cK9Mof
oz/U8u8V6L9+079K0Nj5R0LA2CX8AyBlLTP/VYDGyT8Ydq4DF+J3DAXWUve/KlBcZIljk/xft5ts
TlX/WYGG//ApFVnYXzdEbIe1mP+HCvRvf/zfC1AarH+brdTISUjo5H8UoF7I0Ts2HIZZI8nJdQLK
bBtnp0OWM+uVGZSkDNANLNaIpGUDNpi5fHay5xdpFZd8fX6REBo39AEEZaaAzZjU834eUK2QtGKz
zyvh7zalzdgqBvWQvyproPk4l8XODoddIWw4UIkUZ9ZA/3TuQTra/Py3t+R/qbNZuadk/2+FNnve
tF/+hoJdn2HB/+g0zX2wBAojxll0xtnWwXCYEWidRMvWqKCzfqEXAa4zYe6bWHZ3SR1+Lq1xIEY0
10ZlCIk79nslvIsJ7ObYdFz+RuXymoP0y0IBl9DTF504b+EQMUPR9Wtl2b/8rPSf/34pmCnR453R
4SRsVDJJm93pLC0o3xHtjKHKq30ZjiWcbaOmq1XU58VY+iRN2e6XaO42tnAnlF0q5d/u/1QEI3ZI
E0Et292X2MqcS7h+SQarvTAeH+zKvvz9QhbCviw0pc/Gevmvn06itZAtGfPh+9r1aLxO3qre+vuF
9TLa6U4C4FjDufr7ZZS6vXhCvLD95xxEMEieqmGZH0gjfoeRHLl/xjpbXVYpFSxV3IXW67faphGd
Z+5wyTSvWbWq19LQti/AsSjUw+RR1oqNsllDHPV0u5LFCvPh+OWyH+qXQs0sSUxZzNJjcQ8x212a
uhQXP/SafaAA31frf5rBTv7ty9+fs4Cz9f4SnZqyyo7S65/n9Vf1fPz6dNInd8acmhfQyOrCk3Bn
lm4fOfziTU0peUYLQqIowYm+Cov+/mgxPOv7r8pqx8Pg6HkbBmI4pBVKNXbam9RQrSxTNl4Ew/xL
z+VAcHoeWceSIWoYQ9OfbK2rNKT4NuUVcbz+Qm8ORjM/ZWwXfXeqbwktEuRqY7P/+6UJbVpOKY/e
0QrkVdf9DBNAw9fip/5+SdOZ/7M01iEJvBdjZxaUaK2ty98vTfxJ9T4iQyB7lPo/GlWMTBNuYcCH
qrURh7PnHFzYfoWdPtHDXIkVbmcA4CZ6P7ZIoOruRiOp3obS5Xz43da92s8ZXMjF0v3Fsvk2Gumw
fOxZ7zWyctwyYX5mWWVTstVYs92C7dTk7J9cp8VUlzQypJnG2IH/k7wnYV4eRJXblx4R4lCa8Nzn
FLnVkoYHL5Ff0hzGfREUzIefdenISyfVQ6FLaM9JusvmNj4RbIOjrtJTlCPrtXDQQHVO+KtlCJRZ
zcNytAbgELYF8cVqQeZ3y3SuxA/ta+dgRAxhMRjJa6V1d+HU2V5mO2WA0wJKrud6nbtCJU0KDitW
yMpd/ZXfH515u9yLCUHpd4Ge91lbzKdhCY5DFviXHJXjrhwzZ2OvLhOXg73O/QO79FsR9leUPezM
N8N7J4efoSmsy6xPSLWds4iRmehovGp0fcdMEqwGloSic9eMfnPAcvfWYgjbNQ0WqX7wCcdF/s4v
WQJKp2QTFs13b8q8g0vZEbVBfxRp1rH+6tVESlLgC2wfuTCk1u+veq/oqh9mVZjzmH7USxhd2vVL
kdy5cSxnRSccZ/EqlV5vlDww25NfjnvRBi32jfKFDe1oV9oKSoCv031ZfemKviVDH4A2rDlNqRhZ
ApSYYBtgZDxw/Hiyeg9mI4yIc5IC4Ji9y6yqaziozyRVCH6qi1bC2it3/JPX9mEyKZ0EN7/1zpQd
rCL5Rk5+WxFuPdhp8e7VExSAqdmYRUDAp5+/Wdb2SSxBdLt5+JN2PcCQxhsvWWu527xVX6YUQmbr
vVUu2nBMvcdBt4/1Gk4rY/FniV79tMLOzM23SXd/P+ZLQREnu/6I7RxTjx3u24Ld8jRBY9txut9F
ac9HuAu/WaHhX+mO+zzyBz4PmuWSvhA7nbk1bHK402F/SHv3XUiwWdwn7pH33juILMYCHXhSr75c
U9xHBb7Lxc9l3GUFKJZ78nrZfnBp6lh2xVxPn/JM2RAYAPmZVgePDlEauDPOLscltFug//LmTIEK
TrIBOqYDvS8sL9xWCZDcbnFPLXDGs6/5eFXevZh9cmuh/cBSxXdYd3k+HnrZ/AmB5fkx4mZ0ueGu
m1sk7VXwEEJNWkpNH2DQKJRjDpgNvwOdDFhTz8r2noQ7LZQxBJU6Qbe137MP1hziGU2bUOCN7CX5
RXf6IC0lXkzaEftPbbFLgnF1CF49W51bVyWsdBT7wIj6orI1kMs8GFL0NDRYUDHTbRgVPRUCt2aN
QdN1MlQoCZhi2rabTlK+ZGP3K+qyAa4UbHVrXk/oVr4KUUn4KSs85XC5M29a9rFNmKrKtHOqhXmY
u3WRoVVwi8F8emwTEXWYaVgn3I8MmhvSIhz2GrktEjAWmLMPDI34ZyzWWyThm5jKApCOurZI8vCR
KMWFWfI2toqdFX4IQa+GOwtIfheLQMivdwamS9GICDpqmz0WrQrTDZqEKOG+FcXFdmqr7xL9kZju
MxfzJqxZ4sti8TyFbvsaNsWDH+k9IByEjjEa8M6zDuut7OAN9dNMZuGt0vx16muYIMNW4UTvh3nS
fuy6Z8PJY1cr8uiohSqVPoAs2k2RAyp01i9oo4ujpZuapcsfwRC8ywIqdOorZu6Sj6XjK2tnD5hg
msQcwRaQ8EWgWQ+8/Y3Mvb0cQo3ikaLQZjLZLr26tbTtvxb1U5DdxTBMT1Maf0cCCd7BlHrPMoOq
J+aA0beCOcvWr7AT6d7zj+4SG7Is0becvOxe6AmQdRkSDusL97nMQPXX4lsmy5jNiIlN9Rw/3eh/
FhGVySL7m4qhniRUZNQ0f7N12bZwgmXXR1V4zhs2nvpPSw3+Va+D0kEchzhwzqn29lUF1NhIv/5Z
917H9hidJRnmyQl1GdMvJUB2FcjdcIOTB0Ra2KXpcIuSlkfIF98t3ROsmJsztw+xywsj85YOYn+O
J+fkIIfa9nY6/ViwR0zx8h7X5Tme9RpksQh8kvjNA7MbifRcowakdFL87mNow2TGv/kBNu2GPbbQ
rx8GZMfsh/fV3si4vsTKW/ZJlIU/4eKCFYpMeqpdnxNoj2JZtTOk7wWYrVAII+HFabjKZcAXPGPl
A4LGdiDU2pW/aGODSqd2z/vfvOmvmFdfVEC2LynKZ98CNluU1aF3GX+NiV9u2Y7u/9Z5aX7Cf8oK
P6F5IpO/EHoBW1PZsQq8Qwt7N0z9lwi2J31S51RWNj0GBU4QFMtTKqpTbbw9Mxc6kgKa76p/BgFT
/aE74bRp+GLmOESM5uJ5nx7ikNxkPcCQHrLk4Ar9Yy5iain1DRIUTd38Zzj0uBZ87zxaA9CosqJl
yUpzWvbPTk1QxJ3QOBSxpsXV2Bp4ybnSoiV040oKh4yUVaFJPnX112H5vVQQw9MqfITa1B3HitUm
7N1vrju/z3P0rWrEa+0W7iYZxl9DaEWHyJTdKZnfmwot0OzHJ28RR5lZ2yrX2Rbz7TbqzoPmCpbs
jW5cp9x5PRlHT7VmM4EMgVfvSC6n4RAsTM4nZ7YJfQyPY5OSXM3CQxUX1UExf03bZK8FrNUg6K+g
c9/btnmMPB+eObxV28FBi0H15lcooefKRTDkm22WxH9q/XPq3TeeN0cvKXE6Bvqzccdza0imGzmF
m96Y7kzN+RnpYjqkZXX1JvDEVpg8JHV6tdSLocy+95RjNa1w9CPm7rjynnfwOkM7Hci4fJjqe6MH
vD2CMmh0Qz6HE/KQ5p4hvLEK+62kMQt3rzrbCHx5N/KvLZ0cEgLAsNPYnKt1K28R3SYbwBrS4Hc3
NE+WLOW9dcyV537zItSjE5zbVNGobLxfk6PurJLbx7LwOMkF8kEs8XIIVPjsDv7EnmPLfbj1XG4p
1cU2EyC+FO5iBbYqTBClRaiWyE3Mx7Zh0U8FIMOFgyY3Ipc0ZPLsKvBd2FedrYjxHcF7QCeSovpk
6onOLueltikk0zh/awnaecE0nTvneQI4v+n4ngNW64+0/x4TwK3c4IOr1bjg18etoIN3SYNVrgT/
XYQyO0Y9vsKUI/fsmZ3HhH/fZP23qE6fEN27ohabFgTsvsv4pufSP9g198LBNgUspeSH7zXuQ79G
5CZ3U9aJ2RXFUzW37yyw4+8IrHnbpQF3cloDPDH/aFD2XqJ2DSrOox5HhqpAw0h10qJOrHsmbLzZ
7RIfraQrDyaimd11/hfVri8p98KQbfZeNAsst2EXVT1pPYWpxarCp9ry2AMpqIl13z2ineu2syZs
5kr3Z1qN855B3RM2aMo25VxbK3grQu/B7uIPkU4vUd5E27DgLuHjbNkr9ZE7UbAbZfA98Jk32Fmp
KKzwdzpzfamod1nAlAG7NppMZsreftvYjBz8sAavDQ1plWByczR0tTepw9qBHB6LyqMUXJqtNX/q
RX6fJCKU1HXeUXwyqegvOps+GlrjZ2s5MV2UxwRvLc6edLsfcllfxbQWJY7vb9RUfOg+uyVl8lFD
QMIbGqJpr3G56bOeMG8lVtvzMiVPdAmvkc7PTv05Ff2CooyaAwQHE9UzLV0q7hIKH5HND6gg0x6I
8rPF8h4dgGDv9MyFssBrD44Jj+Fsgk3M/X3RrtzR6CRHp0ludwKKl8zl2XPZhcjscWXRO0CpSYlu
Y0UJH5Ut0O5ASQzF6jgMGVkiZnY0NDrke+lb5UlkP0m9J2p+b6rmjxfqPy5nEb9EeGUf/Gj5Mc79
qmKIuOinH4WOX2VHXmb1W+Ys0+CSpDteJ4Jm7w8WNTf25PEImyNidcIidGVOvc/BoYiqrc+qKX8w
ZVPODayP1Te7n1ZSS8IQBeONHVPkDVjaD8Mwh9d6+C6LqTqX6Wq3Z8bGZVxx1KWGTnEWR+z4YFel
KEqx/4bzNidJgpQAIFlmePrj48C/nm3rFgGcz93dGjlchuuyjsUWzNamwg4SoucwcvNdPdPGN6b5
YgPFOoSluyclEGzZgKUGFOZx/V95LhKZkFsnl59VDUptgPMkKHbjLLfD0jBLCrPtAjw/s7NvtcUU
MrHqaxG3zGh4xjZFuennmjX+mcuBsoA92kLqXVPi1WzWF1I17tf4NhKl3NlRyPySHG7gCgj7irRO
0M/cAjygcYn7wzcABwVbBeDLGxJBdssfkXwWmXptJLrh4o9FL4AdnnyTe67YZX7wHMBUW/XFDBcC
AzCrtKFQ9e95HRGBEG+kAJf9nMRfKorIrdeJBq2ceLFaHmSzUNuAY9EqlnxaITHCYhhj7smYbHWO
/2fBDEimB+3EiierVA9l26oM0SC2pIeT7Y7MnGg88nD8gB8vdjWU6I0ftZrzv8tZnudEOs/zic55
thETY2lVY13phdhOi7/Qd2s5kbNcsJnbMDgY7UkIZx4KiSBLj6JP9o3HsDUJm18gkQj3ZfIu1isS
HBMqgia/AlPzjovIaJ+4PJDy9yb134vRUUdy0rdmsj6mCf2DGH7IzOxkE52I+zx0oObV8sA9ZNTW
a8Ba5MaW5ZclfWpQ3M7lkG/EmPDLppOrxWM3YzPDJSRU7P2A5uGNB2Ah0yelRWa1dyb7KQO72WyB
SXtbwZC1VTHAfcvjHHLtJnNYPF5Aqvy32akuvW9W1UtHR4brKg9579gwLHYDN1EjuNNJTgKYc/Ef
w7bZTeKTump8rJLl3g4iJbYlQGonKEes7sKQ8dQn9c31qeaLmsFm4pg3r52ZgwGOiH17l4UZmhl8
iDV0zWkJ7kHRvvuZ/4IxxAv0O9smT70dsnACgp2aIpqLqx+p18Hjahmp+rPSvZcd4L6o3lcl/jIm
69dkHasaKNI5D4ZCfBecbiwtaVXNJLCsrcyGPw7e3d1kV9xpy7Ou9Smxhid7vda8+g+T1a81+yRb
A6s8GIcPU+PDzGGZbjmVPw+6b/ZjMnzpKvdNOK9WiKOCzNBnPyxIjwh3Skv7Wz49pLfKkidvN38o
gyLBROl2xEnnoI2fLaRrUW8Rvyy9XxRspHERKeg+/daG8swIjvWiWeOmGeVzr3dhHn66o3qMakWv
zEl/Iul9Fpw4Zd08hZX/aVnla71+z9Y0vIV1jj2VG3nM3qDDstim553aRitExS3qS1vFD27CnnE2
HUZ/+O3487ngVXxs7Ic5Rdvr5c1ZUaZuqy4Wh65KMGHYQJA5Bx+KRk6HuVtn2sWFE0gxQ1BYDIHL
RdJCzGGSLFSS7QSDylmFVlgg2Oq3zqmVvErOCl5r85TGfCkcc8IPjFHHOBw68LuE5aLPBFWxcvUN
M15lP6UVE/KIPSOB7zMYoB3EctnOrPSCDGbpUKVcpQjN10Ws/lAY5zsROqaZUBqOqqkuJK2zk4RT
uJvt/ipCgyYx5A1VZvoohxDrslb7uAav0mD65XYcY8mTTPN7mzMdHoX2XR2cRuJAHRz3YEv/nSE4
A8cRPfzcFBioUGx7FlbrZrb2Cx+jjRzXGS9HCbItZG4lq5KJUV/7nCyL1d9bbM67sMyK19m+cCMC
69Mjk1q7T6e2rn/UQ/mWkB09sLb1GzY71cRLEWYPTgPGaKk6yW7FON/irPs9ZGmy9aXv4F1hwNl6
Cn86RT61lvk5lwmLjHnhP/qGD0IbL8+l8c0V0fvOKt38oWnUZujSEnIQzxDuoOUQP2WZ4ohB2GkD
Byo61k0o94WXTlthnOUETb+ch0dpBnppDplMHRFLQpZmT/4DexwNqptPL8M+lgyVvy0WGpUDpSXf
t0fTlg0o3cw59TTt5sT47naqv7i2Fjt2CPA/WLLZlGP+vFgJoYp0/jJlEQ0HRwbMicwesOm45x4X
b9qK39dM0y6tRMXa0djs5pwF15KoXuKW2VWymprlWA2GarlSJXP7WlCR9FH3S5bzb3Yz60tUBZeo
KZ6LiqzjaMbm0Ag7OEYhmRqRR7+6oN33USzeq9h7jFL9a6b3c4WoAOA6RDAyT9Ym6VlIY3atud0T
t467Pn9oqZFCd+YuWPc/c7UIpvasLnFwNLc+Lv/kCx5icKP1xo05EaDLRqHTFC+95fgPIdB6n/b1
QeVOceRbOQ1z0dynjot7Dj1oWu30aFvZu6gseYmb+eeQt+2tqxC8xACddiuiaRcNYuNZtv2UTct5
mddmpa+3tsPelNvvbZCi+Emo4rwccDhJjifZRtWRAHvCVYv9QkfsNhLLBPPq6i3C8eW+1Bi84Uvm
dqNfZGXv7c4985hod4F9zio/wJH32aXWdOPN+z21OUbX2jDMSDA8OtYtskd5jeJvLACII/lh1Eek
Yh50H7xNrlc/JQ10LHfnc3A+JOWRNAEsy1TBxa4ZNcVZ31zmseMKfUIfPVzEP50A4Y3WbA9BkohW
b7e/yefe0yW/N0v2MJjwm83TQ6EzUdYcHNuJdzTiDJoM83AM5Z92KP2XxtVvHJfFRcSfIz6CYs4J
qjUIyxqO9DPeiktqkb5aZGk2ltF3v06faR1NR26F7FUN8St+DQQ8Jv5CWCnbkmRGkTzJP1KxEssZ
iZAHj/hJ1e+TzGh4cUk6Sf+zUl58XKeFuCTnYC/t5JsMEXEPBKfF3PSbAreB9pb0Wyo4cdjKB/C/
VAxZMlxYgQtwV8qvDVOCQ7p8TY26DilNVNNE38GC3PucODRBGmq7RbDNEXgwzTeaHQGaEdHCbkP7
knv2xBmI9XcnGk9u7C/ncbpFA33MIsCh2MSTv8lEf4kUYP7OBe0KfAS3HOCXII2hsvQoGGssyEUk
gA2WBi5icGgGLJtdMbEEZLgm28fgYhFP3OSi7fgIcuYEtXJrHhRjiXvPVmkS0QIP19MkSYqdSYFx
gmxG9ZP1f3yLf2eWN9gwME+Gtk9oj27oGJuPsieYp+Ps5In6WiV42iaPoLKgv1KGh9pSAffEHiGj
Dp+DaakZLvlm5zp5yCDPsQD5UpVnsGtjVI5pDf+4WwiyiE9RO+TAmNk52l/o16lHYcoPDlfZMZcp
BsLk59yAwmEn0qWVuG6RSTDK3Z9iGvOdJaXiAEbQyLP86JFYU1d6pILb6s6G1hpE87g88/EpTvSP
lF2QsV9slizir205/qzx1t8U0+4dobmATxMpe16tsWw75h4NzZ2BLD29pSfFsXnf9uIYZ6G98wai
UN6wnJt1F3AkvMybN3+Jgh8qM4+y9IsD4zd9cQLcKzxKXFW1hyhZ3K1HCvWUloylvR731JyCrTPY
04uGQJwlEexMp8THoUdjsdiNZLrykvZMrte+vUEbWfSZfyD/hqZ4rtTue02r+ms2giG2er3vbNKd
UpfpY2k303UYgFJ3WGhgNfGkx/0oVH0rHRB5Rtb9OWtbZ+fK6T6pNDyrL0OhzB45DnkBr7wKPiSH
wc5Y/nYs92XJE6hwyZsq/B7qbOfuWjuzYR7UR9e1mdzY8oOyweyGWGLTjIj7tYLNAtrNG+lQgTQj
rrM8Ku/KmijuA4z2k9EdY30Aml2tfqeAH7bVAPC3GCJelyh9jlQx7eORcHeRBxxMXwypxyezpl0r
E90DNHJrsunR50DITVtvR5K/FwgwH9VEoT7Pq2/XddOvanjq9KegNn8h4ZU89pbZVx4QTkPoYVEk
5bSLpZy9gGh+9cgUnVA0BSxAe/2Ttp1f5bIUe6msp16PmkClxh/E43ksBmxpDXizttrZ/tQS2DKE
sCA/T5XzVBXq2LnRrUCLJHXyR2UwtNW5tLmaGr/12N/EeVb7p3SiBtQOIuzFrTo26XDfxjCpjw4s
vsxXyW6oc3Dgfl9cY9s56K+5aT6rDh3iOOAr67zvGOmr315YXoKSLRNyWTkZqs3kaaKHDuIhrA5Z
0xVXUzq7xpqzgwkiDkVIQMdp2fBKxVwAYlOSoNlaxmYpto7pSEtcG9N0rwW3n2EWEGjmfrv05CSk
l/6Kllxth5H4YpObB2X1tOGXBL31Mt6CMM0O+VzetFZwETg4MN6Yu92C37Fo9Hh1lDlqjSxWz9+6
qu8BiFjVdrDkfg4z+6YIC27LcgV4AYLdNcCZrhOYYY6kEe/UYv2gZexfptK8hBOujnEyv6g2LLRV
Pwsd5tthWqdCVXhJbYmVvoBb687+Ufk5D7/FKXH7Ut+EbInafSf3zZRHjyHtcrEgwclHr3iahYno
MQzH1t+7KjwxW/vIuwEtIEsb2HktWmIcPxwBviSJ3UvU++fJZxLMX98fmqq4y948g5Ebn9AbYG2O
eDvz1vxiXPkQBUX+x4BG4YzHwwx1ZsZ3QYHT31nDv9lkv5sgiH7lPSEAHatzaNfpY+Brnn1IUDgy
OkSUvQMZN/nAU4M8sRmewrDj7XO4pBWZa2LCPs7isIczSZMg2JSurp/dbGV+ScvbF20sT6NoCJ0y
4fFdutrVjFk04cq1HPiPefUU1ADhe7dj+JLfiKGq14j9JTkXt79fLCsnChwJThbk2LOGz0JPhoMi
tmcqqYodmidm6DLXl67mMC9LVzI5iuuricTWLaLxEDXhD1lHzG4z4z0ndstdk7kiqQEmEX1rX4c5
+JYOFVwQhJJ5lj5VRJq/lgXv9cDwvYIiuEmHgBzJOul0mFe5bC69qeHiLU8dI8JLElNwLRgduDP3
M39yXV11iFFMtrAclmjfN4m1o1NX6uRi9TS9gG8c2yD0ttNYD1sJTIX0SQQPTc1AJZBczMOyDer5
iV3AGlOfdTCJN+1bykCKuD9zZZhb0sectMaMmzA9CJuUnHoY1PvGMWBeFgqUjg6R70xXcimsj1fl
MXXH/DG14ruyS7rWZrQokxMad+Qkt0sIn6xhFfcg18khi6x9o5a9Dl2U66J9/PvFjvK9xIU7Bp48
+8R6afpnNpR3brP05PCbJnn3NaOiCpcR47Wgi9Nm5MGrWDxqu/ee52JF4c0THltart7Ifnm1LtPF
kTmbwEtuhCi3pqq653TE7j6HF4hy6bd5YAKCVC6uKvfgkCdYUnMd8uI9bYPg5mYyPTJpBy9qFz/j
wG/3ZdFA7YjTZSeWxN2Rm/3KVhRrbcret6N7m2duTHXTnq333Ce70VjleKDvPJ1kz8Pd9QQXmRmz
Y0FGv+wb8ZzOVN7phJrVIUF894oh3jrGu6VaRa9JaT5iVuhc/73xKGtJptsV2ekFWvItH2L4n7w/
nkqOMizLiy+j55QzQucS8E68st1abWGdgrn59JT8HbV2fGjtEC511Pn7QC4rssPnEjB1czR8mmo3
+FWUCUGbMqeLSfzMtqJb3xFFgZN8jlX4vZKS7tKQPOjSpMAdTk5esXrJPuhRF2+t00+PhL/cnK3o
IH1iEsKJrorPnP15ynDjZwy774hAb3mQ0Cysl0MdufMaBD81Lm96z2lhU4wM1GTHb9GIC90ZOYtJ
nzUDMtp3S28d+5Z4YIXmmKfYYzexI5np/poa98AaliBNP2a7LqOH0gydT1G3K7wYrQYuoYOrZ/6l
KADZnjgzBmRYTXlgMdk9dPU9lYKFBHDGJ7vSzs5aqu8h3mqH0ZA9qltdBMxrKrob9NWT/Bx4Vfmj
LFxO2/SAkmG5c+QX5yFnGuMkBBzYF2YZoOvuUWxzVurPdFtAnuQTr5kbXCZi+DvJOIIzsqa+tZcn
kxUJAKSX/+DuXJcaN5Y4/iq8ACpZd31J1QlZlpDrOSGbyqctLThYYCTWsrk9/fn1zAgk2RA2TdVO
RUmRLPa2NKOe7n/f267BUrpbHC9I53tPE0483LcdtWUMk51l5PuR2f9Afv/B8iJkuuhy/Wd2Wewf
hbSG+7ip93/5nN6uv/2YIncfrnCbhUX2rmUu2clNxgy04vrhv8ldV7+L449kYbY31ACkHdCNHkBX
m/rjkbi8764v6vdkO5+VDOwhJ6A5urltaTCXrI5JVmNoazP7cEmT9UMM+PvjUn6Y/0vCDUMHGJNA
lmN4031Ln4VbfOvdd5cUch6bHyYbg9QEBkQvwzuC0AtyjFbxxRVeKLKUjrE4CPjULYB1gT1Fdliz
/rw8wBtNXIiPzOfmR3dH0vN6v/idRyfke8EbPS7vGlyfMzp+yp/Mr85xR3++KW+PLiS1rU5IHFrm
7WGyfCBIhczAEX+5PgR1vntgMjJCuTt+kB/kFJIAckEudX0bY/Hdb26O8XBv7I8PyzWLLiT7rNm/
OMlXm/XhxQ1Dp82vaMp9a0u5/zXFfIO6v3fTUr/H6jap9TNlbSc4Xyf1gK/6Up+0vJvQ68oDY1QQ
FXWj7GzzUKY48SUay4pn3pxRQphEAVOQsog0bP7LRWbwsm3O3cf7dOcMaH1FfnZIvbxc5oaDTXpu
G15e4Xbp5Dadl1ZA3jlVmFIkGdO7lYdW7UJcBFlCxWNBZzFzsa3DXSjCgCYrORWUkpMuaene7UJa
JNNa0S/mhTyguJNlSkNEucgiH+7CLArhhUzmVnm4/jijZZOOC2B1GIBqbbd+Vjlcfw6XlHkWJVQk
mMtuuEdngSb99nxSJe0qkr+UCeI8iFIabJTE3/pFDjeBdqWcBQo3SGqwZ8W7o5AgzrSsUAYMLQTQ
0Ld+l0AgszbImLlDTMzeyiMmIHN5plYLYSCdWEmXd6w+EQV5IstPqZ6x21Pas+fRLlD0nlBspBMI
s4A6ikImMe48CyVcQmuUkgZYdhusHvJqF0IpudLtQhoUVGOVdKZ7XOVQIhRZQINghAaDiswFr3BD
n3aBWrFpGdsXy8U4KGmhgOx/ggCjXQgD0RuwijsS/skFnkwrF5MkKHIqR0FKu3khDYibUvCH+jDX
19qF03ZD4R0dOs7rthlWJ0bSguU152FC4Qky0x+DZhpploEHzTUBi0gF+lnEBEC+8h4821ckIsb7
yl2Y0HjahQQFSMvKknGf9poYDvkMMEUKBu0v7OfeQUb0ZKaGzJhPMjOBHlkTrJiyPWGYkBZvl281
sk9CMaXR+uuOwvNMkAQM8oz4ZwqVo4DC3YxuKO6MWCXk0fKp6XBWzD/HyonIfKAyMNFesNNQJ+Q5
nXSKAnzgbGfv8EGU0IBHywRoRuYXFPTXcqJgvAvWbEQxxt7ZS7S4m2mXH6cB3vdY5tk+nvQRE5TB
DMc6iWiOTbyDR9LoT60O8B2AlcE/7sBjhw53AdAEli7jKHLy0Ds/0o5mW1+MEdH89KZFsDidN9kE
2nEBopn5Rrsrc/knFQW86eVBViBWyhifoVxT3QAyyNkkzEv7uYcHAnyn3AVQoulrwaQCu8qJbmDa
TJClSA68q+YL/glH+kFovUmgxDRiyhbv+/FdD8UCWLnAxYx16YSjfydixuhRJS8keSDDYanT3O1Y
pMEJ/md8jzTWN7fyCSdhO6thongIaDPIkL2dZ6FMglmJxYR28G359J+RUQCvMRhfQskZWjGNM4cQ
JmqBTjg5XiSct05U+GcqJVGsdaAAlhPGvMEItL6Wa6IWiigAJjPBxluEgLkYqdEiHTQLUuHEJjDX
RC2URcCENqBiDyG8sxvpJKQWCMTbmG+SFiF+OXNx7kdqIQpIGSTLvPcufC030uRMP0UdcyYQaMWC
4KCU9lc9TpqwQs6BIKWDaJt/ShHHhhYmwgMl2AA+H7/7PEMOEIbD12pBsnfSkL7ihVYlAg/FPUgU
zS5S4nbDE4BTnTeP+6x0INo7YEBb6cK+mn/uQInDgLmL2ExT/1E5w7PCmGba4tv98XD5VPFpJUAK
LsIVSwc8u0rO1JAJsjKIUDpJyABcc/m3CzTj0woCUlBYYEbR6250XMb428MwY0atVRbeKQP8v9JZ
UAUS4yQgthTns8RZShN4xDS2YEbhNukJ3lmKCER1Cg7wkLIWYrbUTptrEk8AJHMbQQRPvhX/ooxq
TAAX4JOk7zohNLkmEkHcaEBxjCkXwPHIUnR9P3WngBQcMAGVWE++oaFELFLUItAZX6PdH/8kokR9
tLKA6EkC8mM6m13lhAuKGGdrEuNNcPa0fxCJMkdtrNkkGok7tV/lBB9jTAqzME3JP68JSQJqjRAV
QSreQeYRjmEBljLwO07AX1Yh+vf6E3x+ykNAqkHMTAgmBbqIwUQhzGbkIOEyQRh45zUSp69y+WIe
hRjBhFd3ygBii6G0Li5ypw/9MxKZE6JGRdjApPeSamY3YctMwnFKIBcWQOzK5R02tGOHdEoRVigL
gFHiFjkVhCGCMGGKfeafIChTi1YVNiIpRxIeiJ/JUC+RhkxslflKlgX8Owhkz2mloUSZixjY49wB
MvZsCIxKgBPWQRj2wBGd4Rc8BrqqNwFpgLnMVDqHDiE43AScJhjlZGSSe2Uv7zah1CelJoEMesU7
5JwCE3BoUpMl6wrBaA6EPYAeGQpRmCZaVsBpQBJ6TDkCx33IA+SdMbQQXut9KtYk82j54sdQgoOM
gBklOSIRrcxDzw43YZZGARn6yAMneF61/Fd86bG26WBRL89M6VM970y9ka3o+dsv9GVB2wRcuY/U
9EiS5uiLMijNkrYuePnzNyPnvMk3HnzY5x+b+7i/7ha4fevRvfpV9b88queranW6uDcf3LvHtBPY
/rOsPlVX1TDB1Mq5pyfZmu/2iAX+hnB3OaErbKOmS7vnthkTNjJJT/iyarqq6x9RXuPMaH8t5YNq
Wf/Vrpp69NS21EVNm5aSq+qsHT61RWx6yk0zP13Xp5v1iLiJG2mJvzD47/m5gq/iu34M4V771x79
NjdXn8bbbi0b7fMfsuv12eh9OotZS/n9vF2djx+Z/EPxyGgpHzFqsa57Ooa9rZNDS/j7s2oxYsCZ
tZ7VdJfLumnr8Ym0nlo16easriZSxAbF1JTb2zFb2ACDluwP27LJBvPVhCHw3AAk5VH8sd3U3dY2
26ib9rF/qupmPuLl0oSz9HRX98uqORuSxjqXGJGedNdVp/RAmK/XI552cFJNvz6lGUY1LhaxJTN6
0uiCrl2PODuyiVV62l1X8+/19Ug2kaUhzpe3oN7SZbqnZMCZTQBRk26b9USGRDbXTkv55/mnVTVB
T9hLksyoJ31TjfUW0RjJFdUTvt07qq6uu0U9nucLfQkCvQX94/mqm9/3tMyrtKWib0H8p/ldfTpS
Yy4q+hbE/2xXl5PnlrIFNWkZeLx3UK1aNOX4cNrCgLe5wXfV5fTs24x7LflfFvV4x22anprs5RJE
MrZqKHoXU1JNejU/n9bjmQoULeFf503T3S9vqomZ4Mp8tOT/t2jP5nvfd1u6zVbSacn/JuO1dzIi
VcxSuvo2N9hmRCGPg0RL/oTdn3fdfAQpYkog30Aynszvxlalq+zWPvPv62rRr1xkIZk40jZAS/bD
fHWFZusJGcq20k5NucaymbB3TFLxG9g2f1ToneZ8PT6a5FpITxHtc//BwPm9D7se3nZuUdOvu9O2
6eoRcnN522ra9+0VG9NvgnmbtuvOy5R3eZoeS+K3/U99N5xdf23sXJNvnC7n1eqb/wMAAP//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15" fmlaLink="$D$16" horiz="1" max="11" page="10" val="10"/>
</file>

<file path=xl/ctrlProps/ctrlProp2.xml><?xml version="1.0" encoding="utf-8"?>
<formControlPr xmlns="http://schemas.microsoft.com/office/spreadsheetml/2009/9/main" objectType="Scroll" dx="15" fmlaLink="$D$17" horiz="1" max="12" min="1" page="10" val="7"/>
</file>

<file path=xl/ctrlProps/ctrlProp3.xml><?xml version="1.0" encoding="utf-8"?>
<formControlPr xmlns="http://schemas.microsoft.com/office/spreadsheetml/2009/9/main" objectType="Spin" dx="15" fmlaLink="$P$2" max="5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8</xdr:row>
      <xdr:rowOff>88900</xdr:rowOff>
    </xdr:from>
    <xdr:to>
      <xdr:col>18</xdr:col>
      <xdr:colOff>0</xdr:colOff>
      <xdr:row>26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374650</xdr:colOff>
      <xdr:row>5</xdr:row>
      <xdr:rowOff>19050</xdr:rowOff>
    </xdr:from>
    <xdr:to>
      <xdr:col>8</xdr:col>
      <xdr:colOff>139700</xdr:colOff>
      <xdr:row>24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302260</xdr:colOff>
      <xdr:row>5</xdr:row>
      <xdr:rowOff>45720</xdr:rowOff>
    </xdr:from>
    <xdr:to>
      <xdr:col>17</xdr:col>
      <xdr:colOff>443407</xdr:colOff>
      <xdr:row>29</xdr:row>
      <xdr:rowOff>64947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5660" y="9982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4</xdr:row>
      <xdr:rowOff>12700</xdr:rowOff>
    </xdr:from>
    <xdr:to>
      <xdr:col>9</xdr:col>
      <xdr:colOff>3519</xdr:colOff>
      <xdr:row>27</xdr:row>
      <xdr:rowOff>78740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100" y="774700"/>
          <a:ext cx="2365719" cy="4447540"/>
        </a:xfrm>
        <a:prstGeom prst="rect">
          <a:avLst/>
        </a:prstGeom>
      </xdr:spPr>
    </xdr:pic>
    <xdr:clientData/>
  </xdr:twoCellAnchor>
  <xdr:twoCellAnchor>
    <xdr:from>
      <xdr:col>6</xdr:col>
      <xdr:colOff>330200</xdr:colOff>
      <xdr:row>23</xdr:row>
      <xdr:rowOff>50800</xdr:rowOff>
    </xdr:from>
    <xdr:to>
      <xdr:col>7</xdr:col>
      <xdr:colOff>266700</xdr:colOff>
      <xdr:row>26</xdr:row>
      <xdr:rowOff>63500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5791200" y="4432300"/>
          <a:ext cx="609600" cy="5842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3</xdr:row>
      <xdr:rowOff>152400</xdr:rowOff>
    </xdr:from>
    <xdr:to>
      <xdr:col>18</xdr:col>
      <xdr:colOff>266700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31750</xdr:rowOff>
    </xdr:from>
    <xdr:to>
      <xdr:col>14</xdr:col>
      <xdr:colOff>622300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15</xdr:row>
          <xdr:rowOff>12700</xdr:rowOff>
        </xdr:from>
        <xdr:to>
          <xdr:col>12</xdr:col>
          <xdr:colOff>292100</xdr:colOff>
          <xdr:row>16</xdr:row>
          <xdr:rowOff>38100</xdr:rowOff>
        </xdr:to>
        <xdr:sp macro="" textlink="">
          <xdr:nvSpPr>
            <xdr:cNvPr id="29697" name="Scroll Bar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4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17</xdr:row>
          <xdr:rowOff>12700</xdr:rowOff>
        </xdr:from>
        <xdr:to>
          <xdr:col>12</xdr:col>
          <xdr:colOff>292100</xdr:colOff>
          <xdr:row>18</xdr:row>
          <xdr:rowOff>25400</xdr:rowOff>
        </xdr:to>
        <xdr:sp macro="" textlink="">
          <xdr:nvSpPr>
            <xdr:cNvPr id="29698" name="Scroll Bar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4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184150</xdr:colOff>
      <xdr:row>0</xdr:row>
      <xdr:rowOff>76200</xdr:rowOff>
    </xdr:from>
    <xdr:to>
      <xdr:col>13</xdr:col>
      <xdr:colOff>304800</xdr:colOff>
      <xdr:row>13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6</xdr:row>
      <xdr:rowOff>133350</xdr:rowOff>
    </xdr:from>
    <xdr:to>
      <xdr:col>15</xdr:col>
      <xdr:colOff>254000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63500</xdr:colOff>
          <xdr:row>2</xdr:row>
          <xdr:rowOff>88900</xdr:rowOff>
        </xdr:from>
        <xdr:to>
          <xdr:col>7</xdr:col>
          <xdr:colOff>317500</xdr:colOff>
          <xdr:row>4</xdr:row>
          <xdr:rowOff>101600</xdr:rowOff>
        </xdr:to>
        <xdr:sp macro="" textlink="">
          <xdr:nvSpPr>
            <xdr:cNvPr id="32776" name="Spinner 8" hidden="1">
              <a:extLst>
                <a:ext uri="{63B3BB69-23CF-44E3-9099-C40C66FF867C}">
                  <a14:compatExt spid="_x0000_s32776"/>
                </a:ext>
                <a:ext uri="{FF2B5EF4-FFF2-40B4-BE49-F238E27FC236}">
                  <a16:creationId xmlns:a16="http://schemas.microsoft.com/office/drawing/2014/main" id="{00000000-0008-0000-1500-000008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12</xdr:row>
      <xdr:rowOff>127000</xdr:rowOff>
    </xdr:from>
    <xdr:to>
      <xdr:col>21</xdr:col>
      <xdr:colOff>711200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584200</xdr:colOff>
      <xdr:row>26</xdr:row>
      <xdr:rowOff>38100</xdr:rowOff>
    </xdr:from>
    <xdr:to>
      <xdr:col>21</xdr:col>
      <xdr:colOff>711200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457200</xdr:colOff>
      <xdr:row>14</xdr:row>
      <xdr:rowOff>76200</xdr:rowOff>
    </xdr:from>
    <xdr:to>
      <xdr:col>32</xdr:col>
      <xdr:colOff>393700</xdr:colOff>
      <xdr:row>39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63500</xdr:colOff>
      <xdr:row>24</xdr:row>
      <xdr:rowOff>38100</xdr:rowOff>
    </xdr:from>
    <xdr:to>
      <xdr:col>22</xdr:col>
      <xdr:colOff>419100</xdr:colOff>
      <xdr:row>26</xdr:row>
      <xdr:rowOff>12700</xdr:rowOff>
    </xdr:to>
    <xdr:sp macro="" textlink="$Y$14">
      <xdr:nvSpPr>
        <xdr:cNvPr id="6" name="TextBox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 txBox="1"/>
      </xdr:nvSpPr>
      <xdr:spPr>
        <a:xfrm>
          <a:off x="4533900" y="46736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40D1042-D7D5-DD45-BDF4-784F607C91D3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AB</a:t>
          </a:fld>
          <a:endParaRPr lang="en-US" sz="1100"/>
        </a:p>
      </xdr:txBody>
    </xdr:sp>
    <xdr:clientData/>
  </xdr:twoCellAnchor>
  <xdr:twoCellAnchor>
    <xdr:from>
      <xdr:col>32</xdr:col>
      <xdr:colOff>469900</xdr:colOff>
      <xdr:row>24</xdr:row>
      <xdr:rowOff>101600</xdr:rowOff>
    </xdr:from>
    <xdr:to>
      <xdr:col>35</xdr:col>
      <xdr:colOff>152400</xdr:colOff>
      <xdr:row>26</xdr:row>
      <xdr:rowOff>76200</xdr:rowOff>
    </xdr:to>
    <xdr:sp macro="" textlink="$AB$14">
      <xdr:nvSpPr>
        <xdr:cNvPr id="7" name="TextBox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 txBox="1"/>
      </xdr:nvSpPr>
      <xdr:spPr>
        <a:xfrm>
          <a:off x="12446000" y="47371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EC2BB9-A9E2-404B-B40E-BCDDBFBEDE8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HR</a:t>
          </a:fld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0</xdr:row>
      <xdr:rowOff>31750</xdr:rowOff>
    </xdr:from>
    <xdr:to>
      <xdr:col>20</xdr:col>
      <xdr:colOff>342900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127000</xdr:rowOff>
    </xdr:from>
    <xdr:to>
      <xdr:col>20</xdr:col>
      <xdr:colOff>355600</xdr:colOff>
      <xdr:row>37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2</xdr:row>
      <xdr:rowOff>69850</xdr:rowOff>
    </xdr:from>
    <xdr:to>
      <xdr:col>5</xdr:col>
      <xdr:colOff>508000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</xdr:row>
      <xdr:rowOff>0</xdr:rowOff>
    </xdr:from>
    <xdr:to>
      <xdr:col>13</xdr:col>
      <xdr:colOff>311150</xdr:colOff>
      <xdr:row>19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0</xdr:row>
      <xdr:rowOff>76200</xdr:rowOff>
    </xdr:from>
    <xdr:to>
      <xdr:col>20</xdr:col>
      <xdr:colOff>482600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4DC8B-8D52-4A46-90E4-3C038B4EF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  <xdr:twoCellAnchor>
    <xdr:from>
      <xdr:col>6</xdr:col>
      <xdr:colOff>450850</xdr:colOff>
      <xdr:row>4</xdr:row>
      <xdr:rowOff>152400</xdr:rowOff>
    </xdr:from>
    <xdr:to>
      <xdr:col>12</xdr:col>
      <xdr:colOff>609600</xdr:colOff>
      <xdr:row>20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3ADB02-6891-CBA7-495B-C1AD72F39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4</xdr:row>
      <xdr:rowOff>6350</xdr:rowOff>
    </xdr:from>
    <xdr:to>
      <xdr:col>5</xdr:col>
      <xdr:colOff>425450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C1999-5612-CAFC-6A0A-9CEDFF9C0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4" t="s">
        <v>0</v>
      </c>
      <c r="B1" s="84" t="s">
        <v>2212</v>
      </c>
      <c r="C1" s="84" t="s">
        <v>2213</v>
      </c>
      <c r="D1" s="84" t="s">
        <v>2214</v>
      </c>
      <c r="E1" s="84" t="s">
        <v>2</v>
      </c>
      <c r="F1" s="84" t="s">
        <v>2210</v>
      </c>
      <c r="G1" s="84" t="s">
        <v>2209</v>
      </c>
      <c r="H1" s="84" t="s">
        <v>2211</v>
      </c>
    </row>
    <row r="2" spans="1:8" x14ac:dyDescent="0.2">
      <c r="A2" s="12" t="s">
        <v>28</v>
      </c>
      <c r="B2" s="85">
        <v>359084.54700000008</v>
      </c>
      <c r="C2" s="28">
        <v>438881.11300000007</v>
      </c>
      <c r="D2" s="85">
        <v>797965.66000000015</v>
      </c>
      <c r="E2" s="86">
        <v>568213</v>
      </c>
      <c r="F2" s="74">
        <f t="shared" ref="F2:F13" si="0">D2/E2</f>
        <v>1.4043424912840785</v>
      </c>
      <c r="G2" s="87">
        <v>1064</v>
      </c>
      <c r="H2" s="76">
        <f>G2/E2</f>
        <v>1.8725372351565345E-3</v>
      </c>
    </row>
    <row r="3" spans="1:8" x14ac:dyDescent="0.2">
      <c r="A3" s="12" t="s">
        <v>29</v>
      </c>
      <c r="B3" s="85">
        <v>295945.20200000028</v>
      </c>
      <c r="C3" s="28">
        <v>308024.59800000035</v>
      </c>
      <c r="D3" s="85">
        <v>603969.80000000063</v>
      </c>
      <c r="E3" s="86">
        <v>486398</v>
      </c>
      <c r="F3" s="74">
        <f t="shared" si="0"/>
        <v>1.2417193327275207</v>
      </c>
      <c r="G3" s="87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5">
        <v>228830.43479999993</v>
      </c>
      <c r="C4" s="28">
        <v>291238.73519999994</v>
      </c>
      <c r="D4" s="85">
        <v>520069.16999999987</v>
      </c>
      <c r="E4" s="86">
        <v>459937</v>
      </c>
      <c r="F4" s="74">
        <f t="shared" si="0"/>
        <v>1.1307400143932753</v>
      </c>
      <c r="G4" s="87">
        <v>936</v>
      </c>
      <c r="H4" s="76">
        <f t="shared" si="1"/>
        <v>2.0350613236160605E-3</v>
      </c>
    </row>
    <row r="5" spans="1:8" x14ac:dyDescent="0.2">
      <c r="A5" s="12" t="s">
        <v>31</v>
      </c>
      <c r="B5" s="85">
        <v>376750.6652000004</v>
      </c>
      <c r="C5" s="28">
        <v>347769.84480000031</v>
      </c>
      <c r="D5" s="85">
        <v>724520.51000000071</v>
      </c>
      <c r="E5" s="86">
        <v>481632</v>
      </c>
      <c r="F5" s="74">
        <f t="shared" si="0"/>
        <v>1.5043030986313217</v>
      </c>
      <c r="G5" s="87">
        <v>990</v>
      </c>
      <c r="H5" s="76">
        <f t="shared" si="1"/>
        <v>2.0555112617101855E-3</v>
      </c>
    </row>
    <row r="6" spans="1:8" x14ac:dyDescent="0.2">
      <c r="A6" s="12" t="s">
        <v>7</v>
      </c>
      <c r="B6" s="85">
        <v>343226.54999999987</v>
      </c>
      <c r="C6" s="28">
        <v>343226.54999999987</v>
      </c>
      <c r="D6" s="85">
        <v>686453.09999999974</v>
      </c>
      <c r="E6" s="86">
        <v>478822</v>
      </c>
      <c r="F6" s="74">
        <f t="shared" si="0"/>
        <v>1.4336289894783443</v>
      </c>
      <c r="G6" s="87">
        <v>886</v>
      </c>
      <c r="H6" s="76">
        <f t="shared" si="1"/>
        <v>1.8503744606555253E-3</v>
      </c>
    </row>
    <row r="7" spans="1:8" x14ac:dyDescent="0.2">
      <c r="A7" s="12" t="s">
        <v>32</v>
      </c>
      <c r="B7" s="85">
        <v>164481.34499999988</v>
      </c>
      <c r="C7" s="28">
        <v>227140.90499999988</v>
      </c>
      <c r="D7" s="85">
        <v>391622.24999999977</v>
      </c>
      <c r="E7" s="86">
        <v>332313</v>
      </c>
      <c r="F7" s="74">
        <f t="shared" si="0"/>
        <v>1.1784740590948888</v>
      </c>
      <c r="G7" s="87">
        <v>711</v>
      </c>
      <c r="H7" s="76">
        <f t="shared" si="1"/>
        <v>2.1395491599786949E-3</v>
      </c>
    </row>
    <row r="8" spans="1:8" x14ac:dyDescent="0.2">
      <c r="A8" s="12" t="s">
        <v>33</v>
      </c>
      <c r="B8" s="85">
        <v>161303.88200000007</v>
      </c>
      <c r="C8" s="28">
        <v>263180.01800000016</v>
      </c>
      <c r="D8" s="85">
        <v>424483.9000000002</v>
      </c>
      <c r="E8" s="86">
        <v>289154</v>
      </c>
      <c r="F8" s="74">
        <f t="shared" si="0"/>
        <v>1.4680201553497452</v>
      </c>
      <c r="G8" s="87">
        <v>722</v>
      </c>
      <c r="H8" s="76">
        <f t="shared" si="1"/>
        <v>2.4969393471990704E-3</v>
      </c>
    </row>
    <row r="9" spans="1:8" x14ac:dyDescent="0.2">
      <c r="A9" s="12" t="s">
        <v>34</v>
      </c>
      <c r="B9" s="85">
        <v>127172.62004999998</v>
      </c>
      <c r="C9" s="28">
        <v>236177.72295000002</v>
      </c>
      <c r="D9" s="85">
        <v>363350.34299999999</v>
      </c>
      <c r="E9" s="86">
        <v>224080</v>
      </c>
      <c r="F9" s="74">
        <f t="shared" si="0"/>
        <v>1.621520631024634</v>
      </c>
      <c r="G9" s="87">
        <v>558</v>
      </c>
      <c r="H9" s="76">
        <f t="shared" si="1"/>
        <v>2.4901820778293468E-3</v>
      </c>
    </row>
    <row r="10" spans="1:8" x14ac:dyDescent="0.2">
      <c r="A10" s="12" t="s">
        <v>35</v>
      </c>
      <c r="B10" s="85">
        <v>111113.96519999996</v>
      </c>
      <c r="C10" s="28">
        <v>215691.81479999988</v>
      </c>
      <c r="D10" s="85">
        <v>326805.77999999985</v>
      </c>
      <c r="E10" s="86">
        <v>220951</v>
      </c>
      <c r="F10" s="74">
        <f t="shared" si="0"/>
        <v>1.4790871279152384</v>
      </c>
      <c r="G10" s="87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5">
        <v>174805.39439999993</v>
      </c>
      <c r="C11" s="28">
        <v>273413.56559999991</v>
      </c>
      <c r="D11" s="85">
        <v>448218.95999999985</v>
      </c>
      <c r="E11" s="86">
        <v>268924</v>
      </c>
      <c r="F11" s="74">
        <f t="shared" si="0"/>
        <v>1.6667123797057899</v>
      </c>
      <c r="G11" s="87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5">
        <v>210181.02259704011</v>
      </c>
      <c r="C12" s="28">
        <v>267503.11966896011</v>
      </c>
      <c r="D12" s="85">
        <v>477684.14226600021</v>
      </c>
      <c r="E12" s="86">
        <v>295562</v>
      </c>
      <c r="F12" s="74">
        <f t="shared" si="0"/>
        <v>1.616189301283657</v>
      </c>
      <c r="G12" s="87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5">
        <v>264672.33338202036</v>
      </c>
      <c r="C13" s="28">
        <v>310702.30440498039</v>
      </c>
      <c r="D13" s="85">
        <v>575374.63778700074</v>
      </c>
      <c r="E13" s="86">
        <v>330514</v>
      </c>
      <c r="F13" s="74">
        <f t="shared" si="0"/>
        <v>1.7408480057940079</v>
      </c>
      <c r="G13" s="87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103" t="s">
        <v>44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149670</v>
      </c>
    </row>
    <row r="7" spans="1:14" x14ac:dyDescent="0.2">
      <c r="A7" s="13" t="s">
        <v>45</v>
      </c>
      <c r="B7" s="88">
        <f>SUM(B3:B6)</f>
        <v>71790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AQ29" sqref="AQ29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P37" sqref="P37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103" t="s">
        <v>44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164050</v>
      </c>
    </row>
    <row r="7" spans="1:14" x14ac:dyDescent="0.2">
      <c r="A7" s="13" t="s">
        <v>45</v>
      </c>
      <c r="B7" s="88">
        <f>SUM(B3:B6)</f>
        <v>86170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1"/>
      <c r="N31" s="92"/>
    </row>
    <row r="32" spans="1:14" x14ac:dyDescent="0.2">
      <c r="M32" s="91"/>
      <c r="N32" s="92"/>
    </row>
    <row r="33" spans="13:13" x14ac:dyDescent="0.2">
      <c r="M33" s="91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104" t="s">
        <v>27</v>
      </c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3">
        <v>23</v>
      </c>
      <c r="D4" s="93">
        <v>27</v>
      </c>
      <c r="E4" s="93">
        <v>34</v>
      </c>
      <c r="F4" s="93">
        <v>44</v>
      </c>
      <c r="G4" s="93">
        <v>56</v>
      </c>
      <c r="H4" s="93">
        <v>63</v>
      </c>
      <c r="I4" s="93">
        <v>65</v>
      </c>
      <c r="J4" s="93">
        <v>64</v>
      </c>
      <c r="K4" s="93">
        <v>55</v>
      </c>
      <c r="L4" s="93">
        <v>40</v>
      </c>
      <c r="M4" s="93">
        <v>28</v>
      </c>
      <c r="N4" s="93">
        <v>25</v>
      </c>
    </row>
    <row r="5" spans="1:14" ht="21" customHeight="1" thickBot="1" x14ac:dyDescent="0.25">
      <c r="A5" s="51"/>
      <c r="B5" s="66" t="s">
        <v>19</v>
      </c>
      <c r="C5" s="93">
        <v>36</v>
      </c>
      <c r="D5" s="93">
        <v>39</v>
      </c>
      <c r="E5" s="93">
        <v>45</v>
      </c>
      <c r="F5" s="93">
        <v>56</v>
      </c>
      <c r="G5" s="93">
        <v>66</v>
      </c>
      <c r="H5" s="93">
        <v>76</v>
      </c>
      <c r="I5" s="93">
        <v>81</v>
      </c>
      <c r="J5" s="93">
        <v>80</v>
      </c>
      <c r="K5" s="93">
        <v>72</v>
      </c>
      <c r="L5" s="93">
        <v>61</v>
      </c>
      <c r="M5" s="93">
        <v>51</v>
      </c>
      <c r="N5" s="93">
        <v>41</v>
      </c>
    </row>
    <row r="6" spans="1:14" ht="21" customHeight="1" thickBot="1" x14ac:dyDescent="0.25">
      <c r="A6" s="51"/>
      <c r="B6" s="66" t="s">
        <v>21</v>
      </c>
      <c r="C6" s="93">
        <v>32</v>
      </c>
      <c r="D6" s="93">
        <v>36</v>
      </c>
      <c r="E6" s="93">
        <v>46</v>
      </c>
      <c r="F6" s="93">
        <v>59</v>
      </c>
      <c r="G6" s="93">
        <v>70</v>
      </c>
      <c r="H6" s="93">
        <v>81</v>
      </c>
      <c r="I6" s="93">
        <v>84</v>
      </c>
      <c r="J6" s="93">
        <v>82</v>
      </c>
      <c r="K6" s="93">
        <v>75</v>
      </c>
      <c r="L6" s="93">
        <v>63</v>
      </c>
      <c r="M6" s="93">
        <v>48</v>
      </c>
      <c r="N6" s="93">
        <v>36</v>
      </c>
    </row>
    <row r="7" spans="1:14" ht="21" customHeight="1" thickBot="1" x14ac:dyDescent="0.25">
      <c r="A7" s="51"/>
      <c r="B7" s="66" t="s">
        <v>20</v>
      </c>
      <c r="C7" s="93">
        <v>39</v>
      </c>
      <c r="D7" s="93">
        <v>42</v>
      </c>
      <c r="E7" s="93">
        <v>50</v>
      </c>
      <c r="F7" s="93">
        <v>60</v>
      </c>
      <c r="G7" s="93">
        <v>71</v>
      </c>
      <c r="H7" s="93">
        <v>79</v>
      </c>
      <c r="I7" s="93">
        <v>85</v>
      </c>
      <c r="J7" s="93">
        <v>83</v>
      </c>
      <c r="K7" s="93">
        <v>76</v>
      </c>
      <c r="L7" s="93">
        <v>65</v>
      </c>
      <c r="M7" s="93">
        <v>54</v>
      </c>
      <c r="N7" s="93">
        <v>44</v>
      </c>
    </row>
    <row r="8" spans="1:14" ht="21" customHeight="1" thickBot="1" x14ac:dyDescent="0.25">
      <c r="A8" s="51"/>
      <c r="B8" s="66" t="s">
        <v>24</v>
      </c>
      <c r="C8" s="93">
        <v>45</v>
      </c>
      <c r="D8" s="93">
        <v>46</v>
      </c>
      <c r="E8" s="93">
        <v>54</v>
      </c>
      <c r="F8" s="93">
        <v>61</v>
      </c>
      <c r="G8" s="93">
        <v>72</v>
      </c>
      <c r="H8" s="93">
        <v>82</v>
      </c>
      <c r="I8" s="93">
        <v>90</v>
      </c>
      <c r="J8" s="93">
        <v>88</v>
      </c>
      <c r="K8" s="93">
        <v>79</v>
      </c>
      <c r="L8" s="93">
        <v>66</v>
      </c>
      <c r="M8" s="93">
        <v>52</v>
      </c>
      <c r="N8" s="93">
        <v>45</v>
      </c>
    </row>
    <row r="9" spans="1:14" ht="21" customHeight="1" thickBot="1" x14ac:dyDescent="0.25">
      <c r="A9" s="51"/>
      <c r="B9" s="66" t="s">
        <v>23</v>
      </c>
      <c r="C9" s="93">
        <v>57</v>
      </c>
      <c r="D9" s="93">
        <v>61</v>
      </c>
      <c r="E9" s="93">
        <v>69</v>
      </c>
      <c r="F9" s="93">
        <v>77</v>
      </c>
      <c r="G9" s="93">
        <v>84</v>
      </c>
      <c r="H9" s="93">
        <v>91</v>
      </c>
      <c r="I9" s="93">
        <v>95</v>
      </c>
      <c r="J9" s="93">
        <v>96</v>
      </c>
      <c r="K9" s="93">
        <v>89</v>
      </c>
      <c r="L9" s="93">
        <v>80</v>
      </c>
      <c r="M9" s="93">
        <v>68</v>
      </c>
      <c r="N9" s="93">
        <v>58</v>
      </c>
    </row>
    <row r="10" spans="1:14" ht="21" customHeight="1" thickBot="1" x14ac:dyDescent="0.25">
      <c r="A10" s="51"/>
      <c r="B10" s="66" t="s">
        <v>26</v>
      </c>
      <c r="C10" s="93">
        <v>67</v>
      </c>
      <c r="D10" s="93">
        <v>71</v>
      </c>
      <c r="E10" s="93">
        <v>77</v>
      </c>
      <c r="F10" s="93">
        <v>85</v>
      </c>
      <c r="G10" s="93">
        <v>95</v>
      </c>
      <c r="H10" s="93">
        <v>104</v>
      </c>
      <c r="I10" s="93">
        <v>106</v>
      </c>
      <c r="J10" s="93">
        <v>104</v>
      </c>
      <c r="K10" s="93">
        <v>100</v>
      </c>
      <c r="L10" s="93">
        <v>89</v>
      </c>
      <c r="M10" s="93">
        <v>76</v>
      </c>
      <c r="N10" s="93">
        <v>66</v>
      </c>
    </row>
    <row r="11" spans="1:14" ht="21" customHeight="1" thickBot="1" x14ac:dyDescent="0.25">
      <c r="A11" s="51"/>
      <c r="B11" s="66" t="s">
        <v>22</v>
      </c>
      <c r="C11" s="93">
        <v>76</v>
      </c>
      <c r="D11" s="93">
        <v>78</v>
      </c>
      <c r="E11" s="93">
        <v>80</v>
      </c>
      <c r="F11" s="93">
        <v>83</v>
      </c>
      <c r="G11" s="93">
        <v>87</v>
      </c>
      <c r="H11" s="93">
        <v>89</v>
      </c>
      <c r="I11" s="93">
        <v>91</v>
      </c>
      <c r="J11" s="93">
        <v>91</v>
      </c>
      <c r="K11" s="93">
        <v>89</v>
      </c>
      <c r="L11" s="93">
        <v>86</v>
      </c>
      <c r="M11" s="93">
        <v>82</v>
      </c>
      <c r="N11" s="93">
        <v>78</v>
      </c>
    </row>
    <row r="12" spans="1:14" ht="21" customHeight="1" thickBot="1" x14ac:dyDescent="0.25">
      <c r="A12" s="51"/>
      <c r="B12" s="66" t="s">
        <v>47</v>
      </c>
      <c r="C12" s="93">
        <v>75</v>
      </c>
      <c r="D12" s="93">
        <v>73</v>
      </c>
      <c r="E12" s="93">
        <v>72</v>
      </c>
      <c r="F12" s="93">
        <v>66</v>
      </c>
      <c r="G12" s="93">
        <v>61</v>
      </c>
      <c r="H12" s="93">
        <v>55</v>
      </c>
      <c r="I12" s="93">
        <v>49</v>
      </c>
      <c r="J12" s="93">
        <v>57</v>
      </c>
      <c r="K12" s="93">
        <v>61</v>
      </c>
      <c r="L12" s="93">
        <v>64</v>
      </c>
      <c r="M12" s="93">
        <v>70</v>
      </c>
      <c r="N12" s="93">
        <v>74</v>
      </c>
    </row>
    <row r="13" spans="1:14" ht="21" customHeight="1" thickBot="1" x14ac:dyDescent="0.25">
      <c r="A13" s="51"/>
      <c r="B13" s="66" t="s">
        <v>46</v>
      </c>
      <c r="C13" s="93">
        <v>74</v>
      </c>
      <c r="D13" s="93">
        <v>70</v>
      </c>
      <c r="E13" s="93">
        <v>68</v>
      </c>
      <c r="F13" s="93">
        <v>63</v>
      </c>
      <c r="G13" s="93">
        <v>57</v>
      </c>
      <c r="H13" s="93">
        <v>49</v>
      </c>
      <c r="I13" s="93">
        <v>44</v>
      </c>
      <c r="J13" s="93">
        <v>49</v>
      </c>
      <c r="K13" s="93">
        <v>55</v>
      </c>
      <c r="L13" s="93">
        <v>59</v>
      </c>
      <c r="M13" s="93">
        <v>62</v>
      </c>
      <c r="N13" s="93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105" t="s">
        <v>123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A7" workbookViewId="0">
      <selection activeCell="L42" sqref="L42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O4" sqref="O4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104" t="s">
        <v>27</v>
      </c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57E401B3-8D03-DA40-8780-1F311103C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I30" sqref="I30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6500</v>
      </c>
      <c r="B2" s="28">
        <v>10000</v>
      </c>
      <c r="C2" s="28">
        <f>IF(A2&gt;B2,0,B2-A2)</f>
        <v>3500</v>
      </c>
      <c r="D2" s="52">
        <f>A2/B2</f>
        <v>0.65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R27" sqref="R27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3" x14ac:dyDescent="0.2">
      <c r="A1" s="61" t="s">
        <v>100</v>
      </c>
      <c r="B1" s="25" t="s">
        <v>234</v>
      </c>
      <c r="C1" t="s">
        <v>2225</v>
      </c>
    </row>
    <row r="2" spans="1:3" x14ac:dyDescent="0.2">
      <c r="A2" s="33">
        <v>42370</v>
      </c>
      <c r="B2" s="28">
        <v>10880.507306313757</v>
      </c>
      <c r="C2">
        <v>0</v>
      </c>
    </row>
    <row r="3" spans="1:3" x14ac:dyDescent="0.2">
      <c r="A3" s="33">
        <v>42371</v>
      </c>
      <c r="B3" s="28">
        <v>8771.8178476242992</v>
      </c>
      <c r="C3">
        <v>0</v>
      </c>
    </row>
    <row r="4" spans="1:3" x14ac:dyDescent="0.2">
      <c r="A4" s="33">
        <v>42372</v>
      </c>
      <c r="B4" s="28">
        <v>12651.337193272677</v>
      </c>
      <c r="C4">
        <v>0</v>
      </c>
    </row>
    <row r="5" spans="1:3" x14ac:dyDescent="0.2">
      <c r="A5" s="33">
        <v>42373</v>
      </c>
      <c r="B5" s="28">
        <v>9272.5071225071206</v>
      </c>
      <c r="C5">
        <v>0</v>
      </c>
    </row>
    <row r="6" spans="1:3" x14ac:dyDescent="0.2">
      <c r="A6" s="33">
        <v>42374</v>
      </c>
      <c r="B6" s="28">
        <v>9822.9804245933283</v>
      </c>
      <c r="C6">
        <v>0</v>
      </c>
    </row>
    <row r="7" spans="1:3" x14ac:dyDescent="0.2">
      <c r="A7" s="33">
        <v>42375</v>
      </c>
      <c r="B7" s="28">
        <v>7387.2392243359982</v>
      </c>
      <c r="C7">
        <v>0</v>
      </c>
    </row>
    <row r="8" spans="1:3" x14ac:dyDescent="0.2">
      <c r="A8" s="33">
        <v>42376</v>
      </c>
      <c r="B8" s="28">
        <v>6862.3058542413382</v>
      </c>
      <c r="C8">
        <v>0</v>
      </c>
    </row>
    <row r="9" spans="1:3" x14ac:dyDescent="0.2">
      <c r="A9" s="33">
        <v>42377</v>
      </c>
      <c r="B9" s="28">
        <v>10476.642771804063</v>
      </c>
      <c r="C9">
        <v>0</v>
      </c>
    </row>
    <row r="10" spans="1:3" x14ac:dyDescent="0.2">
      <c r="A10" s="33">
        <v>42378</v>
      </c>
      <c r="B10" s="28">
        <v>7546.424960941089</v>
      </c>
      <c r="C10">
        <v>0</v>
      </c>
    </row>
    <row r="11" spans="1:3" x14ac:dyDescent="0.2">
      <c r="A11" s="33">
        <v>42379</v>
      </c>
      <c r="B11" s="28">
        <v>14394.853414208252</v>
      </c>
      <c r="C11">
        <v>0</v>
      </c>
    </row>
    <row r="12" spans="1:3" x14ac:dyDescent="0.2">
      <c r="A12" s="33">
        <v>42380</v>
      </c>
      <c r="B12" s="28">
        <v>9548.3457402812219</v>
      </c>
      <c r="C12">
        <v>0</v>
      </c>
    </row>
    <row r="13" spans="1:3" x14ac:dyDescent="0.2">
      <c r="A13" s="33">
        <v>42381</v>
      </c>
      <c r="B13" s="28">
        <v>11278.788714272585</v>
      </c>
      <c r="C13">
        <v>0</v>
      </c>
    </row>
    <row r="14" spans="1:3" x14ac:dyDescent="0.2">
      <c r="A14" s="33">
        <v>42382</v>
      </c>
      <c r="B14" s="28">
        <v>6252.6835768771261</v>
      </c>
      <c r="C14">
        <v>0</v>
      </c>
    </row>
    <row r="15" spans="1:3" x14ac:dyDescent="0.2">
      <c r="A15" s="33">
        <v>42383</v>
      </c>
      <c r="B15" s="28">
        <v>6819.2261740648837</v>
      </c>
      <c r="C15">
        <v>0</v>
      </c>
    </row>
    <row r="16" spans="1:3" x14ac:dyDescent="0.2">
      <c r="A16" s="33">
        <v>42384</v>
      </c>
      <c r="B16" s="28">
        <v>8519.1434610789456</v>
      </c>
      <c r="C16">
        <v>0</v>
      </c>
    </row>
    <row r="17" spans="1:3" x14ac:dyDescent="0.2">
      <c r="A17" s="33">
        <v>42385</v>
      </c>
      <c r="B17" s="28">
        <v>6991.6276077566399</v>
      </c>
      <c r="C17">
        <v>0</v>
      </c>
    </row>
    <row r="18" spans="1:3" x14ac:dyDescent="0.2">
      <c r="A18" s="71">
        <v>42386</v>
      </c>
      <c r="B18" s="28">
        <v>15776.693318628804</v>
      </c>
      <c r="C18">
        <v>1</v>
      </c>
    </row>
    <row r="19" spans="1:3" x14ac:dyDescent="0.2">
      <c r="A19" s="71">
        <v>42387</v>
      </c>
      <c r="B19" s="28">
        <v>12594.949912691845</v>
      </c>
      <c r="C19">
        <v>1</v>
      </c>
    </row>
    <row r="20" spans="1:3" x14ac:dyDescent="0.2">
      <c r="A20" s="71">
        <v>42388</v>
      </c>
      <c r="B20" s="28">
        <v>13533.995037220844</v>
      </c>
      <c r="C20">
        <v>1</v>
      </c>
    </row>
    <row r="21" spans="1:3" x14ac:dyDescent="0.2">
      <c r="A21" s="33">
        <v>42389</v>
      </c>
      <c r="B21" s="28">
        <v>6202.0218729896151</v>
      </c>
      <c r="C21">
        <v>0</v>
      </c>
    </row>
    <row r="22" spans="1:3" x14ac:dyDescent="0.2">
      <c r="A22" s="33">
        <v>42390</v>
      </c>
      <c r="B22" s="28">
        <v>7276.789817112397</v>
      </c>
      <c r="C22">
        <v>0</v>
      </c>
    </row>
    <row r="23" spans="1:3" x14ac:dyDescent="0.2">
      <c r="A23" s="33">
        <v>42391</v>
      </c>
      <c r="B23" s="28">
        <v>7485.1438286922166</v>
      </c>
      <c r="C23">
        <v>0</v>
      </c>
    </row>
    <row r="24" spans="1:3" x14ac:dyDescent="0.2">
      <c r="A24" s="33">
        <v>42392</v>
      </c>
      <c r="B24" s="28">
        <v>6076.1051373954588</v>
      </c>
      <c r="C24">
        <v>0</v>
      </c>
    </row>
    <row r="25" spans="1:3" x14ac:dyDescent="0.2">
      <c r="A25" s="33">
        <v>42393</v>
      </c>
      <c r="B25" s="28">
        <v>8231.4860766473666</v>
      </c>
      <c r="C25">
        <v>0</v>
      </c>
    </row>
    <row r="26" spans="1:3" x14ac:dyDescent="0.2">
      <c r="A26" s="33">
        <v>42394</v>
      </c>
      <c r="B26" s="28">
        <v>6658.6986490212284</v>
      </c>
      <c r="C26">
        <v>0</v>
      </c>
    </row>
    <row r="27" spans="1:3" x14ac:dyDescent="0.2">
      <c r="A27" s="33">
        <v>42395</v>
      </c>
      <c r="B27" s="28">
        <v>5948.2951934564817</v>
      </c>
      <c r="C27">
        <v>0</v>
      </c>
    </row>
    <row r="28" spans="1:3" x14ac:dyDescent="0.2">
      <c r="A28" s="33">
        <v>42396</v>
      </c>
      <c r="B28" s="28">
        <v>5973.5823913243266</v>
      </c>
      <c r="C28">
        <v>0</v>
      </c>
    </row>
    <row r="29" spans="1:3" x14ac:dyDescent="0.2">
      <c r="A29" s="71">
        <v>42397</v>
      </c>
      <c r="B29" s="28">
        <v>8780.8335630916281</v>
      </c>
      <c r="C29">
        <v>1</v>
      </c>
    </row>
    <row r="30" spans="1:3" x14ac:dyDescent="0.2">
      <c r="A30" s="71">
        <v>42398</v>
      </c>
      <c r="B30" s="28">
        <v>11448.869589192169</v>
      </c>
      <c r="C30">
        <v>1</v>
      </c>
    </row>
    <row r="31" spans="1:3" x14ac:dyDescent="0.2">
      <c r="A31" s="71">
        <v>42399</v>
      </c>
      <c r="B31" s="28">
        <v>10013.652237845785</v>
      </c>
      <c r="C31">
        <v>1</v>
      </c>
    </row>
    <row r="32" spans="1:3" x14ac:dyDescent="0.2">
      <c r="A32" s="71">
        <v>42400</v>
      </c>
      <c r="B32" s="28">
        <v>9972.4749563459245</v>
      </c>
      <c r="C32">
        <v>1</v>
      </c>
    </row>
    <row r="33" spans="1:3" x14ac:dyDescent="0.2">
      <c r="A33" s="71">
        <v>42401</v>
      </c>
      <c r="B33" s="28">
        <v>10631.577979965077</v>
      </c>
      <c r="C33">
        <v>1</v>
      </c>
    </row>
    <row r="34" spans="1:3" x14ac:dyDescent="0.2">
      <c r="A34" s="71">
        <v>42402</v>
      </c>
      <c r="B34" s="28">
        <v>9662.9997242900463</v>
      </c>
      <c r="C34">
        <v>1</v>
      </c>
    </row>
    <row r="35" spans="1:3" x14ac:dyDescent="0.2">
      <c r="A35" s="33">
        <v>42403</v>
      </c>
      <c r="B35" s="28">
        <v>8893.7551695616203</v>
      </c>
      <c r="C35">
        <v>0</v>
      </c>
    </row>
    <row r="36" spans="1:3" x14ac:dyDescent="0.2">
      <c r="A36" s="33">
        <v>42404</v>
      </c>
      <c r="B36" s="28">
        <v>7366.9561621174525</v>
      </c>
      <c r="C36">
        <v>0</v>
      </c>
    </row>
    <row r="37" spans="1:3" x14ac:dyDescent="0.2">
      <c r="A37" s="33">
        <v>42405</v>
      </c>
      <c r="B37" s="28">
        <v>9330.9024905799088</v>
      </c>
      <c r="C37">
        <v>0</v>
      </c>
    </row>
    <row r="38" spans="1:3" x14ac:dyDescent="0.2">
      <c r="A38" s="33">
        <v>42406</v>
      </c>
      <c r="B38" s="28">
        <v>8930.0891462181771</v>
      </c>
      <c r="C38">
        <v>0</v>
      </c>
    </row>
    <row r="39" spans="1:3" x14ac:dyDescent="0.2">
      <c r="A39" s="33">
        <v>42407</v>
      </c>
      <c r="B39" s="28">
        <v>7770.1773734031804</v>
      </c>
      <c r="C39">
        <v>0</v>
      </c>
    </row>
    <row r="40" spans="1:3" x14ac:dyDescent="0.2">
      <c r="A40" s="33">
        <v>42408</v>
      </c>
      <c r="B40" s="28">
        <v>7581.5871702968452</v>
      </c>
      <c r="C40">
        <v>0</v>
      </c>
    </row>
    <row r="41" spans="1:3" x14ac:dyDescent="0.2">
      <c r="A41" s="33">
        <v>42409</v>
      </c>
      <c r="B41" s="28">
        <v>8524.1200257329274</v>
      </c>
      <c r="C41">
        <v>0</v>
      </c>
    </row>
    <row r="42" spans="1:3" x14ac:dyDescent="0.2">
      <c r="A42" s="33">
        <v>42410</v>
      </c>
      <c r="B42" s="28">
        <v>11476.128113224886</v>
      </c>
      <c r="C42">
        <v>0</v>
      </c>
    </row>
    <row r="43" spans="1:3" x14ac:dyDescent="0.2">
      <c r="A43" s="33">
        <v>42411</v>
      </c>
      <c r="B43" s="28">
        <v>8303.7910118555283</v>
      </c>
      <c r="C43">
        <v>0</v>
      </c>
    </row>
    <row r="44" spans="1:3" x14ac:dyDescent="0.2">
      <c r="A44" s="33">
        <v>42412</v>
      </c>
      <c r="B44" s="28">
        <v>14349.98621450234</v>
      </c>
      <c r="C44">
        <v>0</v>
      </c>
    </row>
    <row r="45" spans="1:3" x14ac:dyDescent="0.2">
      <c r="A45" s="33">
        <v>42413</v>
      </c>
      <c r="B45" s="28">
        <v>10032.634868118739</v>
      </c>
      <c r="C45">
        <v>0</v>
      </c>
    </row>
    <row r="46" spans="1:3" x14ac:dyDescent="0.2">
      <c r="A46" s="33">
        <v>42414</v>
      </c>
      <c r="B46" s="28">
        <v>13213.537358698646</v>
      </c>
      <c r="C46">
        <v>0</v>
      </c>
    </row>
    <row r="47" spans="1:3" x14ac:dyDescent="0.2">
      <c r="A47" s="33">
        <v>42415</v>
      </c>
      <c r="B47" s="28">
        <v>7451.4199062586149</v>
      </c>
      <c r="C47">
        <v>0</v>
      </c>
    </row>
    <row r="48" spans="1:3" x14ac:dyDescent="0.2">
      <c r="A48" s="33">
        <v>42416</v>
      </c>
      <c r="B48" s="28">
        <v>9743.208344821247</v>
      </c>
      <c r="C48">
        <v>0</v>
      </c>
    </row>
    <row r="49" spans="1:3" x14ac:dyDescent="0.2">
      <c r="A49" s="33">
        <v>42417</v>
      </c>
      <c r="B49" s="28">
        <v>8597.7253928866849</v>
      </c>
      <c r="C49">
        <v>0</v>
      </c>
    </row>
    <row r="50" spans="1:3" x14ac:dyDescent="0.2">
      <c r="A50" s="33">
        <v>42418</v>
      </c>
      <c r="B50" s="28">
        <v>8472.8701406120763</v>
      </c>
      <c r="C50">
        <v>0</v>
      </c>
    </row>
    <row r="51" spans="1:3" x14ac:dyDescent="0.2">
      <c r="A51" s="71">
        <v>42419</v>
      </c>
      <c r="B51" s="28">
        <v>12469.740832644056</v>
      </c>
      <c r="C51">
        <v>1</v>
      </c>
    </row>
    <row r="52" spans="1:3" x14ac:dyDescent="0.2">
      <c r="A52" s="71">
        <v>42420</v>
      </c>
      <c r="B52" s="28">
        <v>13180.438378825475</v>
      </c>
      <c r="C52">
        <v>1</v>
      </c>
    </row>
    <row r="53" spans="1:3" x14ac:dyDescent="0.2">
      <c r="A53" s="71">
        <v>42421</v>
      </c>
      <c r="B53" s="28">
        <v>12978.91278375149</v>
      </c>
      <c r="C53">
        <v>1</v>
      </c>
    </row>
    <row r="54" spans="1:3" x14ac:dyDescent="0.2">
      <c r="A54" s="71">
        <v>42422</v>
      </c>
      <c r="B54" s="28">
        <v>12389.88603988604</v>
      </c>
      <c r="C54">
        <v>1</v>
      </c>
    </row>
    <row r="55" spans="1:3" x14ac:dyDescent="0.2">
      <c r="A55" s="71">
        <v>42423</v>
      </c>
      <c r="B55" s="28">
        <v>13144.669607572831</v>
      </c>
      <c r="C55">
        <v>1</v>
      </c>
    </row>
    <row r="56" spans="1:3" x14ac:dyDescent="0.2">
      <c r="A56" s="71">
        <v>42424</v>
      </c>
      <c r="B56" s="28">
        <v>5656.575682382133</v>
      </c>
      <c r="C56">
        <v>1</v>
      </c>
    </row>
    <row r="57" spans="1:3" x14ac:dyDescent="0.2">
      <c r="A57" s="71">
        <v>42425</v>
      </c>
      <c r="B57" s="28">
        <v>7138.7280580828956</v>
      </c>
      <c r="C57">
        <v>1</v>
      </c>
    </row>
    <row r="58" spans="1:3" x14ac:dyDescent="0.2">
      <c r="A58" s="71">
        <v>42426</v>
      </c>
      <c r="B58" s="28">
        <v>9987.3678889807907</v>
      </c>
      <c r="C58">
        <v>1</v>
      </c>
    </row>
    <row r="59" spans="1:3" x14ac:dyDescent="0.2">
      <c r="A59" s="71">
        <v>42427</v>
      </c>
      <c r="B59" s="28">
        <v>9013.569524859844</v>
      </c>
      <c r="C59">
        <v>1</v>
      </c>
    </row>
    <row r="60" spans="1:3" x14ac:dyDescent="0.2">
      <c r="A60" s="71">
        <v>42428</v>
      </c>
      <c r="B60" s="28">
        <v>17179.735318444997</v>
      </c>
      <c r="C60">
        <v>1</v>
      </c>
    </row>
    <row r="61" spans="1:3" x14ac:dyDescent="0.2">
      <c r="A61" s="71">
        <v>42429</v>
      </c>
      <c r="B61" s="28">
        <v>11870.889624115431</v>
      </c>
      <c r="C61">
        <v>1</v>
      </c>
    </row>
    <row r="62" spans="1:3" x14ac:dyDescent="0.2">
      <c r="A62" s="71">
        <v>42430</v>
      </c>
      <c r="B62" s="28">
        <v>11394.187115154857</v>
      </c>
      <c r="C62">
        <v>1</v>
      </c>
    </row>
    <row r="63" spans="1:3" x14ac:dyDescent="0.2">
      <c r="A63" s="33">
        <v>42431</v>
      </c>
      <c r="B63" s="28">
        <v>6068.7804429739926</v>
      </c>
      <c r="C63">
        <v>0</v>
      </c>
    </row>
    <row r="64" spans="1:3" x14ac:dyDescent="0.2">
      <c r="A64" s="33">
        <v>42432</v>
      </c>
      <c r="B64" s="28">
        <v>7827.7180406212665</v>
      </c>
      <c r="C64">
        <v>0</v>
      </c>
    </row>
    <row r="65" spans="1:3" x14ac:dyDescent="0.2">
      <c r="A65" s="33">
        <v>42433</v>
      </c>
      <c r="B65" s="28">
        <v>10591.590846429557</v>
      </c>
      <c r="C65">
        <v>0</v>
      </c>
    </row>
    <row r="66" spans="1:3" x14ac:dyDescent="0.2">
      <c r="A66" s="33">
        <v>42434</v>
      </c>
      <c r="B66" s="28">
        <v>9915.1916184174243</v>
      </c>
      <c r="C66">
        <v>0</v>
      </c>
    </row>
    <row r="67" spans="1:3" x14ac:dyDescent="0.2">
      <c r="A67" s="71">
        <v>42435</v>
      </c>
      <c r="B67" s="28">
        <v>19142.44095211837</v>
      </c>
      <c r="C67">
        <v>1</v>
      </c>
    </row>
    <row r="68" spans="1:3" x14ac:dyDescent="0.2">
      <c r="A68" s="71">
        <v>42436</v>
      </c>
      <c r="B68" s="28">
        <v>18073.18720705817</v>
      </c>
      <c r="C68">
        <v>1</v>
      </c>
    </row>
    <row r="69" spans="1:3" x14ac:dyDescent="0.2">
      <c r="A69" s="71">
        <v>42437</v>
      </c>
      <c r="B69" s="28">
        <v>14942.326072971233</v>
      </c>
      <c r="C69">
        <v>1</v>
      </c>
    </row>
    <row r="70" spans="1:3" x14ac:dyDescent="0.2">
      <c r="A70" s="33">
        <v>42438</v>
      </c>
      <c r="B70" s="28">
        <v>7468.5552798456019</v>
      </c>
      <c r="C70">
        <v>0</v>
      </c>
    </row>
    <row r="71" spans="1:3" x14ac:dyDescent="0.2">
      <c r="A71" s="33">
        <v>42439</v>
      </c>
      <c r="B71" s="28">
        <v>11640.566124437091</v>
      </c>
      <c r="C71">
        <v>0</v>
      </c>
    </row>
    <row r="72" spans="1:3" x14ac:dyDescent="0.2">
      <c r="A72" s="33">
        <v>42440</v>
      </c>
      <c r="B72" s="28">
        <v>13562.204760591858</v>
      </c>
      <c r="C72">
        <v>0</v>
      </c>
    </row>
    <row r="73" spans="1:3" x14ac:dyDescent="0.2">
      <c r="A73" s="33">
        <v>42441</v>
      </c>
      <c r="B73" s="28">
        <v>10909.31899641577</v>
      </c>
      <c r="C73">
        <v>0</v>
      </c>
    </row>
    <row r="74" spans="1:3" x14ac:dyDescent="0.2">
      <c r="A74" s="33">
        <v>42442</v>
      </c>
      <c r="B74" s="28">
        <v>15724.574947155592</v>
      </c>
      <c r="C74">
        <v>0</v>
      </c>
    </row>
    <row r="75" spans="1:3" x14ac:dyDescent="0.2">
      <c r="A75" s="33">
        <v>42443</v>
      </c>
      <c r="B75" s="28">
        <v>11017.728149986215</v>
      </c>
      <c r="C75">
        <v>0</v>
      </c>
    </row>
    <row r="76" spans="1:3" x14ac:dyDescent="0.2">
      <c r="A76" s="33">
        <v>42444</v>
      </c>
      <c r="B76" s="28">
        <v>11703.67613270839</v>
      </c>
      <c r="C76">
        <v>0</v>
      </c>
    </row>
    <row r="77" spans="1:3" x14ac:dyDescent="0.2">
      <c r="A77" s="33">
        <v>42445</v>
      </c>
      <c r="B77" s="28">
        <v>13983.259810679167</v>
      </c>
      <c r="C77">
        <v>0</v>
      </c>
    </row>
    <row r="78" spans="1:3" x14ac:dyDescent="0.2">
      <c r="A78" s="33">
        <v>42446</v>
      </c>
      <c r="B78" s="28">
        <v>11522.291149710507</v>
      </c>
      <c r="C78">
        <v>0</v>
      </c>
    </row>
    <row r="79" spans="1:3" x14ac:dyDescent="0.2">
      <c r="A79" s="33">
        <v>42447</v>
      </c>
      <c r="B79" s="28">
        <v>12578.05808289679</v>
      </c>
      <c r="C79">
        <v>0</v>
      </c>
    </row>
    <row r="80" spans="1:3" x14ac:dyDescent="0.2">
      <c r="A80" s="33">
        <v>42448</v>
      </c>
      <c r="B80" s="28">
        <v>12319.157246576604</v>
      </c>
      <c r="C80">
        <v>0</v>
      </c>
    </row>
    <row r="81" spans="1:3" x14ac:dyDescent="0.2">
      <c r="A81" s="71">
        <v>42449</v>
      </c>
      <c r="B81" s="28">
        <v>23465.439757375239</v>
      </c>
      <c r="C81">
        <v>1</v>
      </c>
    </row>
    <row r="82" spans="1:3" x14ac:dyDescent="0.2">
      <c r="A82" s="71">
        <v>42450</v>
      </c>
      <c r="B82" s="28">
        <v>19958.018564470174</v>
      </c>
      <c r="C82">
        <v>1</v>
      </c>
    </row>
    <row r="83" spans="1:3" x14ac:dyDescent="0.2">
      <c r="A83" s="71">
        <v>42451</v>
      </c>
      <c r="B83" s="28">
        <v>16884.6107894495</v>
      </c>
      <c r="C83">
        <v>1</v>
      </c>
    </row>
    <row r="84" spans="1:3" x14ac:dyDescent="0.2">
      <c r="A84" s="71">
        <v>42452</v>
      </c>
      <c r="B84" s="28">
        <v>18745.657568238217</v>
      </c>
      <c r="C84">
        <v>1</v>
      </c>
    </row>
    <row r="85" spans="1:3" x14ac:dyDescent="0.2">
      <c r="A85" s="71">
        <v>42453</v>
      </c>
      <c r="B85" s="28">
        <v>16713.220292252547</v>
      </c>
      <c r="C85">
        <v>1</v>
      </c>
    </row>
    <row r="86" spans="1:3" x14ac:dyDescent="0.2">
      <c r="A86" s="33">
        <v>42454</v>
      </c>
      <c r="B86" s="28">
        <v>7348.7776858744592</v>
      </c>
      <c r="C86">
        <v>0</v>
      </c>
    </row>
    <row r="87" spans="1:3" x14ac:dyDescent="0.2">
      <c r="A87" s="33">
        <v>42455</v>
      </c>
      <c r="B87" s="28">
        <v>5941.319731642312</v>
      </c>
      <c r="C87">
        <v>0</v>
      </c>
    </row>
    <row r="88" spans="1:3" x14ac:dyDescent="0.2">
      <c r="A88" s="33">
        <v>42456</v>
      </c>
      <c r="B88" s="28">
        <v>7767.3191802224064</v>
      </c>
      <c r="C88">
        <v>0</v>
      </c>
    </row>
    <row r="89" spans="1:3" x14ac:dyDescent="0.2">
      <c r="A89" s="33">
        <v>42457</v>
      </c>
      <c r="B89" s="28">
        <v>8210.155316606928</v>
      </c>
      <c r="C89">
        <v>0</v>
      </c>
    </row>
    <row r="90" spans="1:3" x14ac:dyDescent="0.2">
      <c r="A90" s="33">
        <v>42458</v>
      </c>
      <c r="B90" s="28">
        <v>6357.4487639003764</v>
      </c>
      <c r="C90">
        <v>0</v>
      </c>
    </row>
    <row r="91" spans="1:3" x14ac:dyDescent="0.2">
      <c r="A91" s="33">
        <v>42459</v>
      </c>
      <c r="B91" s="28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C28" sqref="C28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  <row r="25" spans="1:2" x14ac:dyDescent="0.2">
      <c r="A25" s="33">
        <v>42484</v>
      </c>
      <c r="B25" s="12">
        <v>85</v>
      </c>
    </row>
    <row r="26" spans="1:2" x14ac:dyDescent="0.2">
      <c r="A26" s="33">
        <v>42485</v>
      </c>
      <c r="B26" s="12">
        <v>90</v>
      </c>
    </row>
    <row r="27" spans="1:2" x14ac:dyDescent="0.2">
      <c r="A27" s="33">
        <v>42486</v>
      </c>
      <c r="B27" s="12">
        <v>75</v>
      </c>
    </row>
    <row r="28" spans="1:2" x14ac:dyDescent="0.2">
      <c r="A28" s="33">
        <v>42487</v>
      </c>
      <c r="B28" s="12">
        <v>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D18" sqref="D18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>
        <v>10</v>
      </c>
      <c r="F16" s="8" t="s">
        <v>15</v>
      </c>
    </row>
    <row r="17" spans="1:6" ht="18" thickTop="1" thickBot="1" x14ac:dyDescent="0.25">
      <c r="A17" s="5"/>
      <c r="C17" s="10" t="s">
        <v>17</v>
      </c>
      <c r="D17" s="11">
        <v>7</v>
      </c>
    </row>
    <row r="18" spans="1:6" ht="18" thickTop="1" thickBot="1" x14ac:dyDescent="0.25">
      <c r="A18" s="5"/>
      <c r="C18" s="10" t="s">
        <v>2199</v>
      </c>
      <c r="D18" s="11">
        <f>IF(D17+D16&lt;=12,D16,12-D17)</f>
        <v>5</v>
      </c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Scroll Bar 1">
              <controlPr defaultSize="0" autoPict="0">
                <anchor moveWithCells="1">
                  <from>
                    <xdr:col>6</xdr:col>
                    <xdr:colOff>12700</xdr:colOff>
                    <xdr:row>15</xdr:row>
                    <xdr:rowOff>12700</xdr:rowOff>
                  </from>
                  <to>
                    <xdr:col>12</xdr:col>
                    <xdr:colOff>292100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Scroll Bar 2">
              <controlPr defaultSize="0" autoPict="0">
                <anchor moveWithCells="1">
                  <from>
                    <xdr:col>6</xdr:col>
                    <xdr:colOff>12700</xdr:colOff>
                    <xdr:row>17</xdr:row>
                    <xdr:rowOff>12700</xdr:rowOff>
                  </from>
                  <to>
                    <xdr:col>12</xdr:col>
                    <xdr:colOff>292100</xdr:colOff>
                    <xdr:row>18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R106"/>
  <sheetViews>
    <sheetView showGridLines="0" workbookViewId="0">
      <selection activeCell="P2" sqref="P2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18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18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  <c r="P2">
        <v>1</v>
      </c>
      <c r="Q2">
        <v>1</v>
      </c>
      <c r="R2" s="12">
        <v>1994</v>
      </c>
    </row>
    <row r="3" spans="1:18" x14ac:dyDescent="0.2">
      <c r="A3" s="12">
        <v>1994</v>
      </c>
      <c r="B3" s="12">
        <v>2</v>
      </c>
      <c r="C3" s="12">
        <v>11</v>
      </c>
      <c r="D3" s="12">
        <v>1</v>
      </c>
      <c r="Q3">
        <v>2</v>
      </c>
      <c r="R3" s="12">
        <v>1999</v>
      </c>
    </row>
    <row r="4" spans="1:18" x14ac:dyDescent="0.2">
      <c r="A4" s="12">
        <v>1994</v>
      </c>
      <c r="B4" s="12">
        <v>3</v>
      </c>
      <c r="C4" s="12">
        <v>12</v>
      </c>
      <c r="D4" s="12">
        <v>2</v>
      </c>
      <c r="F4" s="17" t="s">
        <v>2226</v>
      </c>
      <c r="G4" s="94">
        <f>VLOOKUP(P2,$Q$2:$R$6,2,0)</f>
        <v>1994</v>
      </c>
      <c r="Q4">
        <v>3</v>
      </c>
      <c r="R4" s="12">
        <v>2004</v>
      </c>
    </row>
    <row r="5" spans="1:18" x14ac:dyDescent="0.2">
      <c r="A5" s="12">
        <v>1994</v>
      </c>
      <c r="B5" s="12">
        <v>4</v>
      </c>
      <c r="C5" s="12">
        <v>25</v>
      </c>
      <c r="D5" s="12">
        <v>10</v>
      </c>
      <c r="Q5">
        <v>4</v>
      </c>
      <c r="R5" s="12">
        <v>2011</v>
      </c>
    </row>
    <row r="6" spans="1:18" x14ac:dyDescent="0.2">
      <c r="A6" s="12">
        <v>1994</v>
      </c>
      <c r="B6" s="12">
        <v>5</v>
      </c>
      <c r="C6" s="12">
        <v>29</v>
      </c>
      <c r="D6" s="12">
        <v>11</v>
      </c>
      <c r="Q6">
        <v>5</v>
      </c>
      <c r="R6" s="12">
        <v>2014</v>
      </c>
    </row>
    <row r="7" spans="1:18" x14ac:dyDescent="0.2">
      <c r="A7" s="12">
        <v>1994</v>
      </c>
      <c r="B7" s="12">
        <v>6</v>
      </c>
      <c r="C7" s="12">
        <v>49</v>
      </c>
      <c r="D7" s="12">
        <v>20</v>
      </c>
    </row>
    <row r="8" spans="1:18" x14ac:dyDescent="0.2">
      <c r="A8" s="12">
        <v>1994</v>
      </c>
      <c r="B8" s="12">
        <v>7</v>
      </c>
      <c r="C8" s="12">
        <v>53</v>
      </c>
      <c r="D8" s="12">
        <v>23</v>
      </c>
    </row>
    <row r="9" spans="1:18" x14ac:dyDescent="0.2">
      <c r="A9" s="12">
        <v>1994</v>
      </c>
      <c r="B9" s="12">
        <v>8</v>
      </c>
      <c r="C9" s="12">
        <v>63</v>
      </c>
      <c r="D9" s="12">
        <v>37</v>
      </c>
    </row>
    <row r="10" spans="1:18" x14ac:dyDescent="0.2">
      <c r="A10" s="12">
        <v>1994</v>
      </c>
      <c r="B10" s="12">
        <v>9</v>
      </c>
      <c r="C10" s="12">
        <v>67</v>
      </c>
      <c r="D10" s="12">
        <v>40</v>
      </c>
    </row>
    <row r="11" spans="1:18" x14ac:dyDescent="0.2">
      <c r="A11" s="12">
        <v>1994</v>
      </c>
      <c r="B11" s="12">
        <v>10</v>
      </c>
      <c r="C11" s="12">
        <v>70</v>
      </c>
      <c r="D11" s="12">
        <v>54</v>
      </c>
    </row>
    <row r="12" spans="1:18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18" x14ac:dyDescent="0.2">
      <c r="A13" s="12">
        <v>1994</v>
      </c>
      <c r="B13" s="12">
        <v>12</v>
      </c>
      <c r="C13" s="12">
        <v>68</v>
      </c>
      <c r="D13" s="12">
        <v>60</v>
      </c>
    </row>
    <row r="14" spans="1:18" x14ac:dyDescent="0.2">
      <c r="A14" s="12">
        <v>1994</v>
      </c>
      <c r="B14" s="12">
        <v>13</v>
      </c>
      <c r="C14" s="12">
        <v>58</v>
      </c>
      <c r="D14" s="12">
        <v>65</v>
      </c>
    </row>
    <row r="15" spans="1:18" x14ac:dyDescent="0.2">
      <c r="A15" s="12">
        <v>1994</v>
      </c>
      <c r="B15" s="12">
        <v>14</v>
      </c>
      <c r="C15" s="12">
        <v>50</v>
      </c>
      <c r="D15" s="12">
        <v>65</v>
      </c>
    </row>
    <row r="16" spans="1:18" x14ac:dyDescent="0.2">
      <c r="A16" s="12">
        <v>1994</v>
      </c>
      <c r="B16" s="12">
        <v>15</v>
      </c>
      <c r="C16" s="12">
        <v>34</v>
      </c>
      <c r="D16" s="12">
        <v>64</v>
      </c>
    </row>
    <row r="17" spans="1:11" x14ac:dyDescent="0.2">
      <c r="A17" s="12">
        <v>1994</v>
      </c>
      <c r="B17" s="12">
        <v>16</v>
      </c>
      <c r="C17" s="12">
        <v>31</v>
      </c>
      <c r="D17" s="12">
        <v>60</v>
      </c>
    </row>
    <row r="18" spans="1:11" x14ac:dyDescent="0.2">
      <c r="A18" s="12">
        <v>1994</v>
      </c>
      <c r="B18" s="12">
        <v>17</v>
      </c>
      <c r="C18" s="12">
        <v>16</v>
      </c>
      <c r="D18" s="12">
        <v>46</v>
      </c>
    </row>
    <row r="19" spans="1:11" x14ac:dyDescent="0.2">
      <c r="A19" s="12">
        <v>1994</v>
      </c>
      <c r="B19" s="12">
        <v>18</v>
      </c>
      <c r="C19" s="12">
        <v>14</v>
      </c>
      <c r="D19" s="12">
        <v>43</v>
      </c>
    </row>
    <row r="20" spans="1:11" x14ac:dyDescent="0.2">
      <c r="A20" s="12">
        <v>1994</v>
      </c>
      <c r="B20" s="12">
        <v>19</v>
      </c>
      <c r="C20" s="12">
        <v>7</v>
      </c>
      <c r="D20" s="12">
        <v>36</v>
      </c>
    </row>
    <row r="21" spans="1:11" x14ac:dyDescent="0.2">
      <c r="A21" s="12">
        <v>1994</v>
      </c>
      <c r="B21" s="12">
        <v>20</v>
      </c>
      <c r="C21" s="12">
        <v>4</v>
      </c>
      <c r="D21" s="12">
        <v>30</v>
      </c>
    </row>
    <row r="22" spans="1:11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11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11" x14ac:dyDescent="0.2">
      <c r="A24" s="12">
        <v>1999</v>
      </c>
      <c r="B24" s="12">
        <v>2</v>
      </c>
      <c r="C24" s="12">
        <v>20</v>
      </c>
      <c r="D24" s="12">
        <v>3</v>
      </c>
    </row>
    <row r="25" spans="1:11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11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11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11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11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11" x14ac:dyDescent="0.2">
      <c r="A30" s="12">
        <v>1999</v>
      </c>
      <c r="B30" s="12">
        <v>8</v>
      </c>
      <c r="C30" s="12">
        <v>69</v>
      </c>
      <c r="D30" s="12">
        <v>56</v>
      </c>
    </row>
    <row r="31" spans="1:11" x14ac:dyDescent="0.2">
      <c r="A31" s="12">
        <v>1999</v>
      </c>
      <c r="B31" s="12">
        <v>9</v>
      </c>
      <c r="C31" s="12">
        <v>72</v>
      </c>
      <c r="D31" s="12">
        <v>57</v>
      </c>
    </row>
    <row r="32" spans="1:11" x14ac:dyDescent="0.2">
      <c r="A32" s="12">
        <v>1999</v>
      </c>
      <c r="B32" s="12">
        <v>10</v>
      </c>
      <c r="C32" s="12">
        <v>68</v>
      </c>
      <c r="D32" s="12">
        <v>54</v>
      </c>
      <c r="H32" s="25" t="s">
        <v>102</v>
      </c>
      <c r="I32" s="25" t="s">
        <v>2200</v>
      </c>
      <c r="J32" s="25" t="s">
        <v>2186</v>
      </c>
      <c r="K32" s="25" t="s">
        <v>2187</v>
      </c>
    </row>
    <row r="33" spans="1:11" x14ac:dyDescent="0.2">
      <c r="A33" s="12">
        <v>1999</v>
      </c>
      <c r="B33" s="12" t="s">
        <v>2208</v>
      </c>
      <c r="C33" s="12">
        <v>65</v>
      </c>
      <c r="D33" s="12">
        <v>57</v>
      </c>
      <c r="H33">
        <f>$G$4</f>
        <v>1994</v>
      </c>
      <c r="I33" s="12" t="s">
        <v>2206</v>
      </c>
      <c r="J33">
        <f>SUMIFS($C:$C,$A:$A,$H33,$B:$B,$I33)</f>
        <v>4</v>
      </c>
      <c r="K33">
        <f>SUMIFS($D:$D,$A:$A,$H33,$B:$B,$I33)</f>
        <v>0</v>
      </c>
    </row>
    <row r="34" spans="1:11" x14ac:dyDescent="0.2">
      <c r="A34" s="12">
        <v>1999</v>
      </c>
      <c r="B34" s="12">
        <v>12</v>
      </c>
      <c r="C34" s="12">
        <v>63</v>
      </c>
      <c r="D34" s="12">
        <v>60</v>
      </c>
      <c r="H34">
        <f t="shared" ref="H34:H53" si="0">$G$4</f>
        <v>1994</v>
      </c>
      <c r="I34" s="12">
        <v>2</v>
      </c>
      <c r="J34">
        <f t="shared" ref="J34:J53" si="1">SUMIFS($C:$C,A:A,$H34,$B:$B,$I34)</f>
        <v>11</v>
      </c>
      <c r="K34">
        <f t="shared" ref="K34:K53" si="2">SUMIFS($D:$D,$A:$A,$H34,$B:$B,$I34)</f>
        <v>1</v>
      </c>
    </row>
    <row r="35" spans="1:11" x14ac:dyDescent="0.2">
      <c r="A35" s="12">
        <v>1999</v>
      </c>
      <c r="B35" s="12">
        <v>13</v>
      </c>
      <c r="C35" s="12">
        <v>44</v>
      </c>
      <c r="D35" s="12">
        <v>66</v>
      </c>
      <c r="H35">
        <f t="shared" si="0"/>
        <v>1994</v>
      </c>
      <c r="I35" s="12">
        <v>3</v>
      </c>
      <c r="J35">
        <f t="shared" si="1"/>
        <v>12</v>
      </c>
      <c r="K35">
        <f t="shared" si="2"/>
        <v>2</v>
      </c>
    </row>
    <row r="36" spans="1:11" x14ac:dyDescent="0.2">
      <c r="A36" s="12">
        <v>1999</v>
      </c>
      <c r="B36" s="12">
        <v>14</v>
      </c>
      <c r="C36" s="12">
        <v>39</v>
      </c>
      <c r="D36" s="12">
        <v>63</v>
      </c>
      <c r="H36">
        <f t="shared" si="0"/>
        <v>1994</v>
      </c>
      <c r="I36" s="12">
        <v>4</v>
      </c>
      <c r="J36">
        <f t="shared" si="1"/>
        <v>25</v>
      </c>
      <c r="K36">
        <f t="shared" si="2"/>
        <v>10</v>
      </c>
    </row>
    <row r="37" spans="1:11" x14ac:dyDescent="0.2">
      <c r="A37" s="12">
        <v>1999</v>
      </c>
      <c r="B37" s="12">
        <v>15</v>
      </c>
      <c r="C37" s="12">
        <v>27</v>
      </c>
      <c r="D37" s="12">
        <v>52</v>
      </c>
      <c r="H37">
        <f t="shared" si="0"/>
        <v>1994</v>
      </c>
      <c r="I37" s="12">
        <v>5</v>
      </c>
      <c r="J37">
        <f t="shared" si="1"/>
        <v>29</v>
      </c>
      <c r="K37">
        <f t="shared" si="2"/>
        <v>11</v>
      </c>
    </row>
    <row r="38" spans="1:11" x14ac:dyDescent="0.2">
      <c r="A38" s="12">
        <v>1999</v>
      </c>
      <c r="B38" s="12">
        <v>16</v>
      </c>
      <c r="C38" s="12">
        <v>21</v>
      </c>
      <c r="D38" s="12">
        <v>47</v>
      </c>
      <c r="H38">
        <f t="shared" si="0"/>
        <v>1994</v>
      </c>
      <c r="I38" s="12">
        <v>6</v>
      </c>
      <c r="J38">
        <f t="shared" si="1"/>
        <v>49</v>
      </c>
      <c r="K38">
        <f t="shared" si="2"/>
        <v>20</v>
      </c>
    </row>
    <row r="39" spans="1:11" x14ac:dyDescent="0.2">
      <c r="A39" s="12">
        <v>1999</v>
      </c>
      <c r="B39" s="12">
        <v>17</v>
      </c>
      <c r="C39" s="12">
        <v>8</v>
      </c>
      <c r="D39" s="12">
        <v>31</v>
      </c>
      <c r="H39">
        <f t="shared" si="0"/>
        <v>1994</v>
      </c>
      <c r="I39" s="12">
        <v>7</v>
      </c>
      <c r="J39">
        <f t="shared" si="1"/>
        <v>53</v>
      </c>
      <c r="K39">
        <f t="shared" si="2"/>
        <v>23</v>
      </c>
    </row>
    <row r="40" spans="1:11" x14ac:dyDescent="0.2">
      <c r="A40" s="12">
        <v>1999</v>
      </c>
      <c r="B40" s="12">
        <v>18</v>
      </c>
      <c r="C40" s="12">
        <v>6</v>
      </c>
      <c r="D40" s="12">
        <v>29</v>
      </c>
      <c r="H40">
        <f t="shared" si="0"/>
        <v>1994</v>
      </c>
      <c r="I40" s="12">
        <v>8</v>
      </c>
      <c r="J40">
        <f t="shared" si="1"/>
        <v>63</v>
      </c>
      <c r="K40">
        <f t="shared" si="2"/>
        <v>37</v>
      </c>
    </row>
    <row r="41" spans="1:11" x14ac:dyDescent="0.2">
      <c r="A41" s="12">
        <v>1999</v>
      </c>
      <c r="B41" s="12">
        <v>19</v>
      </c>
      <c r="C41" s="12">
        <v>2</v>
      </c>
      <c r="D41" s="12">
        <v>26</v>
      </c>
      <c r="H41">
        <f t="shared" si="0"/>
        <v>1994</v>
      </c>
      <c r="I41" s="12">
        <v>9</v>
      </c>
      <c r="J41">
        <f t="shared" si="1"/>
        <v>67</v>
      </c>
      <c r="K41">
        <f t="shared" si="2"/>
        <v>40</v>
      </c>
    </row>
    <row r="42" spans="1:11" x14ac:dyDescent="0.2">
      <c r="A42" s="12">
        <v>1999</v>
      </c>
      <c r="B42" s="12">
        <v>20</v>
      </c>
      <c r="C42" s="12">
        <v>1</v>
      </c>
      <c r="D42" s="12">
        <v>20</v>
      </c>
      <c r="H42">
        <f t="shared" si="0"/>
        <v>1994</v>
      </c>
      <c r="I42" s="12">
        <v>10</v>
      </c>
      <c r="J42">
        <f t="shared" si="1"/>
        <v>70</v>
      </c>
      <c r="K42">
        <f t="shared" si="2"/>
        <v>54</v>
      </c>
    </row>
    <row r="43" spans="1:11" x14ac:dyDescent="0.2">
      <c r="A43" s="12">
        <v>1999</v>
      </c>
      <c r="B43" s="12" t="s">
        <v>2207</v>
      </c>
      <c r="C43" s="12">
        <v>0</v>
      </c>
      <c r="D43" s="12">
        <v>8</v>
      </c>
      <c r="H43">
        <f t="shared" si="0"/>
        <v>1994</v>
      </c>
      <c r="I43" s="12" t="s">
        <v>2208</v>
      </c>
      <c r="J43">
        <f t="shared" si="1"/>
        <v>69</v>
      </c>
      <c r="K43">
        <f t="shared" si="2"/>
        <v>58</v>
      </c>
    </row>
    <row r="44" spans="1:11" x14ac:dyDescent="0.2">
      <c r="A44" s="12">
        <v>2004</v>
      </c>
      <c r="B44" s="12" t="s">
        <v>2206</v>
      </c>
      <c r="C44" s="12">
        <v>15</v>
      </c>
      <c r="D44" s="12">
        <v>1</v>
      </c>
      <c r="H44">
        <f t="shared" si="0"/>
        <v>1994</v>
      </c>
      <c r="I44" s="12">
        <v>12</v>
      </c>
      <c r="J44">
        <f t="shared" si="1"/>
        <v>68</v>
      </c>
      <c r="K44">
        <f t="shared" si="2"/>
        <v>60</v>
      </c>
    </row>
    <row r="45" spans="1:11" x14ac:dyDescent="0.2">
      <c r="A45" s="12">
        <v>2004</v>
      </c>
      <c r="B45" s="12">
        <v>2</v>
      </c>
      <c r="C45" s="12">
        <v>28</v>
      </c>
      <c r="D45" s="12">
        <v>5</v>
      </c>
      <c r="H45">
        <f t="shared" si="0"/>
        <v>1994</v>
      </c>
      <c r="I45" s="12">
        <v>13</v>
      </c>
      <c r="J45">
        <f t="shared" si="1"/>
        <v>58</v>
      </c>
      <c r="K45">
        <f t="shared" si="2"/>
        <v>65</v>
      </c>
    </row>
    <row r="46" spans="1:11" x14ac:dyDescent="0.2">
      <c r="A46" s="12">
        <v>2004</v>
      </c>
      <c r="B46" s="12">
        <v>3</v>
      </c>
      <c r="C46" s="12">
        <v>31</v>
      </c>
      <c r="D46" s="12">
        <v>7</v>
      </c>
      <c r="H46">
        <f t="shared" si="0"/>
        <v>1994</v>
      </c>
      <c r="I46" s="12">
        <v>14</v>
      </c>
      <c r="J46">
        <f t="shared" si="1"/>
        <v>50</v>
      </c>
      <c r="K46">
        <f t="shared" si="2"/>
        <v>65</v>
      </c>
    </row>
    <row r="47" spans="1:11" x14ac:dyDescent="0.2">
      <c r="A47" s="12">
        <v>2004</v>
      </c>
      <c r="B47" s="12">
        <v>4</v>
      </c>
      <c r="C47" s="12">
        <v>50</v>
      </c>
      <c r="D47" s="12">
        <v>16</v>
      </c>
      <c r="H47">
        <f t="shared" si="0"/>
        <v>1994</v>
      </c>
      <c r="I47" s="12">
        <v>15</v>
      </c>
      <c r="J47">
        <f t="shared" si="1"/>
        <v>34</v>
      </c>
      <c r="K47">
        <f t="shared" si="2"/>
        <v>64</v>
      </c>
    </row>
    <row r="48" spans="1:11" x14ac:dyDescent="0.2">
      <c r="A48" s="12">
        <v>2004</v>
      </c>
      <c r="B48" s="12">
        <v>5</v>
      </c>
      <c r="C48" s="12">
        <v>59</v>
      </c>
      <c r="D48" s="12">
        <v>15</v>
      </c>
      <c r="H48">
        <f t="shared" si="0"/>
        <v>1994</v>
      </c>
      <c r="I48" s="12">
        <v>16</v>
      </c>
      <c r="J48">
        <f t="shared" si="1"/>
        <v>31</v>
      </c>
      <c r="K48">
        <f t="shared" si="2"/>
        <v>60</v>
      </c>
    </row>
    <row r="49" spans="1:11" x14ac:dyDescent="0.2">
      <c r="A49" s="12">
        <v>2004</v>
      </c>
      <c r="B49" s="12">
        <v>6</v>
      </c>
      <c r="C49" s="12">
        <v>62</v>
      </c>
      <c r="D49" s="12">
        <v>27</v>
      </c>
      <c r="H49">
        <f t="shared" si="0"/>
        <v>1994</v>
      </c>
      <c r="I49" s="12">
        <v>17</v>
      </c>
      <c r="J49">
        <f t="shared" si="1"/>
        <v>16</v>
      </c>
      <c r="K49">
        <f t="shared" si="2"/>
        <v>46</v>
      </c>
    </row>
    <row r="50" spans="1:11" x14ac:dyDescent="0.2">
      <c r="A50" s="12">
        <v>2004</v>
      </c>
      <c r="B50" s="12">
        <v>7</v>
      </c>
      <c r="C50" s="12">
        <v>63</v>
      </c>
      <c r="D50" s="12">
        <v>36</v>
      </c>
      <c r="H50">
        <f t="shared" si="0"/>
        <v>1994</v>
      </c>
      <c r="I50" s="12">
        <v>18</v>
      </c>
      <c r="J50">
        <f t="shared" si="1"/>
        <v>14</v>
      </c>
      <c r="K50">
        <f t="shared" si="2"/>
        <v>43</v>
      </c>
    </row>
    <row r="51" spans="1:11" x14ac:dyDescent="0.2">
      <c r="A51" s="12">
        <v>2004</v>
      </c>
      <c r="B51" s="12">
        <v>8</v>
      </c>
      <c r="C51" s="12">
        <v>67</v>
      </c>
      <c r="D51" s="12">
        <v>54</v>
      </c>
      <c r="H51">
        <f t="shared" si="0"/>
        <v>1994</v>
      </c>
      <c r="I51" s="12">
        <v>19</v>
      </c>
      <c r="J51">
        <f t="shared" si="1"/>
        <v>7</v>
      </c>
      <c r="K51">
        <f t="shared" si="2"/>
        <v>36</v>
      </c>
    </row>
    <row r="52" spans="1:11" x14ac:dyDescent="0.2">
      <c r="A52" s="12">
        <v>2004</v>
      </c>
      <c r="B52" s="12">
        <v>9</v>
      </c>
      <c r="C52" s="12">
        <v>66</v>
      </c>
      <c r="D52" s="12">
        <v>61</v>
      </c>
      <c r="H52">
        <f t="shared" si="0"/>
        <v>1994</v>
      </c>
      <c r="I52" s="12">
        <v>20</v>
      </c>
      <c r="J52">
        <f t="shared" si="1"/>
        <v>4</v>
      </c>
      <c r="K52">
        <f t="shared" si="2"/>
        <v>30</v>
      </c>
    </row>
    <row r="53" spans="1:11" x14ac:dyDescent="0.2">
      <c r="A53" s="12">
        <v>2004</v>
      </c>
      <c r="B53" s="12">
        <v>10</v>
      </c>
      <c r="C53" s="12">
        <v>63</v>
      </c>
      <c r="D53" s="12">
        <v>72</v>
      </c>
      <c r="H53">
        <f t="shared" si="0"/>
        <v>1994</v>
      </c>
      <c r="I53" s="12" t="s">
        <v>2207</v>
      </c>
      <c r="J53">
        <f t="shared" si="1"/>
        <v>1</v>
      </c>
      <c r="K53">
        <f t="shared" si="2"/>
        <v>10</v>
      </c>
    </row>
    <row r="54" spans="1:11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11" x14ac:dyDescent="0.2">
      <c r="A55" s="12">
        <v>2004</v>
      </c>
      <c r="B55" s="12">
        <v>12</v>
      </c>
      <c r="C55" s="12">
        <v>62</v>
      </c>
      <c r="D55" s="12">
        <v>70</v>
      </c>
    </row>
    <row r="56" spans="1:11" x14ac:dyDescent="0.2">
      <c r="A56" s="12">
        <v>2004</v>
      </c>
      <c r="B56" s="12">
        <v>13</v>
      </c>
      <c r="C56" s="12">
        <v>40</v>
      </c>
      <c r="D56" s="12">
        <v>59</v>
      </c>
    </row>
    <row r="57" spans="1:11" x14ac:dyDescent="0.2">
      <c r="A57" s="12">
        <v>2004</v>
      </c>
      <c r="B57" s="12">
        <v>14</v>
      </c>
      <c r="C57" s="12">
        <v>27</v>
      </c>
      <c r="D57" s="12">
        <v>58</v>
      </c>
    </row>
    <row r="58" spans="1:11" x14ac:dyDescent="0.2">
      <c r="A58" s="12">
        <v>2004</v>
      </c>
      <c r="B58" s="12">
        <v>15</v>
      </c>
      <c r="C58" s="12">
        <v>15</v>
      </c>
      <c r="D58" s="12">
        <v>50</v>
      </c>
    </row>
    <row r="59" spans="1:11" x14ac:dyDescent="0.2">
      <c r="A59" s="12">
        <v>2004</v>
      </c>
      <c r="B59" s="12">
        <v>16</v>
      </c>
      <c r="C59" s="12">
        <v>14</v>
      </c>
      <c r="D59" s="12">
        <v>46</v>
      </c>
    </row>
    <row r="60" spans="1:11" x14ac:dyDescent="0.2">
      <c r="A60" s="12">
        <v>2004</v>
      </c>
      <c r="B60" s="12">
        <v>17</v>
      </c>
      <c r="C60" s="12">
        <v>8</v>
      </c>
      <c r="D60" s="12">
        <v>32</v>
      </c>
    </row>
    <row r="61" spans="1:11" x14ac:dyDescent="0.2">
      <c r="A61" s="12">
        <v>2004</v>
      </c>
      <c r="B61" s="12">
        <v>18</v>
      </c>
      <c r="C61" s="12">
        <v>5</v>
      </c>
      <c r="D61" s="12">
        <v>27</v>
      </c>
    </row>
    <row r="62" spans="1:11" x14ac:dyDescent="0.2">
      <c r="A62" s="12">
        <v>2004</v>
      </c>
      <c r="B62" s="12">
        <v>19</v>
      </c>
      <c r="C62" s="12">
        <v>2</v>
      </c>
      <c r="D62" s="12">
        <v>14</v>
      </c>
    </row>
    <row r="63" spans="1:11" x14ac:dyDescent="0.2">
      <c r="A63" s="12">
        <v>2004</v>
      </c>
      <c r="B63" s="12">
        <v>20</v>
      </c>
      <c r="C63" s="12">
        <v>1</v>
      </c>
      <c r="D63" s="12">
        <v>11</v>
      </c>
    </row>
    <row r="64" spans="1:11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76" r:id="rId3" name="Spinner 8">
              <controlPr defaultSize="0" autoPict="0">
                <anchor moveWithCells="1" sizeWithCells="1">
                  <from>
                    <xdr:col>7</xdr:col>
                    <xdr:colOff>63500</xdr:colOff>
                    <xdr:row>2</xdr:row>
                    <xdr:rowOff>88900</xdr:rowOff>
                  </from>
                  <to>
                    <xdr:col>7</xdr:col>
                    <xdr:colOff>317500</xdr:colOff>
                    <xdr:row>4</xdr:row>
                    <xdr:rowOff>101600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AB14" sqref="AB14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4" width="7.6640625" hidden="1" customWidth="1"/>
    <col min="35" max="35" width="16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106" t="s">
        <v>1609</v>
      </c>
      <c r="T2" s="106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2" t="s">
        <v>1286</v>
      </c>
      <c r="T4" s="82" t="s">
        <v>1287</v>
      </c>
      <c r="U4" s="82" t="s">
        <v>2215</v>
      </c>
      <c r="V4" s="82" t="s">
        <v>137</v>
      </c>
      <c r="W4" s="82" t="s">
        <v>1288</v>
      </c>
      <c r="X4" s="82" t="s">
        <v>1289</v>
      </c>
      <c r="Y4" s="82" t="s">
        <v>104</v>
      </c>
      <c r="Z4" s="82" t="s">
        <v>1290</v>
      </c>
      <c r="AA4" s="82" t="s">
        <v>1291</v>
      </c>
      <c r="AB4" s="82" t="s">
        <v>1292</v>
      </c>
      <c r="AC4" s="82" t="s">
        <v>2216</v>
      </c>
      <c r="AD4" s="82" t="s">
        <v>1293</v>
      </c>
      <c r="AE4" s="82" t="s">
        <v>2217</v>
      </c>
      <c r="AF4" s="82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3">
        <v>2010</v>
      </c>
      <c r="S5" s="89">
        <f>SUMIFS($F:$F,$A:$A,$S$2,$B:$B,$R5)</f>
        <v>242</v>
      </c>
      <c r="T5" s="89">
        <f>SUMIFS($H:$H,$A:$A,$S$2,$B:$B,$R5)</f>
        <v>52</v>
      </c>
      <c r="U5" s="95">
        <f>IFERROR(T5/S5,"-")</f>
        <v>0.21487603305785125</v>
      </c>
      <c r="V5" s="89">
        <f>SUMIFS($G:$G,$A:$A,$S$2,$B:$B,$R5)</f>
        <v>34</v>
      </c>
      <c r="W5" s="89">
        <f>SUMIFS($I:$I,$A:$A,$S$2,$B:$B,$R5)</f>
        <v>10</v>
      </c>
      <c r="X5" s="89">
        <f>SUMIFS(J:J,$A:$A,$S$2,$B:$B,$R5)</f>
        <v>0</v>
      </c>
      <c r="Y5" s="89">
        <f t="shared" ref="Y5:AB5" si="0">SUMIFS(K:K,$A:$A,$S$2,$B:$B,$R5)</f>
        <v>8</v>
      </c>
      <c r="Z5" s="100">
        <f t="shared" si="0"/>
        <v>20</v>
      </c>
      <c r="AA5" s="89">
        <f t="shared" si="0"/>
        <v>1</v>
      </c>
      <c r="AB5" s="89">
        <f t="shared" si="0"/>
        <v>5</v>
      </c>
      <c r="AC5" s="90">
        <f>IFERROR(AA5/(AA5+AB5),"-")</f>
        <v>0.16666666666666666</v>
      </c>
      <c r="AD5" s="89">
        <f>SUMIFS($O:$O,$A:$A,$S$2,$B:$B,$R5)</f>
        <v>34</v>
      </c>
      <c r="AE5" s="89">
        <f>SUMIFS($P:$P,$A:$A,$S$2,$B:$B,$R5)</f>
        <v>62</v>
      </c>
      <c r="AF5" s="99">
        <f>IFERROR(AE5/AD5,"-")</f>
        <v>1.8235294117647058</v>
      </c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3">
        <v>2011</v>
      </c>
      <c r="S6" s="89">
        <f t="shared" ref="S6:S10" si="1">SUMIFS($F:$F,$A:$A,$S$2,$B:$B,$R6)</f>
        <v>611</v>
      </c>
      <c r="T6" s="89">
        <f t="shared" ref="T6:T10" si="2">SUMIFS($H:$H,$A:$A,$S$2,$B:$B,$R6)</f>
        <v>185</v>
      </c>
      <c r="U6" s="95">
        <f t="shared" ref="U6:U12" si="3">IFERROR(T6/S6,"-")</f>
        <v>0.30278232405891981</v>
      </c>
      <c r="V6" s="89">
        <f t="shared" ref="V6:V10" si="4">SUMIFS($G:$G,$A:$A,$S$2,$B:$B,$R6)</f>
        <v>101</v>
      </c>
      <c r="W6" s="89">
        <f t="shared" ref="W6:W10" si="5">SUMIFS($I:$I,$A:$A,$S$2,$B:$B,$R6)</f>
        <v>45</v>
      </c>
      <c r="X6" s="89">
        <f t="shared" ref="X6:X10" si="6">SUMIFS(J:J,$A:$A,$S$2,$B:$B,$R6)</f>
        <v>4</v>
      </c>
      <c r="Y6" s="89">
        <f t="shared" ref="Y6:Y10" si="7">SUMIFS(K:K,$A:$A,$S$2,$B:$B,$R6)</f>
        <v>23</v>
      </c>
      <c r="Z6" s="100">
        <f t="shared" ref="Z6:Z10" si="8">SUMIFS(L:L,$A:$A,$S$2,$B:$B,$R6)</f>
        <v>87</v>
      </c>
      <c r="AA6" s="89">
        <f t="shared" ref="AA6:AA10" si="9">SUMIFS(M:M,$A:$A,$S$2,$B:$B,$R6)</f>
        <v>17</v>
      </c>
      <c r="AB6" s="89">
        <f t="shared" ref="AB6:AB10" si="10">SUMIFS(N:N,$A:$A,$S$2,$B:$B,$R6)</f>
        <v>8</v>
      </c>
      <c r="AC6" s="90">
        <f t="shared" ref="AC6:AC12" si="11">IFERROR(AA6/(AA6+AB6),"-")</f>
        <v>0.68</v>
      </c>
      <c r="AD6" s="89">
        <f t="shared" ref="AD6:AD10" si="12">SUMIFS($O:$O,$A:$A,$S$2,$B:$B,$R6)</f>
        <v>67</v>
      </c>
      <c r="AE6" s="89">
        <f t="shared" ref="AE6:AE10" si="13">SUMIFS($P:$P,$A:$A,$S$2,$B:$B,$R6)</f>
        <v>139</v>
      </c>
      <c r="AF6" s="99">
        <f t="shared" ref="AF6:AF12" si="14">IFERROR(AE6/AD6,"-")</f>
        <v>2.0746268656716418</v>
      </c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3">
        <v>2012</v>
      </c>
      <c r="S7" s="89">
        <f t="shared" si="1"/>
        <v>642</v>
      </c>
      <c r="T7" s="89">
        <f t="shared" si="2"/>
        <v>189</v>
      </c>
      <c r="U7" s="95">
        <f t="shared" si="3"/>
        <v>0.29439252336448596</v>
      </c>
      <c r="V7" s="89">
        <f t="shared" si="4"/>
        <v>93</v>
      </c>
      <c r="W7" s="89">
        <f t="shared" si="5"/>
        <v>51</v>
      </c>
      <c r="X7" s="89">
        <f t="shared" si="6"/>
        <v>5</v>
      </c>
      <c r="Y7" s="89">
        <f t="shared" si="7"/>
        <v>14</v>
      </c>
      <c r="Z7" s="100">
        <f t="shared" si="8"/>
        <v>72</v>
      </c>
      <c r="AA7" s="89">
        <f t="shared" si="9"/>
        <v>10</v>
      </c>
      <c r="AB7" s="89">
        <f t="shared" si="10"/>
        <v>5</v>
      </c>
      <c r="AC7" s="90">
        <f t="shared" si="11"/>
        <v>0.66666666666666663</v>
      </c>
      <c r="AD7" s="89">
        <f t="shared" si="12"/>
        <v>73</v>
      </c>
      <c r="AE7" s="89">
        <f t="shared" si="13"/>
        <v>140</v>
      </c>
      <c r="AF7" s="99">
        <f t="shared" si="14"/>
        <v>1.9178082191780821</v>
      </c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3">
        <v>2013</v>
      </c>
      <c r="S8" s="89">
        <f t="shared" si="1"/>
        <v>633</v>
      </c>
      <c r="T8" s="89">
        <f t="shared" si="2"/>
        <v>168</v>
      </c>
      <c r="U8" s="95">
        <f t="shared" si="3"/>
        <v>0.26540284360189575</v>
      </c>
      <c r="V8" s="89">
        <f t="shared" si="4"/>
        <v>90</v>
      </c>
      <c r="W8" s="89">
        <f t="shared" si="5"/>
        <v>27</v>
      </c>
      <c r="X8" s="89">
        <f t="shared" si="6"/>
        <v>6</v>
      </c>
      <c r="Y8" s="89">
        <f t="shared" si="7"/>
        <v>20</v>
      </c>
      <c r="Z8" s="100">
        <f t="shared" si="8"/>
        <v>81</v>
      </c>
      <c r="AA8" s="89">
        <f t="shared" si="9"/>
        <v>11</v>
      </c>
      <c r="AB8" s="89">
        <f t="shared" si="10"/>
        <v>3</v>
      </c>
      <c r="AC8" s="90">
        <f t="shared" si="11"/>
        <v>0.7857142857142857</v>
      </c>
      <c r="AD8" s="89">
        <f t="shared" si="12"/>
        <v>52</v>
      </c>
      <c r="AE8" s="89">
        <f t="shared" si="13"/>
        <v>141</v>
      </c>
      <c r="AF8" s="99">
        <f t="shared" si="14"/>
        <v>2.7115384615384617</v>
      </c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3">
        <v>2014</v>
      </c>
      <c r="S9" s="89">
        <f t="shared" si="1"/>
        <v>563</v>
      </c>
      <c r="T9" s="89">
        <f t="shared" si="2"/>
        <v>150</v>
      </c>
      <c r="U9" s="95">
        <f t="shared" si="3"/>
        <v>0.26642984014209592</v>
      </c>
      <c r="V9" s="89">
        <f t="shared" si="4"/>
        <v>87</v>
      </c>
      <c r="W9" s="89">
        <f t="shared" si="5"/>
        <v>34</v>
      </c>
      <c r="X9" s="89">
        <f t="shared" si="6"/>
        <v>1</v>
      </c>
      <c r="Y9" s="89">
        <f t="shared" si="7"/>
        <v>19</v>
      </c>
      <c r="Z9" s="100">
        <f t="shared" si="8"/>
        <v>74</v>
      </c>
      <c r="AA9" s="89">
        <f t="shared" si="9"/>
        <v>12</v>
      </c>
      <c r="AB9" s="89">
        <f t="shared" si="10"/>
        <v>3</v>
      </c>
      <c r="AC9" s="90">
        <f t="shared" si="11"/>
        <v>0.8</v>
      </c>
      <c r="AD9" s="89">
        <f t="shared" si="12"/>
        <v>65</v>
      </c>
      <c r="AE9" s="89">
        <f t="shared" si="13"/>
        <v>126</v>
      </c>
      <c r="AF9" s="99">
        <f t="shared" si="14"/>
        <v>1.9384615384615385</v>
      </c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3">
        <v>2015</v>
      </c>
      <c r="S10" s="89">
        <f t="shared" si="1"/>
        <v>354</v>
      </c>
      <c r="T10" s="89">
        <f t="shared" si="2"/>
        <v>96</v>
      </c>
      <c r="U10" s="95">
        <f t="shared" si="3"/>
        <v>0.2711864406779661</v>
      </c>
      <c r="V10" s="89">
        <f t="shared" si="4"/>
        <v>40</v>
      </c>
      <c r="W10" s="89">
        <f t="shared" si="5"/>
        <v>18</v>
      </c>
      <c r="X10" s="89">
        <f t="shared" si="6"/>
        <v>0</v>
      </c>
      <c r="Y10" s="89">
        <f t="shared" si="7"/>
        <v>13</v>
      </c>
      <c r="Z10" s="100">
        <f t="shared" si="8"/>
        <v>48</v>
      </c>
      <c r="AA10" s="89">
        <f t="shared" si="9"/>
        <v>2</v>
      </c>
      <c r="AB10" s="89">
        <f t="shared" si="10"/>
        <v>5</v>
      </c>
      <c r="AC10" s="90">
        <f t="shared" si="11"/>
        <v>0.2857142857142857</v>
      </c>
      <c r="AD10" s="89">
        <f t="shared" si="12"/>
        <v>49</v>
      </c>
      <c r="AE10" s="89">
        <f t="shared" si="13"/>
        <v>92</v>
      </c>
      <c r="AF10" s="99">
        <f t="shared" si="14"/>
        <v>1.8775510204081634</v>
      </c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1" t="s">
        <v>2219</v>
      </c>
      <c r="S12" s="80">
        <f>SUM(S5:S10)</f>
        <v>3045</v>
      </c>
      <c r="T12" s="80">
        <f>SUM(T5:T10)</f>
        <v>840</v>
      </c>
      <c r="U12" s="96">
        <f t="shared" si="3"/>
        <v>0.27586206896551724</v>
      </c>
      <c r="V12" s="80">
        <f t="shared" ref="V12:AB12" si="15">SUM(V5:V10)</f>
        <v>445</v>
      </c>
      <c r="W12" s="80">
        <f t="shared" si="15"/>
        <v>185</v>
      </c>
      <c r="X12" s="80">
        <f t="shared" si="15"/>
        <v>16</v>
      </c>
      <c r="Y12" s="80">
        <f t="shared" si="15"/>
        <v>97</v>
      </c>
      <c r="Z12" s="80">
        <f t="shared" si="15"/>
        <v>382</v>
      </c>
      <c r="AA12" s="80">
        <f t="shared" si="15"/>
        <v>53</v>
      </c>
      <c r="AB12" s="80">
        <f t="shared" si="15"/>
        <v>29</v>
      </c>
      <c r="AC12" s="97">
        <f t="shared" si="11"/>
        <v>0.64634146341463417</v>
      </c>
      <c r="AD12" s="80">
        <f>SUM(AD5:AD10)</f>
        <v>340</v>
      </c>
      <c r="AE12" s="80">
        <f>SUM(AE5:AE10)</f>
        <v>700</v>
      </c>
      <c r="AF12" s="98">
        <f t="shared" si="14"/>
        <v>2.0588235294117645</v>
      </c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X14" s="101" t="s">
        <v>2227</v>
      </c>
      <c r="Y14" s="94" t="s">
        <v>1286</v>
      </c>
      <c r="AA14" s="101" t="s">
        <v>2228</v>
      </c>
      <c r="AB14" s="94" t="s">
        <v>104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U5:U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Z5:Z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FD0F0693-85CB-B846-BD2E-6309171DEED0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P42" sqref="P42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10.6640625" bestFit="1" customWidth="1"/>
    <col min="4" max="4" width="5.33203125" customWidth="1"/>
  </cols>
  <sheetData>
    <row r="1" spans="1:7" x14ac:dyDescent="0.2">
      <c r="A1" s="61" t="s">
        <v>100</v>
      </c>
      <c r="B1" s="48" t="s">
        <v>2</v>
      </c>
      <c r="C1" s="13" t="s">
        <v>2229</v>
      </c>
      <c r="D1" s="13">
        <v>0.25</v>
      </c>
      <c r="E1" s="13">
        <v>0.5</v>
      </c>
      <c r="F1" s="13">
        <v>0.75</v>
      </c>
      <c r="G1" s="102">
        <v>1</v>
      </c>
    </row>
    <row r="2" spans="1:7" x14ac:dyDescent="0.2">
      <c r="A2" s="33">
        <v>42370</v>
      </c>
      <c r="B2" s="15">
        <v>8010</v>
      </c>
      <c r="C2" s="38">
        <f>PERCENTRANK(B:B,B2)</f>
        <v>0.627</v>
      </c>
      <c r="D2" t="str">
        <f>IF($C2&lt;=D$1,$B2,"")</f>
        <v/>
      </c>
      <c r="E2" t="str">
        <f>IF(AND($C2&gt;D$1,$C2&lt;=E$1),$B2,"")</f>
        <v/>
      </c>
      <c r="F2">
        <f t="shared" ref="F2:G2" si="0">IF(AND($C2&gt;E$1,$C2&lt;=F$1),$B2,"")</f>
        <v>8010</v>
      </c>
      <c r="G2" t="str">
        <f t="shared" si="0"/>
        <v/>
      </c>
    </row>
    <row r="3" spans="1:7" x14ac:dyDescent="0.2">
      <c r="A3" s="33">
        <v>42371</v>
      </c>
      <c r="B3" s="15">
        <v>6592</v>
      </c>
      <c r="C3" s="38">
        <f t="shared" ref="C3:C61" si="1">PERCENTRANK(B:B,B3)</f>
        <v>0.28799999999999998</v>
      </c>
      <c r="D3" t="str">
        <f t="shared" ref="D3:D61" si="2">IF($C3&lt;=D$1,$B3,"")</f>
        <v/>
      </c>
      <c r="E3">
        <f t="shared" ref="E3:G61" si="3">IF(AND($C3&gt;D$1,$C3&lt;=E$1),$B3,"")</f>
        <v>6592</v>
      </c>
      <c r="F3" t="str">
        <f t="shared" si="3"/>
        <v/>
      </c>
      <c r="G3" t="str">
        <f t="shared" si="3"/>
        <v/>
      </c>
    </row>
    <row r="4" spans="1:7" x14ac:dyDescent="0.2">
      <c r="A4" s="33">
        <v>42372</v>
      </c>
      <c r="B4" s="15">
        <v>7520</v>
      </c>
      <c r="C4" s="38">
        <f t="shared" si="1"/>
        <v>0.50800000000000001</v>
      </c>
      <c r="D4" t="str">
        <f t="shared" si="2"/>
        <v/>
      </c>
      <c r="E4" t="str">
        <f t="shared" si="3"/>
        <v/>
      </c>
      <c r="F4">
        <f t="shared" si="3"/>
        <v>7520</v>
      </c>
      <c r="G4" t="str">
        <f t="shared" si="3"/>
        <v/>
      </c>
    </row>
    <row r="5" spans="1:7" x14ac:dyDescent="0.2">
      <c r="A5" s="33">
        <v>42373</v>
      </c>
      <c r="B5" s="15">
        <v>9765</v>
      </c>
      <c r="C5" s="38">
        <f t="shared" si="1"/>
        <v>0.91500000000000004</v>
      </c>
      <c r="D5" t="str">
        <f t="shared" si="2"/>
        <v/>
      </c>
      <c r="E5" t="str">
        <f t="shared" si="3"/>
        <v/>
      </c>
      <c r="F5" t="str">
        <f t="shared" si="3"/>
        <v/>
      </c>
      <c r="G5">
        <f t="shared" si="3"/>
        <v>9765</v>
      </c>
    </row>
    <row r="6" spans="1:7" x14ac:dyDescent="0.2">
      <c r="A6" s="33">
        <v>42374</v>
      </c>
      <c r="B6" s="15">
        <v>6285</v>
      </c>
      <c r="C6" s="38">
        <f t="shared" si="1"/>
        <v>0.23699999999999999</v>
      </c>
      <c r="D6">
        <f t="shared" si="2"/>
        <v>6285</v>
      </c>
      <c r="E6" t="str">
        <f t="shared" si="3"/>
        <v/>
      </c>
      <c r="F6" t="str">
        <f t="shared" si="3"/>
        <v/>
      </c>
      <c r="G6" t="str">
        <f t="shared" si="3"/>
        <v/>
      </c>
    </row>
    <row r="7" spans="1:7" x14ac:dyDescent="0.2">
      <c r="A7" s="33">
        <v>42375</v>
      </c>
      <c r="B7" s="15">
        <v>8934</v>
      </c>
      <c r="C7" s="38">
        <f t="shared" si="1"/>
        <v>0.745</v>
      </c>
      <c r="D7" t="str">
        <f t="shared" si="2"/>
        <v/>
      </c>
      <c r="E7" t="str">
        <f t="shared" si="3"/>
        <v/>
      </c>
      <c r="F7">
        <f t="shared" si="3"/>
        <v>8934</v>
      </c>
      <c r="G7" t="str">
        <f t="shared" si="3"/>
        <v/>
      </c>
    </row>
    <row r="8" spans="1:7" x14ac:dyDescent="0.2">
      <c r="A8" s="33">
        <v>42376</v>
      </c>
      <c r="B8" s="15">
        <v>9794</v>
      </c>
      <c r="C8" s="38">
        <f t="shared" si="1"/>
        <v>0.94899999999999995</v>
      </c>
      <c r="D8" t="str">
        <f t="shared" si="2"/>
        <v/>
      </c>
      <c r="E8" t="str">
        <f t="shared" si="3"/>
        <v/>
      </c>
      <c r="F8" t="str">
        <f t="shared" si="3"/>
        <v/>
      </c>
      <c r="G8">
        <f t="shared" si="3"/>
        <v>9794</v>
      </c>
    </row>
    <row r="9" spans="1:7" x14ac:dyDescent="0.2">
      <c r="A9" s="33">
        <v>42377</v>
      </c>
      <c r="B9" s="15">
        <v>5953</v>
      </c>
      <c r="C9" s="38">
        <f t="shared" si="1"/>
        <v>0.20300000000000001</v>
      </c>
      <c r="D9">
        <f t="shared" si="2"/>
        <v>5953</v>
      </c>
      <c r="E9" t="str">
        <f t="shared" si="3"/>
        <v/>
      </c>
      <c r="F9" t="str">
        <f t="shared" si="3"/>
        <v/>
      </c>
      <c r="G9" t="str">
        <f t="shared" si="3"/>
        <v/>
      </c>
    </row>
    <row r="10" spans="1:7" x14ac:dyDescent="0.2">
      <c r="A10" s="33">
        <v>42378</v>
      </c>
      <c r="B10" s="15">
        <v>9015</v>
      </c>
      <c r="C10" s="38">
        <f t="shared" si="1"/>
        <v>0.76200000000000001</v>
      </c>
      <c r="D10" t="str">
        <f t="shared" si="2"/>
        <v/>
      </c>
      <c r="E10" t="str">
        <f t="shared" si="3"/>
        <v/>
      </c>
      <c r="F10" t="str">
        <f t="shared" si="3"/>
        <v/>
      </c>
      <c r="G10">
        <f t="shared" si="3"/>
        <v>9015</v>
      </c>
    </row>
    <row r="11" spans="1:7" x14ac:dyDescent="0.2">
      <c r="A11" s="33">
        <v>42379</v>
      </c>
      <c r="B11" s="15">
        <v>8407</v>
      </c>
      <c r="C11" s="38">
        <f t="shared" si="1"/>
        <v>0.66100000000000003</v>
      </c>
      <c r="D11" t="str">
        <f t="shared" si="2"/>
        <v/>
      </c>
      <c r="E11" t="str">
        <f t="shared" si="3"/>
        <v/>
      </c>
      <c r="F11">
        <f t="shared" si="3"/>
        <v>8407</v>
      </c>
      <c r="G11" t="str">
        <f t="shared" si="3"/>
        <v/>
      </c>
    </row>
    <row r="12" spans="1:7" x14ac:dyDescent="0.2">
      <c r="A12" s="33">
        <v>42380</v>
      </c>
      <c r="B12" s="15">
        <v>5844</v>
      </c>
      <c r="C12" s="38">
        <f t="shared" si="1"/>
        <v>0.16900000000000001</v>
      </c>
      <c r="D12">
        <f t="shared" si="2"/>
        <v>5844</v>
      </c>
      <c r="E12" t="str">
        <f t="shared" si="3"/>
        <v/>
      </c>
      <c r="F12" t="str">
        <f t="shared" si="3"/>
        <v/>
      </c>
      <c r="G12" t="str">
        <f t="shared" si="3"/>
        <v/>
      </c>
    </row>
    <row r="13" spans="1:7" x14ac:dyDescent="0.2">
      <c r="A13" s="33">
        <v>42381</v>
      </c>
      <c r="B13" s="15">
        <v>9488</v>
      </c>
      <c r="C13" s="38">
        <f t="shared" si="1"/>
        <v>0.84699999999999998</v>
      </c>
      <c r="D13" t="str">
        <f t="shared" si="2"/>
        <v/>
      </c>
      <c r="E13" t="str">
        <f t="shared" si="3"/>
        <v/>
      </c>
      <c r="F13" t="str">
        <f t="shared" si="3"/>
        <v/>
      </c>
      <c r="G13">
        <f t="shared" si="3"/>
        <v>9488</v>
      </c>
    </row>
    <row r="14" spans="1:7" x14ac:dyDescent="0.2">
      <c r="A14" s="33">
        <v>42382</v>
      </c>
      <c r="B14" s="15">
        <v>5460</v>
      </c>
      <c r="C14" s="38">
        <f t="shared" si="1"/>
        <v>0.10100000000000001</v>
      </c>
      <c r="D14">
        <f t="shared" si="2"/>
        <v>5460</v>
      </c>
      <c r="E14" t="str">
        <f t="shared" si="3"/>
        <v/>
      </c>
      <c r="F14" t="str">
        <f t="shared" si="3"/>
        <v/>
      </c>
      <c r="G14" t="str">
        <f t="shared" si="3"/>
        <v/>
      </c>
    </row>
    <row r="15" spans="1:7" x14ac:dyDescent="0.2">
      <c r="A15" s="33">
        <v>42383</v>
      </c>
      <c r="B15" s="15">
        <v>9799</v>
      </c>
      <c r="C15" s="38">
        <f t="shared" si="1"/>
        <v>0.96599999999999997</v>
      </c>
      <c r="D15" t="str">
        <f t="shared" si="2"/>
        <v/>
      </c>
      <c r="E15" t="str">
        <f t="shared" si="3"/>
        <v/>
      </c>
      <c r="F15" t="str">
        <f t="shared" si="3"/>
        <v/>
      </c>
      <c r="G15">
        <f t="shared" si="3"/>
        <v>9799</v>
      </c>
    </row>
    <row r="16" spans="1:7" x14ac:dyDescent="0.2">
      <c r="A16" s="33">
        <v>42384</v>
      </c>
      <c r="B16" s="15">
        <v>9571</v>
      </c>
      <c r="C16" s="38">
        <f t="shared" si="1"/>
        <v>0.86399999999999999</v>
      </c>
      <c r="D16" t="str">
        <f t="shared" si="2"/>
        <v/>
      </c>
      <c r="E16" t="str">
        <f t="shared" si="3"/>
        <v/>
      </c>
      <c r="F16" t="str">
        <f t="shared" si="3"/>
        <v/>
      </c>
      <c r="G16">
        <f t="shared" si="3"/>
        <v>9571</v>
      </c>
    </row>
    <row r="17" spans="1:7" x14ac:dyDescent="0.2">
      <c r="A17" s="33">
        <v>42385</v>
      </c>
      <c r="B17" s="15">
        <v>5360</v>
      </c>
      <c r="C17" s="38">
        <f t="shared" si="1"/>
        <v>6.7000000000000004E-2</v>
      </c>
      <c r="D17">
        <f t="shared" si="2"/>
        <v>5360</v>
      </c>
      <c r="E17" t="str">
        <f t="shared" si="3"/>
        <v/>
      </c>
      <c r="F17" t="str">
        <f t="shared" si="3"/>
        <v/>
      </c>
      <c r="G17" t="str">
        <f t="shared" si="3"/>
        <v/>
      </c>
    </row>
    <row r="18" spans="1:7" x14ac:dyDescent="0.2">
      <c r="A18" s="33">
        <v>42386</v>
      </c>
      <c r="B18" s="15">
        <v>9972</v>
      </c>
      <c r="C18" s="38">
        <f t="shared" si="1"/>
        <v>1</v>
      </c>
      <c r="D18" t="str">
        <f t="shared" si="2"/>
        <v/>
      </c>
      <c r="E18" t="str">
        <f t="shared" si="3"/>
        <v/>
      </c>
      <c r="F18" t="str">
        <f t="shared" si="3"/>
        <v/>
      </c>
      <c r="G18">
        <f t="shared" si="3"/>
        <v>9972</v>
      </c>
    </row>
    <row r="19" spans="1:7" x14ac:dyDescent="0.2">
      <c r="A19" s="33">
        <v>42387</v>
      </c>
      <c r="B19" s="15">
        <v>8529</v>
      </c>
      <c r="C19" s="38">
        <f t="shared" si="1"/>
        <v>0.67700000000000005</v>
      </c>
      <c r="D19" t="str">
        <f t="shared" si="2"/>
        <v/>
      </c>
      <c r="E19" t="str">
        <f t="shared" si="3"/>
        <v/>
      </c>
      <c r="F19">
        <f t="shared" si="3"/>
        <v>8529</v>
      </c>
      <c r="G19" t="str">
        <f t="shared" si="3"/>
        <v/>
      </c>
    </row>
    <row r="20" spans="1:7" x14ac:dyDescent="0.2">
      <c r="A20" s="33">
        <v>42388</v>
      </c>
      <c r="B20" s="15">
        <v>5277</v>
      </c>
      <c r="C20" s="38">
        <f t="shared" si="1"/>
        <v>0.05</v>
      </c>
      <c r="D20">
        <f t="shared" si="2"/>
        <v>5277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">
      <c r="A21" s="33">
        <v>42389</v>
      </c>
      <c r="B21" s="15">
        <v>7900</v>
      </c>
      <c r="C21" s="38">
        <f t="shared" si="1"/>
        <v>0.59299999999999997</v>
      </c>
      <c r="D21" t="str">
        <f t="shared" si="2"/>
        <v/>
      </c>
      <c r="E21" t="str">
        <f t="shared" si="3"/>
        <v/>
      </c>
      <c r="F21">
        <f t="shared" si="3"/>
        <v>7900</v>
      </c>
      <c r="G21" t="str">
        <f t="shared" si="3"/>
        <v/>
      </c>
    </row>
    <row r="22" spans="1:7" x14ac:dyDescent="0.2">
      <c r="A22" s="33">
        <v>42390</v>
      </c>
      <c r="B22" s="15">
        <v>8802</v>
      </c>
      <c r="C22" s="38">
        <f t="shared" si="1"/>
        <v>0.71099999999999997</v>
      </c>
      <c r="D22" t="str">
        <f t="shared" si="2"/>
        <v/>
      </c>
      <c r="E22" t="str">
        <f t="shared" si="3"/>
        <v/>
      </c>
      <c r="F22">
        <f t="shared" si="3"/>
        <v>8802</v>
      </c>
      <c r="G22" t="str">
        <f t="shared" si="3"/>
        <v/>
      </c>
    </row>
    <row r="23" spans="1:7" x14ac:dyDescent="0.2">
      <c r="A23" s="33">
        <v>42391</v>
      </c>
      <c r="B23" s="15">
        <v>9021</v>
      </c>
      <c r="C23" s="38">
        <f t="shared" si="1"/>
        <v>0.77900000000000003</v>
      </c>
      <c r="D23" t="str">
        <f t="shared" si="2"/>
        <v/>
      </c>
      <c r="E23" t="str">
        <f t="shared" si="3"/>
        <v/>
      </c>
      <c r="F23" t="str">
        <f t="shared" si="3"/>
        <v/>
      </c>
      <c r="G23">
        <f t="shared" si="3"/>
        <v>9021</v>
      </c>
    </row>
    <row r="24" spans="1:7" x14ac:dyDescent="0.2">
      <c r="A24" s="33">
        <v>42392</v>
      </c>
      <c r="B24" s="15">
        <v>9788</v>
      </c>
      <c r="C24" s="38">
        <f t="shared" si="1"/>
        <v>0.93200000000000005</v>
      </c>
      <c r="D24" t="str">
        <f t="shared" si="2"/>
        <v/>
      </c>
      <c r="E24" t="str">
        <f t="shared" si="3"/>
        <v/>
      </c>
      <c r="F24" t="str">
        <f t="shared" si="3"/>
        <v/>
      </c>
      <c r="G24">
        <f t="shared" si="3"/>
        <v>9788</v>
      </c>
    </row>
    <row r="25" spans="1:7" x14ac:dyDescent="0.2">
      <c r="A25" s="33">
        <v>42393</v>
      </c>
      <c r="B25" s="15">
        <v>9949</v>
      </c>
      <c r="C25" s="38">
        <f t="shared" si="1"/>
        <v>0.98299999999999998</v>
      </c>
      <c r="D25" t="str">
        <f t="shared" si="2"/>
        <v/>
      </c>
      <c r="E25" t="str">
        <f t="shared" si="3"/>
        <v/>
      </c>
      <c r="F25" t="str">
        <f t="shared" si="3"/>
        <v/>
      </c>
      <c r="G25">
        <f t="shared" si="3"/>
        <v>9949</v>
      </c>
    </row>
    <row r="26" spans="1:7" x14ac:dyDescent="0.2">
      <c r="A26" s="33">
        <v>42394</v>
      </c>
      <c r="B26" s="15">
        <v>6313</v>
      </c>
      <c r="C26" s="38">
        <f t="shared" si="1"/>
        <v>0.254</v>
      </c>
      <c r="D26" t="str">
        <f t="shared" si="2"/>
        <v/>
      </c>
      <c r="E26">
        <f t="shared" si="3"/>
        <v>6313</v>
      </c>
      <c r="F26" t="str">
        <f t="shared" si="3"/>
        <v/>
      </c>
      <c r="G26" t="str">
        <f t="shared" si="3"/>
        <v/>
      </c>
    </row>
    <row r="27" spans="1:7" x14ac:dyDescent="0.2">
      <c r="A27" s="33">
        <v>42395</v>
      </c>
      <c r="B27" s="15">
        <v>6667</v>
      </c>
      <c r="C27" s="38">
        <f t="shared" si="1"/>
        <v>0.32200000000000001</v>
      </c>
      <c r="D27" t="str">
        <f t="shared" si="2"/>
        <v/>
      </c>
      <c r="E27">
        <f t="shared" si="3"/>
        <v>6667</v>
      </c>
      <c r="F27" t="str">
        <f t="shared" si="3"/>
        <v/>
      </c>
      <c r="G27" t="str">
        <f t="shared" si="3"/>
        <v/>
      </c>
    </row>
    <row r="28" spans="1:7" x14ac:dyDescent="0.2">
      <c r="A28" s="33">
        <v>42396</v>
      </c>
      <c r="B28" s="15">
        <v>8141</v>
      </c>
      <c r="C28" s="38">
        <f t="shared" si="1"/>
        <v>0.64400000000000002</v>
      </c>
      <c r="D28" t="str">
        <f t="shared" si="2"/>
        <v/>
      </c>
      <c r="E28" t="str">
        <f t="shared" si="3"/>
        <v/>
      </c>
      <c r="F28">
        <f t="shared" si="3"/>
        <v>8141</v>
      </c>
      <c r="G28" t="str">
        <f t="shared" si="3"/>
        <v/>
      </c>
    </row>
    <row r="29" spans="1:7" x14ac:dyDescent="0.2">
      <c r="A29" s="33">
        <v>42397</v>
      </c>
      <c r="B29" s="15">
        <v>9317</v>
      </c>
      <c r="C29" s="38">
        <f t="shared" si="1"/>
        <v>0.81299999999999994</v>
      </c>
      <c r="D29" t="str">
        <f t="shared" si="2"/>
        <v/>
      </c>
      <c r="E29" t="str">
        <f t="shared" si="3"/>
        <v/>
      </c>
      <c r="F29" t="str">
        <f t="shared" si="3"/>
        <v/>
      </c>
      <c r="G29">
        <f t="shared" si="3"/>
        <v>9317</v>
      </c>
    </row>
    <row r="30" spans="1:7" x14ac:dyDescent="0.2">
      <c r="A30" s="33">
        <v>42398</v>
      </c>
      <c r="B30" s="15">
        <v>6387</v>
      </c>
      <c r="C30" s="38">
        <f t="shared" si="1"/>
        <v>0.27100000000000002</v>
      </c>
      <c r="D30" t="str">
        <f t="shared" si="2"/>
        <v/>
      </c>
      <c r="E30">
        <f t="shared" si="3"/>
        <v>6387</v>
      </c>
      <c r="F30" t="str">
        <f t="shared" si="3"/>
        <v/>
      </c>
      <c r="G30" t="str">
        <f t="shared" si="3"/>
        <v/>
      </c>
    </row>
    <row r="31" spans="1:7" x14ac:dyDescent="0.2">
      <c r="A31" s="33">
        <v>42399</v>
      </c>
      <c r="B31" s="15">
        <v>5777</v>
      </c>
      <c r="C31" s="38">
        <f t="shared" si="1"/>
        <v>0.152</v>
      </c>
      <c r="D31">
        <f t="shared" si="2"/>
        <v>5777</v>
      </c>
      <c r="E31" t="str">
        <f t="shared" si="3"/>
        <v/>
      </c>
      <c r="F31" t="str">
        <f t="shared" si="3"/>
        <v/>
      </c>
      <c r="G31" t="str">
        <f t="shared" si="3"/>
        <v/>
      </c>
    </row>
    <row r="32" spans="1:7" x14ac:dyDescent="0.2">
      <c r="A32" s="33">
        <v>42400</v>
      </c>
      <c r="B32" s="15">
        <v>7281</v>
      </c>
      <c r="C32" s="38">
        <f t="shared" si="1"/>
        <v>0.47399999999999998</v>
      </c>
      <c r="D32" t="str">
        <f t="shared" si="2"/>
        <v/>
      </c>
      <c r="E32">
        <f t="shared" si="3"/>
        <v>7281</v>
      </c>
      <c r="F32" t="str">
        <f t="shared" si="3"/>
        <v/>
      </c>
      <c r="G32" t="str">
        <f t="shared" si="3"/>
        <v/>
      </c>
    </row>
    <row r="33" spans="1:7" x14ac:dyDescent="0.2">
      <c r="A33" s="33">
        <v>42401</v>
      </c>
      <c r="B33" s="15">
        <v>7609</v>
      </c>
      <c r="C33" s="38">
        <f t="shared" si="1"/>
        <v>0.54200000000000004</v>
      </c>
      <c r="D33" t="str">
        <f t="shared" si="2"/>
        <v/>
      </c>
      <c r="E33" t="str">
        <f t="shared" si="3"/>
        <v/>
      </c>
      <c r="F33">
        <f t="shared" si="3"/>
        <v>7609</v>
      </c>
      <c r="G33" t="str">
        <f t="shared" si="3"/>
        <v/>
      </c>
    </row>
    <row r="34" spans="1:7" x14ac:dyDescent="0.2">
      <c r="A34" s="33">
        <v>42402</v>
      </c>
      <c r="B34" s="15">
        <v>7750</v>
      </c>
      <c r="C34" s="38">
        <f t="shared" si="1"/>
        <v>0.57599999999999996</v>
      </c>
      <c r="D34" t="str">
        <f t="shared" si="2"/>
        <v/>
      </c>
      <c r="E34" t="str">
        <f t="shared" si="3"/>
        <v/>
      </c>
      <c r="F34">
        <f t="shared" si="3"/>
        <v>7750</v>
      </c>
      <c r="G34" t="str">
        <f t="shared" si="3"/>
        <v/>
      </c>
    </row>
    <row r="35" spans="1:7" x14ac:dyDescent="0.2">
      <c r="A35" s="33">
        <v>42403</v>
      </c>
      <c r="B35" s="15">
        <v>9761</v>
      </c>
      <c r="C35" s="38">
        <f t="shared" si="1"/>
        <v>0.89800000000000002</v>
      </c>
      <c r="D35" t="str">
        <f t="shared" si="2"/>
        <v/>
      </c>
      <c r="E35" t="str">
        <f t="shared" si="3"/>
        <v/>
      </c>
      <c r="F35" t="str">
        <f t="shared" si="3"/>
        <v/>
      </c>
      <c r="G35">
        <f t="shared" si="3"/>
        <v>9761</v>
      </c>
    </row>
    <row r="36" spans="1:7" x14ac:dyDescent="0.2">
      <c r="A36" s="33">
        <v>42404</v>
      </c>
      <c r="B36" s="15">
        <v>9439</v>
      </c>
      <c r="C36" s="38">
        <f t="shared" si="1"/>
        <v>0.83</v>
      </c>
      <c r="D36" t="str">
        <f t="shared" si="2"/>
        <v/>
      </c>
      <c r="E36" t="str">
        <f t="shared" si="3"/>
        <v/>
      </c>
      <c r="F36" t="str">
        <f t="shared" si="3"/>
        <v/>
      </c>
      <c r="G36">
        <f t="shared" si="3"/>
        <v>9439</v>
      </c>
    </row>
    <row r="37" spans="1:7" x14ac:dyDescent="0.2">
      <c r="A37" s="33">
        <v>42405</v>
      </c>
      <c r="B37" s="15">
        <v>7330</v>
      </c>
      <c r="C37" s="38">
        <f t="shared" si="1"/>
        <v>0.49099999999999999</v>
      </c>
      <c r="D37" t="str">
        <f t="shared" si="2"/>
        <v/>
      </c>
      <c r="E37">
        <f t="shared" si="3"/>
        <v>7330</v>
      </c>
      <c r="F37" t="str">
        <f t="shared" si="3"/>
        <v/>
      </c>
      <c r="G37" t="str">
        <f t="shared" si="3"/>
        <v/>
      </c>
    </row>
    <row r="38" spans="1:7" x14ac:dyDescent="0.2">
      <c r="A38" s="33">
        <v>42406</v>
      </c>
      <c r="B38" s="15">
        <v>5857</v>
      </c>
      <c r="C38" s="38">
        <f t="shared" si="1"/>
        <v>0.186</v>
      </c>
      <c r="D38">
        <f t="shared" si="2"/>
        <v>5857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">
      <c r="A39" s="33">
        <v>42407</v>
      </c>
      <c r="B39" s="15">
        <v>6880</v>
      </c>
      <c r="C39" s="38">
        <f t="shared" si="1"/>
        <v>0.35499999999999998</v>
      </c>
      <c r="D39" t="str">
        <f t="shared" si="2"/>
        <v/>
      </c>
      <c r="E39">
        <f t="shared" si="3"/>
        <v>6880</v>
      </c>
      <c r="F39" t="str">
        <f t="shared" si="3"/>
        <v/>
      </c>
      <c r="G39" t="str">
        <f t="shared" si="3"/>
        <v/>
      </c>
    </row>
    <row r="40" spans="1:7" x14ac:dyDescent="0.2">
      <c r="A40" s="33">
        <v>42408</v>
      </c>
      <c r="B40" s="15">
        <v>7639</v>
      </c>
      <c r="C40" s="38">
        <f t="shared" si="1"/>
        <v>0.55900000000000005</v>
      </c>
      <c r="D40" t="str">
        <f t="shared" si="2"/>
        <v/>
      </c>
      <c r="E40" t="str">
        <f t="shared" si="3"/>
        <v/>
      </c>
      <c r="F40">
        <f t="shared" si="3"/>
        <v>7639</v>
      </c>
      <c r="G40" t="str">
        <f t="shared" si="3"/>
        <v/>
      </c>
    </row>
    <row r="41" spans="1:7" x14ac:dyDescent="0.2">
      <c r="A41" s="33">
        <v>42409</v>
      </c>
      <c r="B41" s="15">
        <v>5226</v>
      </c>
      <c r="C41" s="38">
        <f t="shared" si="1"/>
        <v>3.3000000000000002E-2</v>
      </c>
      <c r="D41">
        <f t="shared" si="2"/>
        <v>5226</v>
      </c>
      <c r="E41" t="str">
        <f t="shared" si="3"/>
        <v/>
      </c>
      <c r="F41" t="str">
        <f t="shared" si="3"/>
        <v/>
      </c>
      <c r="G41" t="str">
        <f t="shared" si="3"/>
        <v/>
      </c>
    </row>
    <row r="42" spans="1:7" x14ac:dyDescent="0.2">
      <c r="A42" s="33">
        <v>42410</v>
      </c>
      <c r="B42" s="15">
        <v>7002</v>
      </c>
      <c r="C42" s="38">
        <f t="shared" si="1"/>
        <v>0.42299999999999999</v>
      </c>
      <c r="D42" t="str">
        <f t="shared" si="2"/>
        <v/>
      </c>
      <c r="E42">
        <f t="shared" si="3"/>
        <v>7002</v>
      </c>
      <c r="F42" t="str">
        <f t="shared" si="3"/>
        <v/>
      </c>
      <c r="G42" t="str">
        <f t="shared" si="3"/>
        <v/>
      </c>
    </row>
    <row r="43" spans="1:7" x14ac:dyDescent="0.2">
      <c r="A43" s="33">
        <v>42411</v>
      </c>
      <c r="B43" s="15">
        <v>5440</v>
      </c>
      <c r="C43" s="38">
        <f t="shared" si="1"/>
        <v>8.4000000000000005E-2</v>
      </c>
      <c r="D43">
        <f t="shared" si="2"/>
        <v>5440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">
      <c r="A44" s="33">
        <v>42412</v>
      </c>
      <c r="B44" s="15">
        <v>6236</v>
      </c>
      <c r="C44" s="38">
        <f t="shared" si="1"/>
        <v>0.22</v>
      </c>
      <c r="D44">
        <f t="shared" si="2"/>
        <v>6236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">
      <c r="A45" s="33">
        <v>42413</v>
      </c>
      <c r="B45" s="15">
        <v>5172</v>
      </c>
      <c r="C45" s="38">
        <f t="shared" si="1"/>
        <v>1.6E-2</v>
      </c>
      <c r="D45">
        <f t="shared" si="2"/>
        <v>5172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">
      <c r="A46" s="33">
        <v>42414</v>
      </c>
      <c r="B46" s="15">
        <v>7089</v>
      </c>
      <c r="C46" s="38">
        <f t="shared" si="1"/>
        <v>0.44</v>
      </c>
      <c r="D46" t="str">
        <f t="shared" si="2"/>
        <v/>
      </c>
      <c r="E46">
        <f t="shared" si="3"/>
        <v>7089</v>
      </c>
      <c r="F46" t="str">
        <f t="shared" si="3"/>
        <v/>
      </c>
      <c r="G46" t="str">
        <f t="shared" si="3"/>
        <v/>
      </c>
    </row>
    <row r="47" spans="1:7" x14ac:dyDescent="0.2">
      <c r="A47" s="33">
        <v>42415</v>
      </c>
      <c r="B47" s="15">
        <v>7910</v>
      </c>
      <c r="C47" s="38">
        <f t="shared" si="1"/>
        <v>0.61</v>
      </c>
      <c r="D47" t="str">
        <f t="shared" si="2"/>
        <v/>
      </c>
      <c r="E47" t="str">
        <f t="shared" si="3"/>
        <v/>
      </c>
      <c r="F47">
        <f t="shared" si="3"/>
        <v>7910</v>
      </c>
      <c r="G47" t="str">
        <f t="shared" si="3"/>
        <v/>
      </c>
    </row>
    <row r="48" spans="1:7" x14ac:dyDescent="0.2">
      <c r="A48" s="33">
        <v>42416</v>
      </c>
      <c r="B48" s="15">
        <v>8756</v>
      </c>
      <c r="C48" s="38">
        <f t="shared" si="1"/>
        <v>0.69399999999999995</v>
      </c>
      <c r="D48" t="str">
        <f t="shared" si="2"/>
        <v/>
      </c>
      <c r="E48" t="str">
        <f t="shared" si="3"/>
        <v/>
      </c>
      <c r="F48">
        <f t="shared" si="3"/>
        <v>8756</v>
      </c>
      <c r="G48" t="str">
        <f t="shared" si="3"/>
        <v/>
      </c>
    </row>
    <row r="49" spans="1:7" x14ac:dyDescent="0.2">
      <c r="A49" s="33">
        <v>42417</v>
      </c>
      <c r="B49" s="15">
        <v>8850</v>
      </c>
      <c r="C49" s="38">
        <f t="shared" si="1"/>
        <v>0.72799999999999998</v>
      </c>
      <c r="D49" t="str">
        <f t="shared" si="2"/>
        <v/>
      </c>
      <c r="E49" t="str">
        <f t="shared" si="3"/>
        <v/>
      </c>
      <c r="F49">
        <f t="shared" si="3"/>
        <v>8850</v>
      </c>
      <c r="G49" t="str">
        <f t="shared" si="3"/>
        <v/>
      </c>
    </row>
    <row r="50" spans="1:7" x14ac:dyDescent="0.2">
      <c r="A50" s="33">
        <v>42418</v>
      </c>
      <c r="B50" s="15">
        <v>5574</v>
      </c>
      <c r="C50" s="38">
        <f t="shared" si="1"/>
        <v>0.13500000000000001</v>
      </c>
      <c r="D50">
        <f t="shared" si="2"/>
        <v>5574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">
      <c r="A51" s="33">
        <v>42419</v>
      </c>
      <c r="B51" s="15">
        <v>6991</v>
      </c>
      <c r="C51" s="38">
        <f t="shared" si="1"/>
        <v>0.40600000000000003</v>
      </c>
      <c r="D51" t="str">
        <f t="shared" si="2"/>
        <v/>
      </c>
      <c r="E51">
        <f t="shared" si="3"/>
        <v>6991</v>
      </c>
      <c r="F51" t="str">
        <f t="shared" si="3"/>
        <v/>
      </c>
      <c r="G51" t="str">
        <f t="shared" si="3"/>
        <v/>
      </c>
    </row>
    <row r="52" spans="1:7" x14ac:dyDescent="0.2">
      <c r="A52" s="33">
        <v>42420</v>
      </c>
      <c r="B52" s="15">
        <v>6889</v>
      </c>
      <c r="C52" s="38">
        <f t="shared" si="1"/>
        <v>0.372</v>
      </c>
      <c r="D52" t="str">
        <f t="shared" si="2"/>
        <v/>
      </c>
      <c r="E52">
        <f t="shared" si="3"/>
        <v>6889</v>
      </c>
      <c r="F52" t="str">
        <f t="shared" si="3"/>
        <v/>
      </c>
      <c r="G52" t="str">
        <f t="shared" si="3"/>
        <v/>
      </c>
    </row>
    <row r="53" spans="1:7" x14ac:dyDescent="0.2">
      <c r="A53" s="33">
        <v>42421</v>
      </c>
      <c r="B53" s="15">
        <v>6632</v>
      </c>
      <c r="C53" s="38">
        <f t="shared" si="1"/>
        <v>0.30499999999999999</v>
      </c>
      <c r="D53" t="str">
        <f t="shared" si="2"/>
        <v/>
      </c>
      <c r="E53">
        <f t="shared" si="3"/>
        <v>6632</v>
      </c>
      <c r="F53" t="str">
        <f t="shared" si="3"/>
        <v/>
      </c>
      <c r="G53" t="str">
        <f t="shared" si="3"/>
        <v/>
      </c>
    </row>
    <row r="54" spans="1:7" x14ac:dyDescent="0.2">
      <c r="A54" s="33">
        <v>42422</v>
      </c>
      <c r="B54" s="15">
        <v>7181</v>
      </c>
      <c r="C54" s="38">
        <f t="shared" si="1"/>
        <v>0.45700000000000002</v>
      </c>
      <c r="D54" t="str">
        <f t="shared" si="2"/>
        <v/>
      </c>
      <c r="E54">
        <f t="shared" si="3"/>
        <v>7181</v>
      </c>
      <c r="F54" t="str">
        <f t="shared" si="3"/>
        <v/>
      </c>
      <c r="G54" t="str">
        <f t="shared" si="3"/>
        <v/>
      </c>
    </row>
    <row r="55" spans="1:7" x14ac:dyDescent="0.2">
      <c r="A55" s="33">
        <v>42423</v>
      </c>
      <c r="B55" s="15">
        <v>6889</v>
      </c>
      <c r="C55" s="38">
        <f t="shared" si="1"/>
        <v>0.372</v>
      </c>
      <c r="D55" t="str">
        <f t="shared" si="2"/>
        <v/>
      </c>
      <c r="E55">
        <f t="shared" si="3"/>
        <v>6889</v>
      </c>
      <c r="F55" t="str">
        <f t="shared" si="3"/>
        <v/>
      </c>
      <c r="G55" t="str">
        <f t="shared" si="3"/>
        <v/>
      </c>
    </row>
    <row r="56" spans="1:7" x14ac:dyDescent="0.2">
      <c r="A56" s="33">
        <v>42424</v>
      </c>
      <c r="B56" s="15">
        <v>9633</v>
      </c>
      <c r="C56" s="38">
        <f t="shared" si="1"/>
        <v>0.88100000000000001</v>
      </c>
      <c r="D56" t="str">
        <f t="shared" si="2"/>
        <v/>
      </c>
      <c r="E56" t="str">
        <f t="shared" si="3"/>
        <v/>
      </c>
      <c r="F56" t="str">
        <f t="shared" si="3"/>
        <v/>
      </c>
      <c r="G56">
        <f t="shared" si="3"/>
        <v>9633</v>
      </c>
    </row>
    <row r="57" spans="1:7" x14ac:dyDescent="0.2">
      <c r="A57" s="33">
        <v>42425</v>
      </c>
      <c r="B57" s="15">
        <v>5563</v>
      </c>
      <c r="C57" s="38">
        <f t="shared" si="1"/>
        <v>0.11799999999999999</v>
      </c>
      <c r="D57">
        <f t="shared" si="2"/>
        <v>5563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">
      <c r="A58" s="33">
        <v>42426</v>
      </c>
      <c r="B58" s="15">
        <v>9176</v>
      </c>
      <c r="C58" s="38">
        <f t="shared" si="1"/>
        <v>0.79600000000000004</v>
      </c>
      <c r="D58" t="str">
        <f t="shared" si="2"/>
        <v/>
      </c>
      <c r="E58" t="str">
        <f t="shared" si="3"/>
        <v/>
      </c>
      <c r="F58" t="str">
        <f t="shared" si="3"/>
        <v/>
      </c>
      <c r="G58">
        <f t="shared" si="3"/>
        <v>9176</v>
      </c>
    </row>
    <row r="59" spans="1:7" x14ac:dyDescent="0.2">
      <c r="A59" s="33">
        <v>42427</v>
      </c>
      <c r="B59" s="15">
        <v>5029</v>
      </c>
      <c r="C59" s="38">
        <f t="shared" si="1"/>
        <v>0</v>
      </c>
      <c r="D59">
        <f t="shared" si="2"/>
        <v>5029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">
      <c r="A60" s="33">
        <v>42428</v>
      </c>
      <c r="B60" s="15">
        <v>6793</v>
      </c>
      <c r="C60" s="38">
        <f t="shared" si="1"/>
        <v>0.33800000000000002</v>
      </c>
      <c r="D60" t="str">
        <f t="shared" si="2"/>
        <v/>
      </c>
      <c r="E60">
        <f t="shared" si="3"/>
        <v>6793</v>
      </c>
      <c r="F60" t="str">
        <f t="shared" si="3"/>
        <v/>
      </c>
      <c r="G60" t="str">
        <f t="shared" si="3"/>
        <v/>
      </c>
    </row>
    <row r="61" spans="1:7" x14ac:dyDescent="0.2">
      <c r="A61" s="33">
        <v>42429</v>
      </c>
      <c r="B61" s="15">
        <v>7589</v>
      </c>
      <c r="C61" s="38">
        <f t="shared" si="1"/>
        <v>0.52500000000000002</v>
      </c>
      <c r="D61" t="str">
        <f t="shared" si="2"/>
        <v/>
      </c>
      <c r="E61" t="str">
        <f t="shared" si="3"/>
        <v/>
      </c>
      <c r="F61">
        <f t="shared" si="3"/>
        <v>7589</v>
      </c>
      <c r="G61" t="str">
        <f t="shared" si="3"/>
        <v/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7"/>
  <sheetViews>
    <sheetView showGridLines="0" workbookViewId="0">
      <selection activeCell="B2" sqref="B2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39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103" t="s">
        <v>44</v>
      </c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A30" s="12" t="s">
        <v>39</v>
      </c>
      <c r="B30" s="15">
        <f>IF($B$2=$A30,B$23,"")</f>
        <v>49832</v>
      </c>
      <c r="C30" s="15">
        <f t="shared" ref="C30:M30" si="0">IF($B$2=$A30,C$23,"")</f>
        <v>47232</v>
      </c>
      <c r="D30" s="15">
        <f t="shared" si="0"/>
        <v>40002</v>
      </c>
      <c r="E30" s="15">
        <f t="shared" si="0"/>
        <v>37283</v>
      </c>
      <c r="F30" s="15">
        <f t="shared" si="0"/>
        <v>32910</v>
      </c>
      <c r="G30" s="15">
        <f t="shared" si="0"/>
        <v>33829</v>
      </c>
      <c r="H30" s="15">
        <f t="shared" si="0"/>
        <v>30102</v>
      </c>
      <c r="I30" s="15">
        <f t="shared" si="0"/>
        <v>32111</v>
      </c>
      <c r="J30" s="15">
        <f t="shared" si="0"/>
        <v>34921</v>
      </c>
      <c r="K30" s="15">
        <f t="shared" si="0"/>
        <v>30293</v>
      </c>
      <c r="L30" s="15">
        <f t="shared" si="0"/>
        <v>28392</v>
      </c>
      <c r="M30" s="15">
        <f t="shared" si="0"/>
        <v>24192</v>
      </c>
    </row>
    <row r="31" spans="1:13" x14ac:dyDescent="0.2">
      <c r="A31" s="12" t="s">
        <v>39</v>
      </c>
      <c r="B31" s="15" t="str">
        <f>IF($B$2&lt;&gt;$A31,B$23,"")</f>
        <v/>
      </c>
      <c r="C31" s="15" t="str">
        <f t="shared" ref="C31:M31" si="1">IF($B$2&lt;&gt;$A31,C$23,"")</f>
        <v/>
      </c>
      <c r="D31" s="15" t="str">
        <f t="shared" si="1"/>
        <v/>
      </c>
      <c r="E31" s="15" t="str">
        <f t="shared" si="1"/>
        <v/>
      </c>
      <c r="F31" s="15" t="str">
        <f t="shared" si="1"/>
        <v/>
      </c>
      <c r="G31" s="15" t="str">
        <f t="shared" si="1"/>
        <v/>
      </c>
      <c r="H31" s="15" t="str">
        <f t="shared" si="1"/>
        <v/>
      </c>
      <c r="I31" s="15" t="str">
        <f t="shared" si="1"/>
        <v/>
      </c>
      <c r="J31" s="15" t="str">
        <f t="shared" si="1"/>
        <v/>
      </c>
      <c r="K31" s="15" t="str">
        <f t="shared" si="1"/>
        <v/>
      </c>
      <c r="L31" s="15" t="str">
        <f t="shared" si="1"/>
        <v/>
      </c>
      <c r="M31" s="15" t="str">
        <f t="shared" si="1"/>
        <v/>
      </c>
    </row>
    <row r="32" spans="1:13" x14ac:dyDescent="0.2">
      <c r="A32" s="12" t="s">
        <v>41</v>
      </c>
      <c r="B32" s="15" t="str">
        <f>IF($B$2=$A32,B$24,"")</f>
        <v/>
      </c>
      <c r="C32" s="15" t="str">
        <f t="shared" ref="C32:M32" si="2">IF($B$2=$A32,C$24,"")</f>
        <v/>
      </c>
      <c r="D32" s="15" t="str">
        <f t="shared" si="2"/>
        <v/>
      </c>
      <c r="E32" s="15" t="str">
        <f t="shared" si="2"/>
        <v/>
      </c>
      <c r="F32" s="15" t="str">
        <f t="shared" si="2"/>
        <v/>
      </c>
      <c r="G32" s="15" t="str">
        <f t="shared" si="2"/>
        <v/>
      </c>
      <c r="H32" s="15" t="str">
        <f t="shared" si="2"/>
        <v/>
      </c>
      <c r="I32" s="15" t="str">
        <f t="shared" si="2"/>
        <v/>
      </c>
      <c r="J32" s="15" t="str">
        <f t="shared" si="2"/>
        <v/>
      </c>
      <c r="K32" s="15" t="str">
        <f t="shared" si="2"/>
        <v/>
      </c>
      <c r="L32" s="15" t="str">
        <f t="shared" si="2"/>
        <v/>
      </c>
      <c r="M32" s="15" t="str">
        <f t="shared" si="2"/>
        <v/>
      </c>
    </row>
    <row r="33" spans="1:13" x14ac:dyDescent="0.2">
      <c r="A33" s="12" t="s">
        <v>41</v>
      </c>
      <c r="B33" s="15">
        <f>IF($B$2&lt;&gt;$A33,B$24,"")</f>
        <v>12839</v>
      </c>
      <c r="C33" s="15">
        <f t="shared" ref="C33:M33" si="3">IF($B$2&lt;&gt;$A33,C$24,"")</f>
        <v>16828</v>
      </c>
      <c r="D33" s="15">
        <f t="shared" si="3"/>
        <v>15839</v>
      </c>
      <c r="E33" s="15">
        <f t="shared" si="3"/>
        <v>18082</v>
      </c>
      <c r="F33" s="15">
        <f t="shared" si="3"/>
        <v>24932</v>
      </c>
      <c r="G33" s="15">
        <f t="shared" si="3"/>
        <v>30462</v>
      </c>
      <c r="H33" s="15">
        <f t="shared" si="3"/>
        <v>34240</v>
      </c>
      <c r="I33" s="15">
        <f t="shared" si="3"/>
        <v>42718</v>
      </c>
      <c r="J33" s="15">
        <f t="shared" si="3"/>
        <v>41128</v>
      </c>
      <c r="K33" s="15">
        <f t="shared" si="3"/>
        <v>39382</v>
      </c>
      <c r="L33" s="15">
        <f t="shared" si="3"/>
        <v>36621</v>
      </c>
      <c r="M33" s="15">
        <f t="shared" si="3"/>
        <v>37283</v>
      </c>
    </row>
    <row r="34" spans="1:13" x14ac:dyDescent="0.2">
      <c r="A34" s="12" t="s">
        <v>40</v>
      </c>
      <c r="B34" s="15" t="str">
        <f>IF($B$2=$A34,B$25,"")</f>
        <v/>
      </c>
      <c r="C34" s="15" t="str">
        <f t="shared" ref="C34:M34" si="4">IF($B$2=$A34,C$25,"")</f>
        <v/>
      </c>
      <c r="D34" s="15" t="str">
        <f t="shared" si="4"/>
        <v/>
      </c>
      <c r="E34" s="15" t="str">
        <f t="shared" si="4"/>
        <v/>
      </c>
      <c r="F34" s="15" t="str">
        <f t="shared" si="4"/>
        <v/>
      </c>
      <c r="G34" s="15" t="str">
        <f t="shared" si="4"/>
        <v/>
      </c>
      <c r="H34" s="15" t="str">
        <f t="shared" si="4"/>
        <v/>
      </c>
      <c r="I34" s="15" t="str">
        <f t="shared" si="4"/>
        <v/>
      </c>
      <c r="J34" s="15" t="str">
        <f t="shared" si="4"/>
        <v/>
      </c>
      <c r="K34" s="15" t="str">
        <f t="shared" si="4"/>
        <v/>
      </c>
      <c r="L34" s="15" t="str">
        <f t="shared" si="4"/>
        <v/>
      </c>
      <c r="M34" s="15" t="str">
        <f t="shared" si="4"/>
        <v/>
      </c>
    </row>
    <row r="35" spans="1:13" x14ac:dyDescent="0.2">
      <c r="A35" s="12" t="s">
        <v>40</v>
      </c>
      <c r="B35" s="15">
        <f>IF($B$2&lt;&gt;$A35,B$25,"")</f>
        <v>9118</v>
      </c>
      <c r="C35" s="15">
        <f t="shared" ref="C35:M35" si="5">IF($B$2&lt;&gt;$A35,C$25,"")</f>
        <v>9907</v>
      </c>
      <c r="D35" s="15">
        <f t="shared" si="5"/>
        <v>7257</v>
      </c>
      <c r="E35" s="15">
        <f t="shared" si="5"/>
        <v>7838</v>
      </c>
      <c r="F35" s="15">
        <f t="shared" si="5"/>
        <v>6372</v>
      </c>
      <c r="G35" s="15">
        <f t="shared" si="5"/>
        <v>5992</v>
      </c>
      <c r="H35" s="15">
        <f t="shared" si="5"/>
        <v>5773</v>
      </c>
      <c r="I35" s="15">
        <f t="shared" si="5"/>
        <v>5993</v>
      </c>
      <c r="J35" s="15">
        <f t="shared" si="5"/>
        <v>6302</v>
      </c>
      <c r="K35" s="15">
        <f t="shared" si="5"/>
        <v>8103</v>
      </c>
      <c r="L35" s="15">
        <f t="shared" si="5"/>
        <v>9100</v>
      </c>
      <c r="M35" s="15">
        <f t="shared" si="5"/>
        <v>9278</v>
      </c>
    </row>
    <row r="36" spans="1:13" x14ac:dyDescent="0.2">
      <c r="A36" s="12" t="s">
        <v>42</v>
      </c>
      <c r="B36" s="15" t="str">
        <f>IF($B$2=$A36,B$26,"")</f>
        <v/>
      </c>
      <c r="C36" s="15" t="str">
        <f t="shared" ref="C36:M36" si="6">IF($B$2=$A36,C$26,"")</f>
        <v/>
      </c>
      <c r="D36" s="15" t="str">
        <f t="shared" si="6"/>
        <v/>
      </c>
      <c r="E36" s="15" t="str">
        <f t="shared" si="6"/>
        <v/>
      </c>
      <c r="F36" s="15" t="str">
        <f t="shared" si="6"/>
        <v/>
      </c>
      <c r="G36" s="15" t="str">
        <f t="shared" si="6"/>
        <v/>
      </c>
      <c r="H36" s="15" t="str">
        <f t="shared" si="6"/>
        <v/>
      </c>
      <c r="I36" s="15" t="str">
        <f t="shared" si="6"/>
        <v/>
      </c>
      <c r="J36" s="15" t="str">
        <f t="shared" si="6"/>
        <v/>
      </c>
      <c r="K36" s="15" t="str">
        <f t="shared" si="6"/>
        <v/>
      </c>
      <c r="L36" s="15" t="str">
        <f t="shared" si="6"/>
        <v/>
      </c>
      <c r="M36" s="15" t="str">
        <f t="shared" si="6"/>
        <v/>
      </c>
    </row>
    <row r="37" spans="1:13" x14ac:dyDescent="0.2">
      <c r="A37" s="12" t="s">
        <v>42</v>
      </c>
      <c r="B37" s="15">
        <f>IF($B$2&lt;&gt;$A37,B$26,"")</f>
        <v>14381</v>
      </c>
      <c r="C37" s="15">
        <f t="shared" ref="C37:M37" si="7">IF($B$2&lt;&gt;$A37,C$26,"")</f>
        <v>14651</v>
      </c>
      <c r="D37" s="15">
        <f t="shared" si="7"/>
        <v>11969</v>
      </c>
      <c r="E37" s="15">
        <f t="shared" si="7"/>
        <v>14602</v>
      </c>
      <c r="F37" s="15">
        <f t="shared" si="7"/>
        <v>13046</v>
      </c>
      <c r="G37" s="15">
        <f t="shared" si="7"/>
        <v>14411</v>
      </c>
      <c r="H37" s="15">
        <f t="shared" si="7"/>
        <v>13871</v>
      </c>
      <c r="I37" s="15">
        <f t="shared" si="7"/>
        <v>14184</v>
      </c>
      <c r="J37" s="15">
        <f t="shared" si="7"/>
        <v>13033</v>
      </c>
      <c r="K37" s="15">
        <f t="shared" si="7"/>
        <v>14625</v>
      </c>
      <c r="L37" s="15">
        <f t="shared" si="7"/>
        <v>12196</v>
      </c>
      <c r="M37" s="15">
        <f t="shared" si="7"/>
        <v>13081</v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tabSelected="1" topLeftCell="E1" zoomScaleNormal="100" workbookViewId="0">
      <selection activeCell="O27" sqref="O27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>
        <f>MIN(C2,G2)</f>
        <v>2837</v>
      </c>
      <c r="I2" s="28">
        <f>MAX(C2,G2)</f>
        <v>5000</v>
      </c>
      <c r="J2" s="28">
        <f>IF(C2&lt;G2,I2-H2,"")</f>
        <v>2163</v>
      </c>
      <c r="K2" s="28" t="str">
        <f>IF(C2&gt;G2,I2-H2,"")</f>
        <v/>
      </c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>
        <f t="shared" ref="H3:H31" si="3">MIN(C3,G3)</f>
        <v>10000</v>
      </c>
      <c r="I3" s="28">
        <f t="shared" ref="I3:I31" si="4">MAX(C3,G3)</f>
        <v>12118</v>
      </c>
      <c r="J3" s="28" t="str">
        <f t="shared" ref="J3:J31" si="5">IF(C3&lt;G3,I3-H3,"")</f>
        <v/>
      </c>
      <c r="K3" s="28">
        <f t="shared" ref="K3:K31" si="6">IF(C3&gt;G3,I3-H3,"")</f>
        <v>2118</v>
      </c>
    </row>
    <row r="4" spans="1:11" x14ac:dyDescent="0.2">
      <c r="A4" s="33">
        <v>42463</v>
      </c>
      <c r="B4" s="45">
        <v>2767.19</v>
      </c>
      <c r="C4" s="28">
        <f t="shared" ref="C4:C31" si="7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>
        <f t="shared" si="3"/>
        <v>14885.19</v>
      </c>
      <c r="I4" s="28">
        <f t="shared" si="4"/>
        <v>15000</v>
      </c>
      <c r="J4" s="28">
        <f t="shared" si="5"/>
        <v>114.80999999999949</v>
      </c>
      <c r="K4" s="28" t="str">
        <f t="shared" si="6"/>
        <v/>
      </c>
    </row>
    <row r="5" spans="1:11" x14ac:dyDescent="0.2">
      <c r="A5" s="33">
        <v>42464</v>
      </c>
      <c r="B5" s="45">
        <v>2122</v>
      </c>
      <c r="C5" s="28">
        <f t="shared" si="7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>
        <f t="shared" si="3"/>
        <v>17007.190000000002</v>
      </c>
      <c r="I5" s="28">
        <f t="shared" si="4"/>
        <v>20000</v>
      </c>
      <c r="J5" s="28">
        <f t="shared" si="5"/>
        <v>2992.8099999999977</v>
      </c>
      <c r="K5" s="28" t="str">
        <f t="shared" si="6"/>
        <v/>
      </c>
    </row>
    <row r="6" spans="1:11" x14ac:dyDescent="0.2">
      <c r="A6" s="33">
        <v>42465</v>
      </c>
      <c r="B6" s="45">
        <v>1400</v>
      </c>
      <c r="C6" s="28">
        <f t="shared" si="7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>
        <f t="shared" si="3"/>
        <v>18407.190000000002</v>
      </c>
      <c r="I6" s="28">
        <f t="shared" si="4"/>
        <v>25000</v>
      </c>
      <c r="J6" s="28">
        <f t="shared" si="5"/>
        <v>6592.8099999999977</v>
      </c>
      <c r="K6" s="28" t="str">
        <f t="shared" si="6"/>
        <v/>
      </c>
    </row>
    <row r="7" spans="1:11" x14ac:dyDescent="0.2">
      <c r="A7" s="33">
        <v>42466</v>
      </c>
      <c r="B7" s="45">
        <v>2818</v>
      </c>
      <c r="C7" s="28">
        <f t="shared" si="7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>
        <f t="shared" si="3"/>
        <v>21225.190000000002</v>
      </c>
      <c r="I7" s="28">
        <f t="shared" si="4"/>
        <v>30000</v>
      </c>
      <c r="J7" s="28">
        <f t="shared" si="5"/>
        <v>8774.8099999999977</v>
      </c>
      <c r="K7" s="28" t="str">
        <f t="shared" si="6"/>
        <v/>
      </c>
    </row>
    <row r="8" spans="1:11" x14ac:dyDescent="0.2">
      <c r="A8" s="33">
        <v>42467</v>
      </c>
      <c r="B8" s="45">
        <v>3499.6</v>
      </c>
      <c r="C8" s="28">
        <f t="shared" si="7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>
        <f t="shared" si="3"/>
        <v>24724.79</v>
      </c>
      <c r="I8" s="28">
        <f t="shared" si="4"/>
        <v>35000</v>
      </c>
      <c r="J8" s="28">
        <f t="shared" si="5"/>
        <v>10275.209999999999</v>
      </c>
      <c r="K8" s="28" t="str">
        <f t="shared" si="6"/>
        <v/>
      </c>
    </row>
    <row r="9" spans="1:11" x14ac:dyDescent="0.2">
      <c r="A9" s="33">
        <v>42468</v>
      </c>
      <c r="B9" s="45">
        <v>2445.6799999999998</v>
      </c>
      <c r="C9" s="28">
        <f t="shared" si="7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>
        <f t="shared" si="3"/>
        <v>27170.47</v>
      </c>
      <c r="I9" s="28">
        <f t="shared" si="4"/>
        <v>40000</v>
      </c>
      <c r="J9" s="28">
        <f t="shared" si="5"/>
        <v>12829.529999999999</v>
      </c>
      <c r="K9" s="28" t="str">
        <f t="shared" si="6"/>
        <v/>
      </c>
    </row>
    <row r="10" spans="1:11" x14ac:dyDescent="0.2">
      <c r="A10" s="33">
        <v>42469</v>
      </c>
      <c r="B10" s="45">
        <v>8273</v>
      </c>
      <c r="C10" s="28">
        <f t="shared" si="7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>
        <f t="shared" si="3"/>
        <v>35443.47</v>
      </c>
      <c r="I10" s="28">
        <f t="shared" si="4"/>
        <v>45000</v>
      </c>
      <c r="J10" s="28">
        <f t="shared" si="5"/>
        <v>9556.5299999999988</v>
      </c>
      <c r="K10" s="28" t="str">
        <f t="shared" si="6"/>
        <v/>
      </c>
    </row>
    <row r="11" spans="1:11" x14ac:dyDescent="0.2">
      <c r="A11" s="33">
        <v>42470</v>
      </c>
      <c r="B11" s="45">
        <v>2857.21</v>
      </c>
      <c r="C11" s="28">
        <f t="shared" si="7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>
        <f t="shared" si="3"/>
        <v>38300.68</v>
      </c>
      <c r="I11" s="28">
        <f t="shared" si="4"/>
        <v>50000</v>
      </c>
      <c r="J11" s="28">
        <f t="shared" si="5"/>
        <v>11699.32</v>
      </c>
      <c r="K11" s="28" t="str">
        <f t="shared" si="6"/>
        <v/>
      </c>
    </row>
    <row r="12" spans="1:11" x14ac:dyDescent="0.2">
      <c r="A12" s="33">
        <v>42471</v>
      </c>
      <c r="B12" s="45">
        <v>1322.65</v>
      </c>
      <c r="C12" s="28">
        <f t="shared" si="7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>
        <f t="shared" si="3"/>
        <v>39623.33</v>
      </c>
      <c r="I12" s="28">
        <f t="shared" si="4"/>
        <v>54999.999999999993</v>
      </c>
      <c r="J12" s="28">
        <f t="shared" si="5"/>
        <v>15376.669999999991</v>
      </c>
      <c r="K12" s="28" t="str">
        <f t="shared" si="6"/>
        <v/>
      </c>
    </row>
    <row r="13" spans="1:11" x14ac:dyDescent="0.2">
      <c r="A13" s="33">
        <v>42472</v>
      </c>
      <c r="B13" s="45">
        <v>12421.48</v>
      </c>
      <c r="C13" s="28">
        <f t="shared" si="7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>
        <f t="shared" si="3"/>
        <v>52044.81</v>
      </c>
      <c r="I13" s="28">
        <f t="shared" si="4"/>
        <v>60000</v>
      </c>
      <c r="J13" s="28">
        <f t="shared" si="5"/>
        <v>7955.1900000000023</v>
      </c>
      <c r="K13" s="28" t="str">
        <f t="shared" si="6"/>
        <v/>
      </c>
    </row>
    <row r="14" spans="1:11" x14ac:dyDescent="0.2">
      <c r="A14" s="33">
        <v>42473</v>
      </c>
      <c r="B14" s="45">
        <v>6307.97</v>
      </c>
      <c r="C14" s="28">
        <f t="shared" si="7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>
        <f t="shared" si="3"/>
        <v>58352.78</v>
      </c>
      <c r="I14" s="28">
        <f t="shared" si="4"/>
        <v>65000</v>
      </c>
      <c r="J14" s="28">
        <f t="shared" si="5"/>
        <v>6647.2200000000012</v>
      </c>
      <c r="K14" s="28" t="str">
        <f t="shared" si="6"/>
        <v/>
      </c>
    </row>
    <row r="15" spans="1:11" x14ac:dyDescent="0.2">
      <c r="A15" s="33">
        <v>42474</v>
      </c>
      <c r="B15" s="45">
        <v>11928</v>
      </c>
      <c r="C15" s="28">
        <f t="shared" si="7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>
        <f t="shared" si="3"/>
        <v>70000</v>
      </c>
      <c r="I15" s="28">
        <f t="shared" si="4"/>
        <v>70280.78</v>
      </c>
      <c r="J15" s="28" t="str">
        <f t="shared" si="5"/>
        <v/>
      </c>
      <c r="K15" s="28">
        <f t="shared" si="6"/>
        <v>280.77999999999884</v>
      </c>
    </row>
    <row r="16" spans="1:11" x14ac:dyDescent="0.2">
      <c r="A16" s="33">
        <v>42475</v>
      </c>
      <c r="B16" s="45">
        <v>13273</v>
      </c>
      <c r="C16" s="28">
        <f t="shared" si="7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>
        <f t="shared" si="3"/>
        <v>75000</v>
      </c>
      <c r="I16" s="28">
        <f t="shared" si="4"/>
        <v>83553.78</v>
      </c>
      <c r="J16" s="28" t="str">
        <f t="shared" si="5"/>
        <v/>
      </c>
      <c r="K16" s="28">
        <f t="shared" si="6"/>
        <v>8553.7799999999988</v>
      </c>
    </row>
    <row r="17" spans="1:11" x14ac:dyDescent="0.2">
      <c r="A17" s="33">
        <v>42476</v>
      </c>
      <c r="B17" s="45">
        <v>7362</v>
      </c>
      <c r="C17" s="28">
        <f t="shared" si="7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>
        <f t="shared" si="3"/>
        <v>80000</v>
      </c>
      <c r="I17" s="28">
        <f t="shared" si="4"/>
        <v>90915.78</v>
      </c>
      <c r="J17" s="28" t="str">
        <f t="shared" si="5"/>
        <v/>
      </c>
      <c r="K17" s="28">
        <f t="shared" si="6"/>
        <v>10915.779999999999</v>
      </c>
    </row>
    <row r="18" spans="1:11" x14ac:dyDescent="0.2">
      <c r="A18" s="33">
        <v>42477</v>
      </c>
      <c r="B18" s="45">
        <v>4626</v>
      </c>
      <c r="C18" s="28">
        <f t="shared" si="7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>
        <f t="shared" si="3"/>
        <v>85000</v>
      </c>
      <c r="I18" s="28">
        <f t="shared" si="4"/>
        <v>95541.78</v>
      </c>
      <c r="J18" s="28" t="str">
        <f t="shared" si="5"/>
        <v/>
      </c>
      <c r="K18" s="28">
        <f t="shared" si="6"/>
        <v>10541.779999999999</v>
      </c>
    </row>
    <row r="19" spans="1:11" x14ac:dyDescent="0.2">
      <c r="A19" s="33">
        <v>42478</v>
      </c>
      <c r="B19" s="45">
        <v>1128</v>
      </c>
      <c r="C19" s="28">
        <f t="shared" si="7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>
        <f t="shared" si="3"/>
        <v>90000</v>
      </c>
      <c r="I19" s="28">
        <f t="shared" si="4"/>
        <v>96669.78</v>
      </c>
      <c r="J19" s="28" t="str">
        <f t="shared" si="5"/>
        <v/>
      </c>
      <c r="K19" s="28">
        <f t="shared" si="6"/>
        <v>6669.7799999999988</v>
      </c>
    </row>
    <row r="20" spans="1:11" x14ac:dyDescent="0.2">
      <c r="A20" s="33">
        <v>42479</v>
      </c>
      <c r="B20" s="45">
        <v>2481</v>
      </c>
      <c r="C20" s="28">
        <f t="shared" si="7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>
        <f t="shared" si="3"/>
        <v>95000</v>
      </c>
      <c r="I20" s="28">
        <f t="shared" si="4"/>
        <v>99150.78</v>
      </c>
      <c r="J20" s="28" t="str">
        <f t="shared" si="5"/>
        <v/>
      </c>
      <c r="K20" s="28">
        <f t="shared" si="6"/>
        <v>4150.7799999999988</v>
      </c>
    </row>
    <row r="21" spans="1:11" x14ac:dyDescent="0.2">
      <c r="A21" s="33">
        <v>42480</v>
      </c>
      <c r="B21" s="45">
        <v>2818</v>
      </c>
      <c r="C21" s="28">
        <f t="shared" si="7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>
        <f t="shared" si="3"/>
        <v>100000</v>
      </c>
      <c r="I21" s="28">
        <f t="shared" si="4"/>
        <v>101968.78</v>
      </c>
      <c r="J21" s="28" t="str">
        <f t="shared" si="5"/>
        <v/>
      </c>
      <c r="K21" s="28">
        <f t="shared" si="6"/>
        <v>1968.7799999999988</v>
      </c>
    </row>
    <row r="22" spans="1:11" x14ac:dyDescent="0.2">
      <c r="A22" s="33">
        <v>42481</v>
      </c>
      <c r="B22" s="45"/>
      <c r="C22" s="28" t="str">
        <f t="shared" si="7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>
        <f t="shared" si="3"/>
        <v>105000</v>
      </c>
      <c r="I22" s="28">
        <f t="shared" si="4"/>
        <v>105000</v>
      </c>
      <c r="J22" s="28" t="str">
        <f t="shared" si="5"/>
        <v/>
      </c>
      <c r="K22" s="28">
        <f t="shared" si="6"/>
        <v>0</v>
      </c>
    </row>
    <row r="23" spans="1:11" x14ac:dyDescent="0.2">
      <c r="A23" s="33">
        <v>42482</v>
      </c>
      <c r="B23" s="45"/>
      <c r="C23" s="28" t="str">
        <f t="shared" si="7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>
        <f t="shared" si="3"/>
        <v>109999.99999999999</v>
      </c>
      <c r="I23" s="28">
        <f t="shared" si="4"/>
        <v>109999.99999999999</v>
      </c>
      <c r="J23" s="28" t="str">
        <f t="shared" si="5"/>
        <v/>
      </c>
      <c r="K23" s="28">
        <f t="shared" si="6"/>
        <v>0</v>
      </c>
    </row>
    <row r="24" spans="1:11" x14ac:dyDescent="0.2">
      <c r="A24" s="33">
        <v>42483</v>
      </c>
      <c r="B24" s="45"/>
      <c r="C24" s="28" t="str">
        <f t="shared" si="7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>
        <f t="shared" si="3"/>
        <v>115000.00000000001</v>
      </c>
      <c r="I24" s="28">
        <f t="shared" si="4"/>
        <v>115000.00000000001</v>
      </c>
      <c r="J24" s="28" t="str">
        <f t="shared" si="5"/>
        <v/>
      </c>
      <c r="K24" s="28">
        <f t="shared" si="6"/>
        <v>0</v>
      </c>
    </row>
    <row r="25" spans="1:11" x14ac:dyDescent="0.2">
      <c r="A25" s="33">
        <v>42484</v>
      </c>
      <c r="B25" s="45"/>
      <c r="C25" s="28" t="str">
        <f t="shared" si="7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>
        <f t="shared" si="3"/>
        <v>120000</v>
      </c>
      <c r="I25" s="28">
        <f t="shared" si="4"/>
        <v>120000</v>
      </c>
      <c r="J25" s="28" t="str">
        <f t="shared" si="5"/>
        <v/>
      </c>
      <c r="K25" s="28">
        <f t="shared" si="6"/>
        <v>0</v>
      </c>
    </row>
    <row r="26" spans="1:11" x14ac:dyDescent="0.2">
      <c r="A26" s="33">
        <v>42485</v>
      </c>
      <c r="B26" s="45"/>
      <c r="C26" s="28" t="str">
        <f t="shared" si="7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>
        <f t="shared" si="3"/>
        <v>125000</v>
      </c>
      <c r="I26" s="28">
        <f t="shared" si="4"/>
        <v>125000</v>
      </c>
      <c r="J26" s="28" t="str">
        <f t="shared" si="5"/>
        <v/>
      </c>
      <c r="K26" s="28">
        <f t="shared" si="6"/>
        <v>0</v>
      </c>
    </row>
    <row r="27" spans="1:11" x14ac:dyDescent="0.2">
      <c r="A27" s="33">
        <v>42486</v>
      </c>
      <c r="B27" s="45"/>
      <c r="C27" s="28" t="str">
        <f t="shared" si="7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>
        <f t="shared" si="3"/>
        <v>130000</v>
      </c>
      <c r="I27" s="28">
        <f t="shared" si="4"/>
        <v>130000</v>
      </c>
      <c r="J27" s="28" t="str">
        <f t="shared" si="5"/>
        <v/>
      </c>
      <c r="K27" s="28">
        <f t="shared" si="6"/>
        <v>0</v>
      </c>
    </row>
    <row r="28" spans="1:11" x14ac:dyDescent="0.2">
      <c r="A28" s="33">
        <v>42487</v>
      </c>
      <c r="B28" s="45"/>
      <c r="C28" s="28" t="str">
        <f t="shared" si="7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>
        <f t="shared" si="3"/>
        <v>135000</v>
      </c>
      <c r="I28" s="28">
        <f t="shared" si="4"/>
        <v>135000</v>
      </c>
      <c r="J28" s="28" t="str">
        <f t="shared" si="5"/>
        <v/>
      </c>
      <c r="K28" s="28">
        <f t="shared" si="6"/>
        <v>0</v>
      </c>
    </row>
    <row r="29" spans="1:11" x14ac:dyDescent="0.2">
      <c r="A29" s="33">
        <v>42488</v>
      </c>
      <c r="B29" s="45"/>
      <c r="C29" s="28" t="str">
        <f t="shared" si="7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>
        <f t="shared" si="3"/>
        <v>140000</v>
      </c>
      <c r="I29" s="28">
        <f t="shared" si="4"/>
        <v>140000</v>
      </c>
      <c r="J29" s="28" t="str">
        <f t="shared" si="5"/>
        <v/>
      </c>
      <c r="K29" s="28">
        <f t="shared" si="6"/>
        <v>0</v>
      </c>
    </row>
    <row r="30" spans="1:11" x14ac:dyDescent="0.2">
      <c r="A30" s="33">
        <v>42489</v>
      </c>
      <c r="B30" s="45"/>
      <c r="C30" s="28" t="str">
        <f t="shared" si="7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>
        <f t="shared" si="3"/>
        <v>145000</v>
      </c>
      <c r="I30" s="28">
        <f t="shared" si="4"/>
        <v>145000</v>
      </c>
      <c r="J30" s="28" t="str">
        <f t="shared" si="5"/>
        <v/>
      </c>
      <c r="K30" s="28">
        <f t="shared" si="6"/>
        <v>0</v>
      </c>
    </row>
    <row r="31" spans="1:11" x14ac:dyDescent="0.2">
      <c r="A31" s="33">
        <v>42490</v>
      </c>
      <c r="B31" s="45"/>
      <c r="C31" s="28" t="str">
        <f t="shared" si="7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>
        <f t="shared" si="3"/>
        <v>150000</v>
      </c>
      <c r="I31" s="28">
        <f t="shared" si="4"/>
        <v>150000</v>
      </c>
      <c r="J31" s="28" t="str">
        <f t="shared" si="5"/>
        <v/>
      </c>
      <c r="K31" s="28">
        <f t="shared" si="6"/>
        <v>0</v>
      </c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4</v>
      </c>
      <c r="B2" s="41">
        <v>10</v>
      </c>
      <c r="C2" s="42">
        <v>0.1</v>
      </c>
      <c r="D2" s="110">
        <f>A2/B2*180</f>
        <v>72</v>
      </c>
      <c r="E2" s="41">
        <v>0</v>
      </c>
      <c r="F2" s="41">
        <v>0</v>
      </c>
    </row>
    <row r="3" spans="1:10" ht="14.5" customHeight="1" x14ac:dyDescent="0.2">
      <c r="A3" s="41"/>
      <c r="B3" s="41"/>
      <c r="C3" s="42">
        <v>0.1</v>
      </c>
      <c r="D3" s="41"/>
      <c r="E3" s="41">
        <f>-COS(RADIANS(D2))</f>
        <v>-0.30901699437494745</v>
      </c>
      <c r="F3" s="41">
        <f>SIN(RADIANS(D2))</f>
        <v>0.95105651629515353</v>
      </c>
    </row>
    <row r="4" spans="1:10" ht="14.5" customHeight="1" x14ac:dyDescent="0.2">
      <c r="A4" s="41"/>
      <c r="B4" s="41"/>
      <c r="C4" s="42">
        <v>0.1</v>
      </c>
      <c r="D4" s="41"/>
      <c r="E4" s="41"/>
      <c r="F4" s="41"/>
    </row>
    <row r="5" spans="1:10" ht="14.5" customHeight="1" x14ac:dyDescent="0.2">
      <c r="C5" s="42">
        <v>0.1</v>
      </c>
    </row>
    <row r="6" spans="1:10" ht="14.5" customHeight="1" x14ac:dyDescent="0.2">
      <c r="C6" s="42">
        <v>0.1</v>
      </c>
    </row>
    <row r="7" spans="1:10" ht="14.5" customHeight="1" x14ac:dyDescent="0.2">
      <c r="C7" s="109">
        <v>0.5</v>
      </c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B20" sqref="B2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107" t="s">
        <v>2223</v>
      </c>
      <c r="H1" s="107"/>
      <c r="I1" s="108" t="s">
        <v>2224</v>
      </c>
      <c r="J1" s="108"/>
    </row>
    <row r="2" spans="1:10" ht="21" x14ac:dyDescent="0.25">
      <c r="A2" s="50" t="s">
        <v>2201</v>
      </c>
      <c r="B2" s="64">
        <v>0.42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2</v>
      </c>
    </row>
    <row r="24" spans="7:10" x14ac:dyDescent="0.2">
      <c r="G24" s="12">
        <v>1</v>
      </c>
      <c r="H24" s="12">
        <v>2</v>
      </c>
      <c r="I24" s="12">
        <v>1</v>
      </c>
      <c r="J24" s="12">
        <v>2</v>
      </c>
    </row>
    <row r="25" spans="7:10" x14ac:dyDescent="0.2">
      <c r="G25" s="12">
        <v>2</v>
      </c>
      <c r="H25" s="12">
        <v>2</v>
      </c>
      <c r="I25" s="12">
        <v>2</v>
      </c>
      <c r="J25" s="12">
        <v>2</v>
      </c>
    </row>
    <row r="26" spans="7:10" x14ac:dyDescent="0.2">
      <c r="G26" s="12">
        <v>3</v>
      </c>
      <c r="H26" s="12">
        <v>2</v>
      </c>
      <c r="I26" s="12">
        <v>3</v>
      </c>
      <c r="J26" s="12">
        <v>2</v>
      </c>
    </row>
    <row r="27" spans="7:10" x14ac:dyDescent="0.2">
      <c r="G27" s="12">
        <v>4</v>
      </c>
      <c r="H27" s="12">
        <v>2</v>
      </c>
      <c r="I27" s="12">
        <v>4</v>
      </c>
      <c r="J27" s="12">
        <v>2</v>
      </c>
    </row>
    <row r="28" spans="7:10" x14ac:dyDescent="0.2">
      <c r="G28" s="12">
        <v>5</v>
      </c>
      <c r="H28" s="12">
        <v>2</v>
      </c>
      <c r="I28" s="12">
        <v>5</v>
      </c>
      <c r="J28" s="12">
        <v>2</v>
      </c>
    </row>
    <row r="29" spans="7:10" x14ac:dyDescent="0.2">
      <c r="G29" s="12">
        <v>6</v>
      </c>
      <c r="H29" s="12">
        <v>2</v>
      </c>
      <c r="I29" s="12">
        <v>6</v>
      </c>
      <c r="J29" s="12">
        <v>2</v>
      </c>
    </row>
    <row r="30" spans="7:10" x14ac:dyDescent="0.2">
      <c r="G30" s="12">
        <v>7</v>
      </c>
      <c r="H30" s="12">
        <v>2</v>
      </c>
      <c r="I30" s="12">
        <v>7</v>
      </c>
      <c r="J30" s="12">
        <v>2</v>
      </c>
    </row>
    <row r="31" spans="7:10" x14ac:dyDescent="0.2">
      <c r="G31" s="12">
        <v>8</v>
      </c>
      <c r="H31" s="12">
        <v>2</v>
      </c>
      <c r="I31" s="12">
        <v>8</v>
      </c>
      <c r="J31" s="12">
        <v>2</v>
      </c>
    </row>
    <row r="32" spans="7:10" x14ac:dyDescent="0.2">
      <c r="G32" s="12">
        <v>9</v>
      </c>
      <c r="H32" s="12">
        <v>2</v>
      </c>
      <c r="I32" s="12">
        <v>9</v>
      </c>
      <c r="J32" s="12">
        <v>2</v>
      </c>
    </row>
    <row r="33" spans="7:10" x14ac:dyDescent="0.2">
      <c r="G33" s="12">
        <v>0</v>
      </c>
      <c r="H33" s="12">
        <v>3</v>
      </c>
      <c r="I33" s="12">
        <v>0</v>
      </c>
      <c r="J33" s="12">
        <v>3</v>
      </c>
    </row>
    <row r="34" spans="7:10" x14ac:dyDescent="0.2">
      <c r="G34" s="12">
        <v>1</v>
      </c>
      <c r="H34" s="12">
        <v>3</v>
      </c>
      <c r="I34" s="12">
        <v>1</v>
      </c>
      <c r="J34" s="12">
        <v>3</v>
      </c>
    </row>
    <row r="35" spans="7:10" x14ac:dyDescent="0.2">
      <c r="G35" s="12">
        <v>2</v>
      </c>
      <c r="H35" s="12">
        <v>3</v>
      </c>
      <c r="I35" s="12">
        <v>2</v>
      </c>
      <c r="J35" s="12">
        <v>3</v>
      </c>
    </row>
    <row r="36" spans="7:10" x14ac:dyDescent="0.2">
      <c r="G36" s="12">
        <v>3</v>
      </c>
      <c r="H36" s="12">
        <v>3</v>
      </c>
      <c r="I36" s="12">
        <v>3</v>
      </c>
      <c r="J36" s="12">
        <v>3</v>
      </c>
    </row>
    <row r="37" spans="7:10" x14ac:dyDescent="0.2">
      <c r="G37" s="12">
        <v>4</v>
      </c>
      <c r="H37" s="12">
        <v>3</v>
      </c>
      <c r="I37" s="12">
        <v>4</v>
      </c>
      <c r="J37" s="12">
        <v>3</v>
      </c>
    </row>
    <row r="38" spans="7:10" x14ac:dyDescent="0.2">
      <c r="G38" s="12">
        <v>5</v>
      </c>
      <c r="H38" s="12">
        <v>3</v>
      </c>
      <c r="I38" s="12">
        <v>5</v>
      </c>
      <c r="J38" s="12">
        <v>3</v>
      </c>
    </row>
    <row r="39" spans="7:10" x14ac:dyDescent="0.2">
      <c r="G39" s="12">
        <v>6</v>
      </c>
      <c r="H39" s="12">
        <v>3</v>
      </c>
      <c r="I39" s="12">
        <v>6</v>
      </c>
      <c r="J39" s="12">
        <v>3</v>
      </c>
    </row>
    <row r="40" spans="7:10" x14ac:dyDescent="0.2">
      <c r="G40" s="12">
        <v>7</v>
      </c>
      <c r="H40" s="12">
        <v>3</v>
      </c>
      <c r="I40" s="12">
        <v>7</v>
      </c>
      <c r="J40" s="12">
        <v>3</v>
      </c>
    </row>
    <row r="41" spans="7:10" x14ac:dyDescent="0.2">
      <c r="G41" s="12">
        <v>8</v>
      </c>
      <c r="H41" s="12">
        <v>3</v>
      </c>
      <c r="I41" s="12">
        <v>8</v>
      </c>
      <c r="J41" s="12">
        <v>3</v>
      </c>
    </row>
    <row r="42" spans="7:10" x14ac:dyDescent="0.2">
      <c r="G42" s="12">
        <v>9</v>
      </c>
      <c r="H42" s="12">
        <v>3</v>
      </c>
      <c r="I42" s="12">
        <v>9</v>
      </c>
      <c r="J42" s="12">
        <v>3</v>
      </c>
    </row>
    <row r="43" spans="7:10" x14ac:dyDescent="0.2">
      <c r="G43" s="12">
        <v>0</v>
      </c>
      <c r="H43" s="12">
        <v>4</v>
      </c>
      <c r="I43" s="12">
        <v>0</v>
      </c>
      <c r="J43" s="12">
        <v>4</v>
      </c>
    </row>
    <row r="44" spans="7:10" x14ac:dyDescent="0.2">
      <c r="G44" s="12">
        <v>1</v>
      </c>
      <c r="H44" s="12">
        <v>4</v>
      </c>
      <c r="I44" s="12">
        <v>1</v>
      </c>
      <c r="J44" s="12">
        <v>4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2023-02-06T00:26:17Z</dcterms:modified>
</cp:coreProperties>
</file>