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C09F45A1-67FC-3C4B-A580-B49F416B5053}" xr6:coauthVersionLast="47" xr6:coauthVersionMax="47" xr10:uidLastSave="{00000000-0000-0000-0000-000000000000}"/>
  <bookViews>
    <workbookView xWindow="0" yWindow="500" windowWidth="25600" windowHeight="20120" tabRatio="829" firstSheet="1" activeTab="7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salary">_xlfn.ANCHORARRAY('Combining SORT, FILTER &amp; UNIQUE'!$J$6)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G3" i="15" a="1"/>
  <c r="G3" i="15" s="1"/>
  <c r="K6" i="13" a="1"/>
  <c r="K6" i="13" s="1"/>
  <c r="I3" i="15" l="1" a="1"/>
  <c r="I3" i="15" s="1"/>
  <c r="K3" i="15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4" i="1"/>
  <c r="G3" i="1"/>
  <c r="D3" i="1" a="1"/>
  <c r="D3" i="1" s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<sst xmlns="http://schemas.openxmlformats.org/spreadsheetml/2006/main" count="15660" uniqueCount="162">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</sst>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70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on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70" fontId="2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theme="0"/>
        </bottom>
      </border>
    </dxf>
    <dxf>
      <border outline="0">
        <top style="medium">
          <color theme="0"/>
        </top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[0]!salary</c:f>
              <c:numCache>
                <c:formatCode>"$"#,##0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B-4043-9FF3-2078DFDCC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2508415"/>
        <c:axId val="1187914655"/>
      </c:barChart>
      <c:catAx>
        <c:axId val="112250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14655"/>
        <c:crosses val="autoZero"/>
        <c:auto val="1"/>
        <c:lblAlgn val="ctr"/>
        <c:lblOffset val="100"/>
        <c:noMultiLvlLbl val="0"/>
      </c:catAx>
      <c:valAx>
        <c:axId val="11879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0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1517650</xdr:colOff>
      <xdr:row>17</xdr:row>
      <xdr:rowOff>158750</xdr:rowOff>
    </xdr:from>
    <xdr:to>
      <xdr:col>11</xdr:col>
      <xdr:colOff>1155700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5F083-86E9-A1A9-33B6-37EF8648E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0" headerRowBorderDxfId="4" tableBorderDxfId="5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2" t="s">
        <v>119</v>
      </c>
      <c r="B1" s="43"/>
      <c r="C1" s="43"/>
    </row>
    <row r="2" spans="1:9" ht="15" thickBot="1" x14ac:dyDescent="0.25">
      <c r="A2" s="50" t="s">
        <v>118</v>
      </c>
      <c r="B2" s="50" t="s">
        <v>133</v>
      </c>
      <c r="C2" s="50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1" cm="1">
        <f t="array" ref="D3:D20">Table1[2020 Avg. Salary]/(1+Table1[YoY % Growth])</f>
        <v>88497.058823529413</v>
      </c>
      <c r="F3" s="8" t="s">
        <v>136</v>
      </c>
      <c r="G3" s="48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7">
        <v>65057.170542635657</v>
      </c>
      <c r="F4" s="8" t="s">
        <v>137</v>
      </c>
      <c r="G4" s="49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7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7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7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7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7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7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7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7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7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7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7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7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7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7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7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2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3">
        <v>93395</v>
      </c>
      <c r="I3" s="3">
        <v>1.4999999999999999E-2</v>
      </c>
      <c r="K3" s="1" t="str" cm="1">
        <f t="array" ref="K3:M19">_xlfn._xlws.SORT(A3:C19,{3,2},-1)</f>
        <v>Real Estate</v>
      </c>
      <c r="L3" s="53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3">
        <v>90267</v>
      </c>
      <c r="I4" s="3">
        <v>0.02</v>
      </c>
      <c r="K4" s="1" t="str">
        <v>Retail</v>
      </c>
      <c r="L4" s="53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3">
        <v>82498</v>
      </c>
      <c r="I5" s="3">
        <v>2.1000000000000001E-2</v>
      </c>
      <c r="K5" s="1" t="str">
        <v>Finance</v>
      </c>
      <c r="L5" s="53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3">
        <v>77216</v>
      </c>
      <c r="I6" s="3">
        <v>1.4999999999999999E-2</v>
      </c>
      <c r="K6" s="1" t="str">
        <v>Labor</v>
      </c>
      <c r="L6" s="53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3">
        <v>75417</v>
      </c>
      <c r="I7" s="3">
        <v>2.5000000000000001E-2</v>
      </c>
      <c r="K7" s="1" t="str">
        <v>Sales</v>
      </c>
      <c r="L7" s="53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3">
        <v>72173</v>
      </c>
      <c r="I8" s="3">
        <v>2.5999999999999999E-2</v>
      </c>
      <c r="K8" s="1" t="str">
        <v>Operations</v>
      </c>
      <c r="L8" s="53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3">
        <v>68499</v>
      </c>
      <c r="I9" s="3">
        <v>2.7E-2</v>
      </c>
      <c r="K9" s="1" t="str">
        <v>Education</v>
      </c>
      <c r="L9" s="53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3">
        <v>67139</v>
      </c>
      <c r="I10" s="3">
        <v>3.2000000000000001E-2</v>
      </c>
      <c r="K10" s="1" t="str">
        <v>Manufacturing</v>
      </c>
      <c r="L10" s="53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3">
        <v>67007</v>
      </c>
      <c r="I11" s="3">
        <v>0.04</v>
      </c>
      <c r="K11" s="1" t="str">
        <v>Media</v>
      </c>
      <c r="L11" s="53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3">
        <v>66406</v>
      </c>
      <c r="I12" s="3">
        <v>2.5999999999999999E-2</v>
      </c>
      <c r="K12" s="1" t="str">
        <v>Human Resources</v>
      </c>
      <c r="L12" s="53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3">
        <v>63668</v>
      </c>
      <c r="I13" s="3">
        <v>2.8000000000000001E-2</v>
      </c>
      <c r="K13" s="1" t="str">
        <v>Health</v>
      </c>
      <c r="L13" s="53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3">
        <v>62219</v>
      </c>
      <c r="I14" s="3">
        <v>2.4E-2</v>
      </c>
      <c r="K14" s="1" t="str">
        <v>Engineering</v>
      </c>
      <c r="L14" s="53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3">
        <v>62172</v>
      </c>
      <c r="I15" s="3">
        <v>3.3000000000000002E-2</v>
      </c>
      <c r="K15" s="1" t="str">
        <v>Food Services</v>
      </c>
      <c r="L15" s="53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3">
        <v>58300</v>
      </c>
      <c r="I16" s="3">
        <v>1.9E-2</v>
      </c>
      <c r="K16" s="1" t="str">
        <v>Technology</v>
      </c>
      <c r="L16" s="53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3">
        <v>49222</v>
      </c>
      <c r="I17" s="3">
        <v>3.3000000000000002E-2</v>
      </c>
      <c r="K17" s="1" t="str">
        <v>Design</v>
      </c>
      <c r="L17" s="53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3">
        <v>48298</v>
      </c>
      <c r="I18" s="3">
        <v>3.5000000000000003E-2</v>
      </c>
      <c r="K18" s="1" t="str">
        <v>Law</v>
      </c>
      <c r="L18" s="53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3">
        <v>39147</v>
      </c>
      <c r="I19" s="3">
        <v>2.1000000000000001E-2</v>
      </c>
      <c r="K19" s="1" t="str">
        <v>Professional Services</v>
      </c>
      <c r="L19" s="53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zoomScale="140" zoomScaleNormal="140" workbookViewId="0">
      <selection activeCell="I3" sqref="I3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hidden="1" customWidth="1"/>
    <col min="6" max="7" width="14.33203125" style="1" hidden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G3" sqref="G3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10">_xlfn._xlws.FILTER(B3:D86,(A3:A86=L3)*(C3:C86&gt;L4),"No Jobs")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3" sqref="H3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_xlfn.UNIQUE(A3:A86,0,1)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L15" sqref="L15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0" t="s">
        <v>121</v>
      </c>
      <c r="J3" s="18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{94DD3320-E3B2-7847-BD3F-24FFD75FF768}</x14:id>
        </ext>
      </extLst>
    </cfRule>
  </conditionalFormatting>
  <dataValidations count="1">
    <dataValidation type="list" allowBlank="1" showInputMessage="1" showErrorMessage="1" sqref="J3" xr:uid="{DBE55617-2A02-1F4E-8F7D-98ED9EEAD340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D3320-E3B2-7847-BD3F-24FFD75F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6" sqref="K6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 cm="1">
        <f t="array" ref="G3:G5">LARGE($D$3:$D$842,_xlfn.SEQUENCE(3))</f>
        <v>155654</v>
      </c>
      <c r="I3" s="20" t="s">
        <v>124</v>
      </c>
      <c r="J3" s="18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>
        <v>144318</v>
      </c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>
        <v>143513</v>
      </c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abSelected="1" topLeftCell="K1" workbookViewId="0">
      <selection activeCell="Q3" sqref="Q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UX Designer</v>
      </c>
      <c r="K3" s="1" t="str">
        <f ca="1">INDEX(_xlfn.ANCHORARRAY(I3),1)</f>
        <v>UX Designer</v>
      </c>
      <c r="N3" s="1" t="str" cm="1">
        <f t="array" aca="1" ref="N3:N7" ca="1">INDEX(_xlfn.ANCHORARRAY(I3),_xlfn.SEQUENCE(M2))</f>
        <v>UX Designer</v>
      </c>
      <c r="P3" s="9"/>
      <c r="Q3" s="1" t="str" cm="1">
        <f t="array" aca="1" ref="Q3:Q7" ca="1">INDEX(_xlfn.SORTBY(_xlfn.UNIQUE(B3:B842),_xlfn.RANDARRAY(ROWS(_xlfn.UNIQUE(B3:B842)))),_xlfn.SEQUENCE(P2))</f>
        <v>Solutions Architect</v>
      </c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Sales Manager</v>
      </c>
      <c r="N4" s="1" t="str">
        <f ca="1"/>
        <v>Sales Manager</v>
      </c>
      <c r="P4" s="10"/>
      <c r="Q4" s="1" t="str">
        <f ca="1"/>
        <v>Office Manager</v>
      </c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Human Resources Manager</v>
      </c>
      <c r="N5" s="1" t="str">
        <f ca="1"/>
        <v>Human Resources Manager</v>
      </c>
      <c r="P5" s="10"/>
      <c r="Q5" s="1" t="str">
        <f ca="1"/>
        <v>Property Manager</v>
      </c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Property Manager</v>
      </c>
      <c r="N6" s="1" t="str">
        <f ca="1"/>
        <v>Property Manager</v>
      </c>
      <c r="P6" s="10"/>
      <c r="Q6" s="1" t="str">
        <f ca="1"/>
        <v>Restaurant Cook</v>
      </c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Product Manager</v>
      </c>
      <c r="N7" s="1" t="str">
        <f ca="1"/>
        <v>Product Manager</v>
      </c>
      <c r="P7" s="10"/>
      <c r="Q7" s="1" t="str">
        <f ca="1"/>
        <v>Cashier</v>
      </c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Delivery Driver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Technician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Office Manager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Data Analyst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Bartender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Insurance Agent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Java Developer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Technical Support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Medical Assistant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Licensed Practical Nurse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Manufacturing Engineer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Emergency Medical Technician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Production Manager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Store Manager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Business Analyst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Accountant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Process Engineer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Cashier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Registered Nurse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Marketing Manager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Mechanical Engineer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Business Development Manager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Communications Manager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Claims Adjuster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Barista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Attorney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Project Manager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Field Engineer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Technical Editor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Material Handler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Construction Laborer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Sales Representative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Pharmacist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Tax Manager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Warehouse Associate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Server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Truck Driver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Certified Nursing Assistant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Administrative Assistant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Retail Key Holder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Web Developer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Operations Analyst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Software Engineer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Buyer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Systems Engineer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Recruiter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Customer Service Representative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Quality Engineer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Bank Teller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Restaurant Cook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Program Manager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Operations Manager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Solutions Architect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Teacher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Data Scientist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Producer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Pharmacy Technician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Paralegal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Programmer Analyst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Consultant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Machine Operator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Financial Analyst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Loan Officer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Electrical Engineer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Graphic Designer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Medical Technologist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Civil Engineer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Maintenance Worker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Physical Therapist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Maintenance Technician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Professor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Security Officer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Web Designer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Research Assistant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Customer Service Manager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IT Manager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Design Engineer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Financial Advisor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Restaurant Manager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H13" sqref="H13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K3" s="20" t="s">
        <v>116</v>
      </c>
      <c r="L3" s="37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K4" s="20" t="s">
        <v>117</v>
      </c>
      <c r="L4" s="19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K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K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K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K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workbookViewId="0">
      <selection activeCell="B6" sqref="B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4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4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18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6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workbookViewId="0">
      <selection activeCell="J18" sqref="J18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H3" s="2"/>
      <c r="K3" s="2"/>
      <c r="N3" s="2"/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H4" s="2"/>
      <c r="K4" s="2"/>
      <c r="N4" s="2"/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2"/>
      <c r="K5" s="2"/>
      <c r="N5" s="2"/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2"/>
      <c r="K6" s="2"/>
      <c r="N6" s="2"/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2"/>
      <c r="K7" s="2"/>
      <c r="N7" s="2"/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2"/>
      <c r="K8" s="2"/>
      <c r="N8" s="2"/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2"/>
      <c r="K9" s="2"/>
      <c r="N9" s="2"/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2"/>
      <c r="K10" s="2"/>
      <c r="N10" s="2"/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2"/>
      <c r="K11" s="2"/>
      <c r="N11" s="2"/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2"/>
      <c r="K12" s="2"/>
      <c r="N12" s="2"/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2"/>
      <c r="K13" s="2"/>
      <c r="N13" s="2"/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2"/>
      <c r="K14" s="2"/>
      <c r="N14" s="2"/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2"/>
      <c r="K15" s="2"/>
      <c r="N15" s="2"/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2"/>
      <c r="K16" s="2"/>
      <c r="N16" s="2"/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2"/>
      <c r="K17" s="2"/>
      <c r="N17" s="2"/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"/>
      <c r="K18" s="2"/>
      <c r="N18" s="2"/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"/>
      <c r="K19" s="2"/>
      <c r="N19" s="2"/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6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6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2023-01-31T03:23:47Z</dcterms:modified>
</cp:coreProperties>
</file>