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13_ncr:1_{DD86D2E6-DF4E-354F-8EEC-8829D7F06EBE}" xr6:coauthVersionLast="47" xr6:coauthVersionMax="47" xr10:uidLastSave="{00000000-0000-0000-0000-000000000000}"/>
  <bookViews>
    <workbookView xWindow="0" yWindow="500" windowWidth="25600" windowHeight="20120" tabRatio="849" firstSheet="9" activeTab="1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3" hidden="1">'Area Charts'!$A$1:$AS$1</definedName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Charts'!$C$1</definedName>
    <definedName name="_xlchart.v1.11" hidden="1">'Tree Maps &amp; Sunburst Charts'!$C$2:$C$18</definedName>
    <definedName name="_xlchart.v1.12" hidden="1">'Tree Maps &amp; Sunburst Charts'!$A$28:$C$37</definedName>
    <definedName name="_xlchart.v1.13" hidden="1">'Tree Maps &amp; Sunburst Charts'!$D$27</definedName>
    <definedName name="_xlchart.v1.14" hidden="1">'Tree Maps &amp; Sunburst Charts'!$D$28:$D$37</definedName>
    <definedName name="_xlchart.v1.15" hidden="1">'Tree Maps &amp; Sunburst Charts'!$A$2:$B$18</definedName>
    <definedName name="_xlchart.v1.16" hidden="1">'Tree Maps &amp; Sunburst Charts'!$C$1</definedName>
    <definedName name="_xlchart.v1.17" hidden="1">'Tree Maps &amp; Sunburst Charts'!$C$2:$C$18</definedName>
    <definedName name="_xlchart.v1.18" hidden="1">'Waterfall &amp; Funnel Charts'!$A$1:$A$13</definedName>
    <definedName name="_xlchart.v1.19" hidden="1">'Waterfall &amp; Funnel Charts'!$B$1:$B$13</definedName>
    <definedName name="_xlchart.v1.2" hidden="1">'Histogram &amp; Pareto Charts'!$D$2:$D$6679</definedName>
    <definedName name="_xlchart.v1.23" hidden="1">'Combo Charts'!$A$2:$A$22</definedName>
    <definedName name="_xlchart.v1.24" hidden="1">'Combo Charts'!$D$1</definedName>
    <definedName name="_xlchart.v1.25" hidden="1">'Combo Charts'!$D$2:$D$22</definedName>
    <definedName name="_xlchart.v1.26" hidden="1">'Combo Charts'!$F$1</definedName>
    <definedName name="_xlchart.v1.27" hidden="1">'Combo Charts'!$F$2:$F$22</definedName>
    <definedName name="_xlchart.v1.28" hidden="1">'Combo Charts'!$G$1</definedName>
    <definedName name="_xlchart.v1.29" hidden="1">'Combo Charts'!$G$2:$G$22</definedName>
    <definedName name="_xlchart.v1.3" hidden="1">'Histogram &amp; Pareto Charts'!$A$2:$A$6679</definedName>
    <definedName name="_xlchart.v1.30" hidden="1">'Combo Charts'!$A$2:$A$22</definedName>
    <definedName name="_xlchart.v1.31" hidden="1">'Combo Charts'!$D$1</definedName>
    <definedName name="_xlchart.v1.32" hidden="1">'Combo Charts'!$D$2:$D$22</definedName>
    <definedName name="_xlchart.v1.33" hidden="1">'Combo Charts'!$E$1</definedName>
    <definedName name="_xlchart.v1.34" hidden="1">'Combo Charts'!$E$2:$E$22</definedName>
    <definedName name="_xlchart.v1.35" hidden="1">'Combo Charts'!$A$2:$A$22</definedName>
    <definedName name="_xlchart.v1.36" hidden="1">'Combo Charts'!$D$1</definedName>
    <definedName name="_xlchart.v1.37" hidden="1">'Combo Charts'!$D$2:$D$22</definedName>
    <definedName name="_xlchart.v1.38" hidden="1">'Combo Charts'!$E$1</definedName>
    <definedName name="_xlchart.v1.39" hidden="1">'Combo Charts'!$E$2:$E$22</definedName>
    <definedName name="_xlchart.v1.4" hidden="1">'Histogram &amp; Pareto Charts'!$D$1</definedName>
    <definedName name="_xlchart.v1.40" hidden="1">'Combo Charts'!$A$1</definedName>
    <definedName name="_xlchart.v1.41" hidden="1">'Combo Charts'!$A$2:$A$22</definedName>
    <definedName name="_xlchart.v1.42" hidden="1">'Combo Charts'!$D$1</definedName>
    <definedName name="_xlchart.v1.43" hidden="1">'Combo Charts'!$D$2:$D$22</definedName>
    <definedName name="_xlchart.v1.44" hidden="1">'Combo Charts'!$E$1</definedName>
    <definedName name="_xlchart.v1.45" hidden="1">'Combo Charts'!$E$2:$E$22</definedName>
    <definedName name="_xlchart.v1.46" hidden="1">'Combo Charts'!$A$2:$A$22</definedName>
    <definedName name="_xlchart.v1.47" hidden="1">'Combo Charts'!$D$1</definedName>
    <definedName name="_xlchart.v1.48" hidden="1">'Combo Charts'!$D$2:$D$22</definedName>
    <definedName name="_xlchart.v1.49" hidden="1">'Combo Charts'!$E$1</definedName>
    <definedName name="_xlchart.v1.5" hidden="1">'Histogram &amp; Pareto Charts'!$D$2:$D$6679</definedName>
    <definedName name="_xlchart.v1.50" hidden="1">'Combo Charts'!$E$2:$E$22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Charts'!$A$2:$B$18</definedName>
    <definedName name="_xlchart.v2.20" hidden="1">'Waterfall &amp; Funnel Charts'!$A$16:$A$21</definedName>
    <definedName name="_xlchart.v2.21" hidden="1">'Waterfall &amp; Funnel Charts'!$B$15</definedName>
    <definedName name="_xlchart.v2.22" hidden="1">'Waterfall &amp; Funnel Charts'!$B$16:$B$21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3" l="1"/>
  <c r="C25" i="23"/>
  <c r="D25" i="23"/>
  <c r="E25" i="23"/>
  <c r="F25" i="23"/>
  <c r="G25" i="23"/>
  <c r="H25" i="23"/>
  <c r="I25" i="23"/>
  <c r="J25" i="23"/>
  <c r="K25" i="23"/>
  <c r="L25" i="23"/>
  <c r="M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C24" i="23"/>
  <c r="D24" i="23"/>
  <c r="E24" i="23"/>
  <c r="F24" i="23"/>
  <c r="G24" i="23"/>
  <c r="H24" i="23"/>
  <c r="I24" i="23"/>
  <c r="J24" i="23"/>
  <c r="K24" i="23"/>
  <c r="L24" i="23"/>
  <c r="M24" i="23"/>
  <c r="B24" i="23"/>
  <c r="B19" i="20" l="1"/>
  <c r="B18" i="20"/>
  <c r="C16" i="12" l="1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<sst xmlns="http://schemas.openxmlformats.org/spreadsheetml/2006/main" count="11738" uniqueCount="9429">
  <si>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</si>
  <si>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</si>
  <si>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</si>
  <si>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</si>
  <si>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</si>
  <si>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</si>
  <si>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</si>
  <si>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</si>
  <si>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</si>
  <si>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</si>
  <si>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</si>
  <si>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</si>
  <si>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</si>
  <si>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</si>
  <si>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</si>
  <si>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</si>
  <si>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</si>
  <si>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</si>
  <si>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</si>
  <si>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</si>
  <si>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</si>
  <si>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</si>
  <si>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</si>
  <si>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</si>
  <si>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</si>
  <si>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</si>
  <si>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</si>
  <si>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</si>
  <si>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</si>
  <si>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</si>
  <si>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</si>
  <si>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</si>
  <si>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</si>
  <si>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</si>
  <si>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</si>
  <si>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</si>
  <si>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</si>
  <si>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</si>
  <si>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</si>
  <si>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</si>
  <si>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</si>
  <si>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</si>
  <si>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</si>
  <si>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</si>
  <si>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</si>
  <si>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</si>
  <si>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</si>
  <si>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</si>
  <si>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</si>
  <si>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</si>
  <si>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</si>
  <si>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</si>
  <si>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</si>
  <si>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</si>
  <si>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</si>
  <si>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</si>
  <si>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</si>
  <si>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</si>
  <si>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</si>
  <si>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</si>
  <si>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</si>
  <si>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</si>
  <si>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</si>
  <si>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</si>
  <si>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</si>
  <si>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</si>
  <si>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</si>
  <si>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</si>
  <si>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</si>
  <si>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</si>
  <si>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</si>
  <si>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</si>
  <si>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</si>
  <si>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</si>
  <si>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</si>
  <si>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</si>
  <si>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</si>
  <si>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</si>
  <si>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</si>
  <si>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</si>
  <si>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</si>
  <si>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</si>
  <si>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</si>
  <si>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</si>
  <si>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</si>
  <si>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</si>
  <si>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</si>
  <si>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</si>
  <si>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</si>
  <si>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</si>
  <si>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</si>
  <si>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</si>
  <si>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</si>
  <si>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</si>
  <si>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</si>
  <si>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</si>
  <si>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</si>
  <si>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</si>
  <si>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</si>
  <si>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</si>
  <si>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</si>
  <si>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</si>
  <si>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</si>
  <si>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</si>
  <si>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</si>
  <si>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</si>
  <si>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</si>
  <si>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</si>
  <si>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</si>
  <si>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</si>
  <si>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</si>
  <si>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</si>
  <si>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</si>
  <si>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</si>
  <si>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</si>
  <si>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</si>
  <si>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</si>
  <si>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</si>
  <si>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</si>
  <si>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</si>
  <si>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</si>
  <si>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</si>
  <si>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</si>
  <si>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</si>
  <si>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</si>
  <si>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</si>
  <si>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</si>
  <si>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</si>
  <si>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</si>
  <si>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</si>
  <si>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</si>
  <si>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</si>
  <si>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</si>
  <si>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</si>
  <si>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</si>
  <si>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</si>
  <si>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</si>
  <si>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</si>
  <si>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</si>
  <si>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</si>
  <si>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</si>
  <si>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</si>
  <si>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</si>
  <si>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</si>
  <si>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</si>
  <si>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</si>
  <si>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</si>
  <si>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</si>
  <si>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</si>
  <si>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</si>
  <si>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</si>
  <si>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</si>
  <si>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</si>
  <si>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</si>
  <si>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</si>
  <si>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</si>
  <si>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</si>
  <si>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</si>
  <si>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</si>
  <si>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</si>
  <si>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</si>
  <si>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</si>
  <si>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</si>
  <si>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</si>
  <si>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</si>
  <si>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</si>
  <si>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</si>
  <si>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</si>
  <si>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</si>
  <si>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</si>
  <si>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</si>
  <si>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</si>
  <si>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</si>
  <si>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</si>
  <si>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</si>
  <si>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</si>
  <si>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</si>
  <si>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</si>
  <si>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</si>
  <si>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</si>
  <si>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</si>
  <si>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</si>
  <si>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</si>
  <si>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</si>
  <si>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</si>
  <si>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</si>
  <si>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</si>
  <si>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</si>
  <si>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</si>
  <si>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</si>
  <si>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</si>
  <si>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</si>
  <si>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</si>
  <si>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</si>
  <si>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</si>
  <si>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</si>
  <si>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</si>
  <si>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</si>
  <si>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</si>
  <si>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</si>
  <si>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</si>
  <si>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</si>
  <si>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</si>
  <si>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</si>
  <si>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</si>
  <si>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</si>
  <si>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</si>
  <si>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</si>
  <si>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</si>
  <si>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</si>
  <si>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</si>
  <si>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</si>
  <si>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</si>
  <si>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</si>
  <si>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</si>
  <si>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</si>
  <si>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</si>
  <si>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</si>
  <si>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</si>
  <si>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</si>
  <si>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</si>
  <si>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</si>
  <si>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</si>
  <si>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</si>
  <si>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</si>
  <si>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</si>
  <si>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</si>
  <si>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</si>
  <si>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</si>
  <si>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</si>
  <si>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</si>
  <si>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</si>
  <si>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</si>
  <si>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</si>
  <si>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</si>
  <si>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</si>
  <si>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</si>
  <si>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</si>
  <si>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</si>
  <si>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</si>
  <si>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</si>
  <si>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</si>
  <si>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</si>
  <si>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</si>
  <si>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</si>
  <si>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</si>
  <si>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</si>
  <si>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</si>
  <si>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</si>
  <si>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</si>
  <si>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</si>
  <si>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</si>
  <si>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</si>
  <si>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</si>
  <si>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</si>
  <si>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</si>
  <si>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</si>
  <si>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</si>
  <si>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</si>
  <si>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</si>
  <si>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</si>
  <si>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</si>
  <si>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</si>
  <si>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</si>
  <si>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</si>
  <si>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</si>
  <si>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</si>
  <si>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</si>
  <si>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</si>
  <si>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</si>
  <si>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</si>
  <si>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</si>
  <si>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</si>
  <si>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</si>
  <si>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</si>
  <si>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</si>
  <si>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</si>
  <si>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</si>
  <si>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</si>
  <si>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</si>
  <si>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</si>
  <si>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</si>
  <si>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</si>
  <si>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</si>
  <si>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</si>
  <si>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</si>
  <si>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</si>
  <si>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</si>
  <si>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</si>
  <si>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</si>
  <si>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</si>
  <si>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</si>
  <si>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</si>
  <si>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</si>
  <si>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</si>
  <si>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</si>
  <si>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</si>
  <si>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</si>
  <si>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</si>
  <si>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</si>
  <si>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</si>
  <si>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</si>
  <si>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</si>
  <si>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</si>
  <si>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</si>
  <si>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</si>
  <si>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</si>
  <si>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</si>
  <si>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</si>
  <si>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</si>
  <si>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</si>
  <si>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</si>
  <si>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</si>
  <si>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</si>
  <si>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</si>
  <si>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</si>
  <si>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</si>
  <si>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</si>
  <si>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</si>
  <si>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</si>
  <si>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</si>
  <si>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</si>
  <si>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</si>
  <si>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</si>
  <si>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</si>
  <si>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</si>
  <si>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</si>
  <si>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</si>
  <si>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</si>
  <si>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</si>
  <si>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</si>
  <si>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</si>
  <si>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</si>
  <si>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</si>
  <si>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</si>
  <si>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</si>
  <si>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</si>
  <si>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</si>
  <si>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</si>
  <si>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</si>
  <si>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</si>
  <si>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</si>
  <si>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</si>
  <si>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</si>
  <si>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</si>
  <si>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</si>
  <si>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</si>
  <si>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</si>
  <si>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</si>
  <si>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</si>
  <si>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</si>
  <si>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</si>
  <si>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</si>
  <si>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</si>
  <si>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</si>
  <si>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</si>
  <si>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</si>
  <si>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</si>
  <si>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</si>
  <si>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</si>
  <si>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</si>
  <si>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</si>
  <si>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</si>
  <si>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</si>
  <si>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</si>
  <si>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</si>
  <si>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</si>
  <si>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</si>
  <si>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</si>
  <si>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</si>
  <si>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</si>
  <si>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</si>
  <si>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</si>
  <si>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</si>
  <si>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</si>
  <si>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</si>
  <si>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</si>
  <si>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</si>
  <si>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</si>
  <si>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</si>
  <si>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</si>
  <si>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</si>
  <si>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</si>
  <si>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</si>
  <si>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</si>
  <si>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</si>
  <si>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</si>
  <si>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</si>
  <si>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</si>
  <si>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</si>
  <si>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</si>
  <si>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</si>
  <si>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</si>
  <si>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</si>
  <si>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</si>
  <si>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</si>
  <si>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</si>
  <si>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</si>
  <si>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</si>
  <si>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</si>
  <si>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</si>
  <si>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</si>
  <si>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</si>
  <si>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</si>
  <si>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</si>
  <si>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</si>
  <si>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</si>
  <si>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</si>
  <si>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</si>
  <si>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</si>
  <si>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</si>
  <si>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</si>
  <si>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</si>
  <si>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</si>
  <si>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</si>
  <si>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</si>
  <si>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</si>
  <si>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</si>
  <si>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</si>
  <si>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</si>
  <si>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</si>
  <si>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</si>
  <si>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</si>
  <si>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</si>
  <si>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</si>
  <si>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</si>
  <si>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</si>
  <si>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</si>
  <si>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</si>
  <si>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</si>
  <si>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</si>
  <si>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</si>
  <si>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</si>
  <si>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</si>
  <si>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</si>
  <si>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</si>
  <si>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</si>
  <si>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</si>
  <si>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</si>
  <si>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</si>
  <si>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</si>
  <si>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</si>
  <si>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</si>
  <si>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</si>
  <si>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</si>
  <si>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</si>
  <si>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</si>
  <si>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</si>
  <si>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</si>
  <si>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</si>
  <si>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</si>
  <si>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</si>
  <si>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</si>
  <si>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</si>
  <si>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</si>
  <si>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</si>
  <si>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</si>
  <si>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</si>
  <si>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</si>
  <si>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</si>
  <si>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</si>
  <si>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</si>
  <si>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</si>
  <si>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</si>
  <si>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</si>
  <si>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</si>
  <si>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</si>
  <si>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</si>
  <si>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</si>
  <si>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</si>
  <si>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</si>
  <si>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</si>
  <si>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</si>
  <si>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</si>
  <si>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</si>
  <si>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</si>
  <si>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</si>
  <si>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</si>
  <si>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</si>
  <si>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</si>
  <si>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</si>
  <si>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</si>
  <si>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</si>
  <si>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</si>
  <si>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</si>
  <si>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</si>
  <si>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</si>
  <si>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</si>
  <si>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</si>
  <si>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</si>
  <si>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</si>
  <si>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</si>
  <si>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</si>
  <si>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</si>
  <si>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</si>
  <si>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</si>
  <si>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</si>
  <si>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</si>
  <si>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</si>
  <si>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</si>
  <si>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</si>
  <si>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</si>
  <si>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</si>
  <si>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</si>
  <si>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</si>
  <si>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</si>
  <si>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</si>
  <si>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</si>
  <si>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</si>
  <si>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</si>
  <si>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</si>
  <si>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</si>
  <si>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</si>
  <si>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</si>
  <si>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</si>
  <si>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</si>
  <si>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</si>
  <si>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</si>
  <si>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</si>
  <si>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</si>
  <si>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</si>
  <si>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</si>
  <si>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</si>
  <si>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</si>
  <si>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</si>
  <si>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</si>
  <si>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</si>
  <si>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</si>
  <si>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</si>
  <si>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</si>
  <si>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</si>
  <si>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</si>
  <si>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</si>
  <si>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</si>
  <si>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</si>
  <si>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</si>
  <si>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</si>
  <si>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</si>
  <si>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</si>
  <si>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</si>
  <si>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</si>
  <si>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</si>
  <si>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</si>
  <si>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</si>
  <si>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</si>
  <si>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</si>
  <si>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</si>
  <si>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</si>
  <si>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</si>
  <si>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</si>
  <si>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</si>
  <si>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</si>
  <si>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</si>
  <si>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</si>
  <si>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</si>
  <si>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</si>
  <si>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</si>
  <si>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</si>
  <si>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</si>
  <si>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</si>
  <si>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</si>
  <si>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</si>
  <si>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</si>
  <si>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</si>
  <si>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</si>
  <si>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</si>
  <si>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</si>
  <si>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</si>
  <si>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</si>
  <si>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</si>
  <si>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</si>
  <si>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</si>
  <si>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</si>
  <si>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</si>
  <si>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</si>
  <si>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</si>
  <si>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</si>
  <si>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</si>
  <si>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</si>
  <si>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</si>
  <si>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</si>
  <si>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</si>
  <si>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</si>
  <si>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</si>
  <si>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</si>
  <si>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</si>
  <si>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</si>
  <si>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</si>
  <si>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</si>
  <si>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</si>
  <si>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</si>
  <si>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</si>
  <si>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</si>
  <si>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</si>
  <si>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</si>
  <si>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</si>
  <si>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</si>
  <si>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</si>
  <si>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</si>
  <si>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</si>
  <si>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</si>
  <si>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</si>
  <si>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</si>
  <si>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</si>
  <si>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</si>
  <si>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</si>
  <si>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</si>
  <si>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</si>
  <si>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</si>
  <si>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</si>
  <si>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</si>
  <si>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</si>
  <si>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</si>
  <si>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</si>
  <si>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</si>
  <si>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</si>
  <si>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</si>
  <si>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</si>
  <si>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</si>
  <si>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</si>
  <si>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</si>
  <si>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</si>
  <si>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</si>
  <si>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</si>
  <si>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</si>
  <si>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</si>
  <si>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</si>
  <si>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</si>
  <si>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</si>
  <si>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</si>
  <si>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</si>
  <si>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</si>
  <si>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</si>
  <si>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</si>
  <si>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</si>
  <si>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</si>
  <si>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</si>
  <si>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</si>
  <si>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</si>
  <si>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</si>
  <si>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</si>
  <si>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</si>
  <si>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</si>
  <si>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</si>
  <si>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</si>
  <si>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</si>
  <si>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</si>
  <si>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</si>
  <si>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</si>
  <si>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</si>
  <si>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</si>
  <si>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</si>
  <si>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</si>
  <si>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</si>
  <si>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</si>
  <si>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</si>
  <si>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</si>
  <si>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</si>
  <si>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</si>
  <si>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</si>
  <si>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</si>
  <si>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</si>
  <si>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</si>
  <si>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</si>
  <si>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</si>
  <si>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</si>
  <si>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</si>
  <si>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</si>
  <si>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</si>
  <si>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</si>
  <si>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</si>
  <si>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</si>
  <si>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</si>
  <si>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</si>
  <si>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</si>
  <si>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</si>
  <si>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</si>
  <si>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</si>
  <si>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</si>
  <si>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</si>
  <si>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</si>
  <si>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</si>
  <si>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</si>
  <si>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</si>
  <si>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</si>
  <si>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</si>
  <si>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</si>
  <si>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</si>
  <si>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</si>
  <si>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</si>
  <si>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</si>
  <si>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</si>
  <si>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</si>
  <si>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</si>
  <si>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</si>
  <si>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</si>
  <si>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</si>
  <si>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</si>
  <si>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</si>
  <si>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</si>
  <si>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</si>
  <si>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</si>
  <si>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</si>
  <si>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</si>
  <si>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</si>
  <si>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</si>
  <si>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</si>
  <si>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</si>
  <si>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</si>
  <si>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</si>
  <si>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</si>
  <si>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</si>
  <si>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</si>
  <si>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</si>
  <si>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</si>
  <si>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</si>
  <si>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</si>
  <si>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</si>
  <si>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</si>
  <si>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</si>
  <si>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</si>
  <si>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</si>
  <si>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</si>
  <si>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</si>
  <si>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</si>
  <si>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</si>
  <si>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</si>
  <si>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</si>
  <si>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</si>
  <si>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</si>
  <si>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</si>
  <si>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</si>
  <si>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</si>
  <si>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</si>
  <si>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</si>
  <si>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</si>
  <si>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</si>
  <si>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</si>
  <si>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</si>
  <si>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</si>
  <si>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</si>
  <si>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</si>
  <si>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</si>
  <si>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</si>
  <si>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</si>
  <si>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</si>
  <si>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</si>
  <si>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</si>
  <si>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</si>
  <si>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</si>
  <si>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</si>
  <si>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</si>
  <si>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</si>
  <si>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</si>
  <si>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</si>
  <si>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</si>
  <si>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</si>
  <si>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</si>
  <si>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</si>
  <si>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</si>
  <si>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</si>
  <si>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</si>
  <si>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</si>
  <si>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</si>
  <si>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</si>
  <si>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</si>
  <si>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</si>
  <si>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</si>
  <si>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</si>
  <si>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</si>
  <si>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</si>
  <si>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</si>
  <si>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</si>
  <si>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</si>
  <si>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</si>
  <si>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</si>
  <si>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</si>
  <si>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</si>
  <si>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</si>
  <si>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</si>
  <si>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</si>
  <si>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</si>
  <si>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</si>
  <si>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</si>
  <si>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</si>
  <si>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</si>
  <si>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</si>
  <si>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</si>
  <si>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</si>
  <si>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</si>
  <si>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</si>
  <si>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</si>
  <si>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</si>
  <si>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</si>
  <si>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</si>
  <si>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</si>
  <si>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</si>
  <si>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</si>
  <si>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</si>
  <si>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</si>
  <si>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</si>
  <si>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</si>
  <si>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</si>
  <si>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</si>
  <si>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</si>
  <si>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</si>
  <si>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</si>
  <si>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</si>
  <si>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</si>
  <si>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</si>
  <si>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</si>
  <si>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</si>
  <si>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</si>
  <si>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</si>
  <si>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</si>
  <si>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</si>
  <si>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</si>
  <si>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</si>
  <si>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</si>
  <si>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</si>
  <si>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</si>
  <si>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</si>
  <si>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</si>
  <si>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</si>
  <si>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</si>
  <si>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</si>
  <si>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</si>
  <si>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</si>
  <si>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</si>
  <si>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</si>
  <si>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</si>
  <si>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</si>
  <si>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</si>
  <si>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</si>
  <si>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</si>
  <si>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</si>
  <si>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</si>
  <si>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</si>
  <si>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</si>
  <si>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</si>
  <si>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</si>
  <si>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</si>
  <si>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</si>
  <si>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</si>
  <si>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</si>
  <si>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</si>
  <si>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</si>
  <si>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</si>
  <si>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</si>
  <si>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</si>
  <si>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</si>
  <si>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</si>
  <si>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</si>
  <si>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</si>
  <si>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</si>
  <si>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</si>
  <si>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</si>
  <si>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</si>
  <si>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</si>
  <si>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</si>
  <si>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</si>
  <si>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</si>
  <si>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</si>
  <si>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</si>
  <si>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</si>
  <si>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</si>
  <si>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</si>
  <si>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</si>
  <si>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</si>
  <si>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</si>
  <si>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</si>
  <si>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</si>
  <si>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</si>
  <si>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</si>
  <si>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</si>
  <si>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</si>
  <si>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</si>
  <si>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</si>
  <si>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</si>
  <si>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</si>
  <si>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</si>
  <si>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</si>
  <si>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</si>
  <si>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</si>
  <si>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</si>
  <si>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</si>
  <si>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</si>
  <si>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</si>
  <si>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</si>
  <si>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</si>
  <si>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</si>
  <si>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</si>
  <si>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</si>
  <si>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</si>
  <si>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</si>
  <si>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</si>
  <si>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</si>
  <si>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</si>
  <si>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</si>
  <si>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</si>
  <si>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</si>
  <si>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</si>
  <si>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</si>
  <si>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</si>
  <si>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</si>
  <si>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</si>
  <si>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</si>
  <si>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</si>
  <si>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</si>
  <si>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</si>
  <si>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</si>
  <si>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</si>
  <si>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</si>
  <si>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</si>
  <si>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</si>
  <si>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</si>
  <si>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</si>
  <si>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</si>
  <si>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</si>
  <si>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</si>
  <si>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</si>
  <si>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</si>
  <si>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</si>
  <si>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</si>
  <si>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</si>
  <si>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</si>
  <si>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</si>
  <si>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</si>
  <si>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</si>
  <si>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</si>
  <si>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</si>
  <si>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</si>
  <si>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</si>
  <si>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</si>
  <si>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</si>
  <si>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</si>
  <si>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</si>
  <si>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</si>
  <si>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</si>
  <si>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</si>
  <si>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</si>
  <si>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</si>
  <si>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</si>
  <si>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</si>
  <si>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</si>
  <si>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</si>
  <si>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</si>
  <si>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</si>
  <si>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</si>
  <si>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</si>
  <si>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</si>
  <si>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</si>
  <si>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</si>
  <si>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</si>
  <si>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</si>
  <si>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</si>
  <si>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</si>
  <si>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</si>
  <si>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</si>
  <si>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</si>
  <si>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</si>
  <si>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</si>
  <si>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</si>
  <si>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</si>
  <si>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</si>
  <si>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</si>
  <si>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</si>
  <si>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</si>
  <si>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</si>
  <si>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</si>
  <si>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</si>
  <si>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</si>
  <si>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</si>
  <si>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</si>
  <si>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</si>
  <si>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</si>
  <si>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</si>
  <si>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</si>
  <si>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</si>
  <si>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</si>
  <si>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</si>
  <si>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</si>
  <si>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</si>
  <si>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</si>
  <si>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</si>
  <si>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</si>
  <si>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</si>
  <si>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</si>
  <si>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</si>
  <si>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</si>
  <si>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</si>
  <si>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</si>
  <si>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</si>
  <si>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</si>
  <si>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</si>
  <si>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</si>
  <si>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</si>
  <si>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</si>
  <si>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</si>
  <si>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</si>
  <si>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</si>
  <si>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</si>
  <si>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</si>
  <si>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</si>
  <si>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</si>
  <si>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</si>
  <si>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</si>
  <si>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</si>
  <si>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</si>
  <si>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</si>
  <si>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</si>
  <si>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</si>
  <si>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</si>
  <si>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</si>
  <si>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</si>
  <si>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</si>
  <si>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</si>
  <si>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</si>
  <si>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</si>
  <si>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</si>
  <si>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</si>
  <si>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</si>
  <si>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</si>
  <si>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</si>
  <si>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</si>
  <si>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</si>
  <si>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</si>
  <si>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</si>
  <si>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</si>
  <si>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</si>
  <si>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</si>
  <si>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</si>
  <si>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</si>
  <si>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</si>
  <si>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</si>
  <si>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</si>
  <si>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</si>
  <si>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</si>
  <si>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</si>
  <si>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</si>
  <si>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</si>
  <si>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</si>
  <si>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</si>
  <si>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</si>
  <si>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</si>
  <si>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</si>
  <si>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</si>
  <si>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</si>
  <si>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</si>
  <si>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</si>
  <si>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</si>
  <si>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</si>
  <si>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</si>
  <si>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</si>
  <si>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</si>
  <si>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</si>
  <si>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</si>
  <si>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</si>
  <si>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</si>
  <si>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</si>
  <si>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</si>
  <si>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</si>
  <si>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</si>
  <si>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</si>
  <si>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</si>
  <si>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</si>
  <si>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</si>
  <si>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</si>
  <si>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</si>
  <si>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</si>
  <si>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</si>
  <si>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</si>
  <si>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</si>
  <si>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</si>
  <si>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</si>
  <si>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</si>
  <si>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</si>
  <si>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</si>
  <si>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</si>
  <si>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</si>
  <si>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</si>
  <si>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</si>
  <si>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</si>
  <si>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</si>
  <si>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</si>
  <si>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</si>
  <si>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</si>
  <si>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</si>
  <si>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</si>
  <si>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</si>
  <si>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</si>
  <si>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</si>
  <si>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</si>
  <si>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</si>
  <si>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</si>
  <si>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</si>
  <si>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</si>
  <si>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</si>
  <si>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</si>
  <si>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</si>
  <si>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</si>
  <si>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</si>
  <si>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</si>
  <si>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</si>
  <si>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</si>
  <si>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</si>
  <si>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</si>
  <si>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</si>
  <si>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</si>
  <si>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</si>
  <si>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</si>
  <si>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</si>
  <si>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</si>
  <si>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</si>
  <si>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</si>
  <si>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</si>
  <si>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</si>
  <si>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</si>
  <si>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</si>
  <si>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</si>
  <si>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</si>
  <si>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</si>
  <si>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</si>
  <si>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</si>
  <si>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</si>
  <si>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</si>
  <si>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</si>
  <si>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</si>
  <si>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</si>
  <si>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</si>
  <si>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</si>
  <si>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</si>
  <si>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</si>
  <si>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</si>
  <si>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</si>
  <si>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</si>
  <si>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</si>
  <si>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</si>
  <si>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</si>
  <si>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</si>
  <si>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</si>
  <si>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</si>
  <si>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</si>
  <si>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</si>
  <si>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</si>
  <si>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</si>
  <si>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</si>
  <si>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</si>
  <si>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</si>
  <si>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</si>
  <si>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</si>
  <si>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</si>
  <si>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</si>
  <si>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</si>
  <si>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</si>
  <si>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</si>
  <si>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</si>
  <si>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</si>
  <si>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</si>
  <si>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</si>
  <si>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</si>
  <si>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</si>
  <si>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</si>
  <si>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</si>
  <si>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</si>
  <si>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</si>
  <si>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</si>
  <si>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</si>
  <si>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</si>
  <si>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</si>
  <si>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</si>
  <si>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</si>
  <si>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</si>
  <si>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</si>
  <si>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</si>
  <si>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</si>
  <si>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</si>
  <si>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</si>
  <si>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</si>
  <si>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</si>
  <si>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</si>
  <si>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</si>
  <si>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</si>
  <si>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</si>
  <si>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</si>
  <si>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</si>
  <si>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</si>
  <si>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</si>
  <si>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</si>
  <si>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</si>
  <si>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</si>
  <si>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</si>
  <si>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</si>
  <si>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</si>
  <si>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</si>
  <si>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</si>
  <si>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</si>
  <si>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</si>
  <si>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</si>
  <si>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</si>
  <si>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</si>
  <si>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</si>
  <si>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</si>
  <si>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</si>
  <si>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</si>
  <si>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</si>
  <si>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</si>
  <si>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</si>
  <si>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</si>
  <si>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</si>
  <si>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</si>
  <si>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</si>
  <si>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</si>
  <si>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</si>
  <si>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</si>
  <si>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</si>
  <si>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</si>
  <si>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</si>
  <si>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</si>
  <si>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</si>
  <si>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</si>
  <si>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</si>
  <si>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</si>
  <si>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</si>
  <si>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</si>
  <si>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</si>
  <si>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</si>
  <si>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</si>
  <si>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</si>
  <si>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</si>
  <si>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</si>
  <si>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</si>
  <si>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</si>
  <si>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</si>
  <si>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</si>
  <si>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</si>
  <si>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</si>
  <si>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</si>
  <si>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</si>
  <si>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</si>
  <si>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</si>
  <si>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</si>
  <si>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</si>
  <si>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</si>
  <si>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</si>
  <si>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</si>
  <si>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</si>
  <si>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</si>
  <si>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</si>
  <si>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</si>
  <si>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</si>
  <si>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</si>
  <si>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</si>
  <si>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</si>
  <si>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</si>
  <si>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</si>
  <si>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</si>
  <si>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</si>
  <si>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</si>
  <si>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</si>
  <si>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</si>
  <si>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</si>
  <si>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</si>
  <si>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</si>
  <si>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</si>
  <si>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</si>
  <si>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</si>
  <si>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</si>
  <si>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</si>
  <si>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</si>
  <si>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</si>
  <si>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</si>
  <si>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</si>
  <si>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</si>
  <si>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</si>
  <si>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</si>
  <si>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</si>
  <si>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</si>
  <si>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</si>
  <si>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</si>
  <si>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</si>
  <si>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</si>
  <si>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</si>
  <si>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</si>
  <si>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</si>
  <si>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</si>
  <si>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</si>
  <si>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</si>
  <si>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</si>
  <si>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</si>
  <si>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</si>
  <si>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</si>
  <si>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</si>
  <si>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</si>
  <si>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</si>
  <si>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</si>
  <si>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</si>
  <si>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</si>
  <si>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</si>
  <si>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</si>
  <si>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</si>
  <si>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</si>
  <si>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</si>
  <si>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</si>
  <si>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</si>
  <si>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</si>
  <si>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</si>
  <si>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</si>
  <si>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</si>
  <si>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</si>
  <si>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</si>
  <si>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</si>
  <si>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</si>
  <si>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</si>
  <si>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</si>
  <si>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</si>
  <si>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</si>
  <si>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</si>
  <si>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</si>
  <si>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</si>
  <si>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</si>
  <si>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</si>
  <si>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</si>
  <si>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</si>
  <si>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</si>
  <si>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</si>
  <si>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</si>
  <si>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</si>
  <si>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</si>
  <si>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</si>
  <si>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</si>
  <si>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</si>
  <si>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</si>
  <si>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</si>
  <si>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</si>
  <si>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</si>
  <si>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</si>
  <si>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</si>
  <si>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</si>
  <si>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</si>
  <si>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</si>
  <si>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</si>
  <si>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</si>
  <si>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</si>
  <si>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</si>
  <si>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</si>
  <si>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</si>
  <si>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</si>
  <si>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</si>
  <si>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</si>
  <si>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</si>
  <si>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</si>
  <si>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</si>
  <si>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</si>
  <si>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</si>
  <si>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</si>
  <si>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</si>
  <si>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</si>
  <si>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</si>
  <si>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</si>
  <si>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</si>
  <si>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</si>
  <si>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</si>
  <si>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</si>
  <si>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</si>
  <si>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</si>
  <si>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</si>
  <si>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</si>
  <si>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</si>
  <si>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</si>
  <si>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</si>
  <si>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</si>
  <si>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</si>
  <si>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</si>
  <si>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</si>
  <si>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</si>
  <si>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</si>
  <si>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</si>
  <si>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</si>
  <si>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</si>
  <si>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</si>
  <si>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</si>
  <si>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</si>
  <si>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</si>
  <si>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</si>
  <si>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</si>
  <si>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</si>
  <si>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</si>
  <si>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</si>
  <si>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</si>
  <si>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</si>
  <si>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</si>
  <si>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</si>
  <si>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</si>
  <si>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</si>
  <si>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</si>
  <si>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</si>
  <si>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</si>
  <si>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</si>
  <si>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</si>
  <si>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</si>
  <si>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</si>
  <si>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</si>
  <si>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</si>
  <si>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</si>
  <si>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</si>
  <si>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</si>
  <si>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</si>
  <si>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</si>
  <si>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</si>
  <si>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</si>
  <si>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</si>
  <si>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</si>
  <si>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</si>
  <si>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</si>
  <si>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</si>
  <si>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</si>
  <si>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</si>
  <si>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</si>
  <si>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</si>
  <si>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</si>
  <si>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</si>
  <si>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</si>
  <si>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</si>
  <si>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</si>
  <si>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</si>
  <si>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</si>
  <si>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</si>
  <si>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</si>
  <si>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</si>
  <si>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</si>
  <si>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</si>
  <si>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</si>
  <si>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</si>
  <si>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</si>
  <si>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</si>
  <si>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</si>
  <si>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</si>
  <si>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</si>
  <si>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</si>
  <si>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</si>
  <si>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</si>
  <si>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</si>
  <si>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</si>
  <si>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</si>
  <si>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</si>
  <si>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</si>
  <si>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</si>
  <si>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</si>
  <si>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</si>
  <si>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</si>
  <si>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</si>
  <si>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</si>
  <si>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</si>
  <si>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</si>
  <si>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</si>
  <si>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</si>
  <si>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</si>
  <si>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</si>
  <si>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</si>
  <si>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</si>
  <si>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</si>
  <si>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</si>
  <si>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</si>
  <si>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</si>
  <si>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</si>
  <si>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</si>
  <si>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</si>
  <si>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</si>
  <si>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</si>
  <si>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</si>
  <si>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</si>
  <si>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</si>
  <si>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</si>
  <si>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</si>
  <si>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</si>
  <si>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</si>
  <si>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</si>
  <si>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</si>
  <si>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</si>
  <si>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</si>
  <si>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</si>
  <si>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</si>
  <si>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</si>
  <si>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</si>
  <si>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</si>
  <si>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</si>
  <si>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</si>
  <si>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</si>
  <si>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</si>
  <si>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</si>
  <si>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</si>
  <si>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</si>
  <si>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</si>
  <si>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</si>
  <si>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</si>
  <si>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</si>
  <si>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</si>
  <si>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</si>
  <si>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</si>
  <si>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</si>
  <si>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</si>
  <si>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</si>
  <si>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</si>
  <si>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</si>
  <si>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</si>
  <si>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</si>
  <si>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</si>
  <si>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</si>
  <si>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</si>
  <si>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</si>
  <si>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</si>
  <si>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</si>
  <si>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</si>
  <si>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</si>
  <si>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</si>
  <si>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</si>
  <si>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</si>
  <si>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</si>
  <si>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</si>
  <si>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</si>
  <si>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</si>
  <si>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</si>
  <si>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</si>
  <si>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</si>
  <si>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</si>
  <si>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</si>
  <si>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</si>
  <si>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</si>
  <si>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</si>
  <si>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</si>
  <si>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</si>
  <si>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</si>
  <si>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</si>
  <si>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</si>
  <si>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</si>
  <si>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</si>
  <si>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</si>
  <si>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</si>
  <si>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</si>
  <si>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</si>
  <si>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</si>
  <si>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</si>
  <si>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</si>
  <si>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</si>
  <si>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</si>
  <si>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</si>
  <si>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</si>
  <si>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</si>
  <si>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</si>
  <si>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</si>
  <si>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</si>
  <si>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</si>
  <si>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</si>
  <si>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</si>
  <si>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</si>
  <si>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</si>
  <si>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</si>
  <si>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</si>
  <si>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</si>
  <si>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</si>
  <si>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</si>
  <si>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</si>
  <si>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</si>
  <si>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</si>
  <si>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</si>
  <si>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</si>
  <si>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</si>
  <si>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</si>
  <si>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</si>
  <si>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</si>
  <si>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</si>
  <si>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</si>
  <si>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</si>
  <si>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</si>
  <si>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</si>
  <si>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</si>
  <si>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</si>
  <si>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</si>
  <si>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</si>
  <si>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</si>
  <si>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</si>
  <si>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</si>
  <si>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</si>
  <si>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</si>
  <si>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</si>
  <si>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</si>
  <si>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</si>
  <si>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</si>
  <si>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</si>
  <si>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</si>
  <si>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</si>
  <si>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</si>
  <si>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</si>
  <si>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</si>
  <si>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</si>
  <si>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</si>
  <si>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</si>
  <si>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</si>
  <si>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</si>
  <si>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</si>
  <si>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</si>
  <si>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</si>
  <si>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</si>
  <si>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</si>
  <si>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</si>
  <si>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</si>
  <si>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</si>
  <si>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</si>
  <si>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</si>
  <si>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</si>
  <si>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</si>
  <si>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</si>
  <si>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</si>
  <si>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</si>
  <si>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</si>
  <si>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</si>
  <si>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</si>
  <si>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</si>
  <si>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</si>
  <si>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</si>
  <si>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</si>
  <si>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</si>
  <si>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</si>
  <si>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</si>
  <si>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</si>
  <si>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</si>
  <si>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</si>
  <si>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</si>
  <si>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</si>
  <si>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</si>
  <si>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</si>
  <si>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</si>
  <si>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</si>
  <si>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</si>
  <si>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</si>
  <si>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</si>
  <si>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</si>
  <si>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</si>
  <si>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</si>
  <si>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</si>
  <si>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</si>
  <si>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</si>
  <si>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</si>
  <si>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</si>
  <si>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</si>
  <si>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</si>
  <si>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</si>
  <si>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</si>
  <si>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</si>
  <si>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</si>
  <si>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</si>
  <si>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</si>
  <si>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</si>
  <si>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</si>
  <si>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</si>
  <si>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</si>
  <si>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</si>
  <si>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</si>
  <si>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</si>
  <si>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</si>
  <si>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</si>
  <si>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</si>
  <si>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</si>
  <si>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</si>
  <si>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</si>
  <si>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</si>
  <si>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</si>
  <si>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</si>
  <si>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</si>
  <si>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</si>
  <si>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</si>
  <si>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</si>
  <si>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</si>
  <si>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</si>
  <si>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</si>
  <si>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</si>
  <si>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</si>
  <si>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</si>
  <si>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</si>
  <si>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</si>
  <si>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</si>
  <si>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</si>
  <si>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</si>
  <si>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</si>
  <si>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</si>
  <si>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</si>
  <si>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</si>
  <si>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</si>
  <si>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</si>
  <si>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</si>
  <si>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</si>
  <si>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</si>
  <si>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</si>
  <si>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</si>
  <si>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</si>
  <si>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</si>
  <si>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</si>
  <si>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</si>
  <si>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</si>
  <si>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</si>
  <si>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</si>
  <si>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</si>
  <si>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</si>
  <si>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</si>
  <si>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</si>
  <si>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</si>
  <si>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</si>
  <si>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</si>
  <si>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</si>
  <si>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</si>
  <si>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</si>
  <si>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</si>
  <si>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</si>
  <si>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</si>
  <si>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</si>
  <si>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</si>
  <si>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</si>
  <si>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</si>
  <si>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</si>
  <si>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</si>
  <si>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</si>
  <si>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</si>
  <si>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</si>
  <si>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</si>
  <si>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</si>
  <si>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</si>
  <si>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</si>
  <si>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</si>
  <si>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</si>
  <si>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</si>
  <si>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</si>
  <si>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</si>
  <si>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</si>
  <si>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</si>
  <si>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</si>
  <si>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</si>
  <si>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</si>
  <si>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</si>
  <si>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</si>
  <si>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</si>
  <si>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</si>
  <si>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</si>
  <si>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</si>
  <si>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</si>
  <si>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</si>
  <si>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</si>
  <si>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</si>
  <si>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</si>
  <si>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</si>
  <si>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</si>
  <si>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</si>
  <si>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</si>
  <si>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</si>
  <si>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</si>
  <si>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</si>
  <si>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</si>
  <si>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</si>
  <si>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</si>
  <si>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</si>
  <si>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</si>
  <si>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</si>
  <si>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</si>
  <si>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</si>
  <si>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</si>
  <si>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</si>
  <si>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</si>
  <si>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</si>
  <si>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</si>
  <si>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</si>
  <si>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</si>
  <si>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</si>
  <si>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</si>
  <si>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</si>
  <si>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</si>
  <si>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</si>
  <si>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</si>
  <si>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</si>
  <si>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</si>
  <si>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</si>
  <si>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</si>
  <si>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</si>
  <si>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</si>
  <si>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</si>
  <si>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</si>
  <si>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</si>
  <si>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</si>
  <si>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</si>
  <si>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</si>
  <si>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</si>
  <si>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</si>
  <si>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</si>
  <si>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</si>
  <si>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</si>
  <si>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</si>
  <si>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</si>
  <si>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</si>
  <si>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</si>
  <si>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</si>
  <si>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</si>
  <si>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</si>
  <si>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</si>
  <si>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</si>
  <si>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</si>
  <si>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</si>
  <si>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</si>
  <si>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</si>
  <si>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</si>
  <si>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</si>
  <si>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</si>
  <si>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</si>
  <si>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</si>
  <si>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</si>
  <si>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</si>
  <si>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</si>
  <si>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</si>
  <si>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</si>
  <si>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</si>
  <si>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</si>
  <si>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</si>
  <si>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</si>
  <si>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</si>
  <si>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</si>
  <si>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</si>
  <si>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</si>
  <si>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</si>
  <si>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</si>
  <si>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</si>
  <si>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</si>
  <si>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</si>
  <si>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</si>
  <si>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</si>
  <si>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</si>
  <si>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</si>
  <si>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</si>
  <si>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</si>
  <si>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</si>
  <si>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</si>
  <si>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</si>
  <si>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</si>
  <si>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</si>
  <si>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</si>
  <si>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</si>
  <si>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</si>
  <si>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</si>
  <si>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</si>
  <si>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</si>
  <si>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</si>
  <si>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</si>
  <si>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</si>
  <si>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</si>
  <si>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</si>
  <si>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</si>
  <si>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</si>
  <si>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</si>
  <si>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</si>
  <si>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</si>
  <si>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</si>
  <si>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</si>
  <si>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</si>
  <si>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</si>
  <si>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</si>
  <si>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</si>
  <si>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</si>
  <si>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</si>
  <si>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</si>
  <si>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</si>
  <si>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</si>
  <si>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</si>
  <si>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</si>
  <si>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</si>
  <si>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</si>
  <si>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</si>
  <si>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</si>
  <si>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</si>
  <si>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</si>
  <si>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</si>
  <si>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</si>
  <si>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</si>
  <si>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</si>
  <si>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</si>
  <si>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</si>
  <si>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</si>
  <si>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</si>
  <si>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</si>
  <si>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</si>
  <si>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</si>
  <si>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</si>
  <si>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</si>
  <si>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</si>
  <si>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</si>
  <si>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</si>
  <si>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</si>
  <si>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</si>
  <si>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</si>
  <si>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</si>
  <si>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</si>
  <si>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</si>
  <si>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</si>
  <si>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</si>
  <si>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</si>
  <si>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</si>
  <si>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</si>
  <si>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</si>
  <si>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</si>
  <si>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</si>
  <si>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</si>
  <si>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</si>
  <si>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</si>
  <si>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</si>
  <si>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</si>
  <si>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</si>
  <si>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</si>
  <si>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</si>
  <si>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</si>
  <si>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</si>
  <si>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</si>
  <si>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</si>
  <si>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</si>
  <si>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</si>
  <si>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</si>
  <si>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</si>
  <si>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</si>
  <si>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</si>
  <si>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</si>
  <si>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</si>
  <si>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</si>
  <si>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</si>
  <si>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</si>
  <si>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</si>
  <si>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</si>
  <si>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</si>
  <si>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</si>
  <si>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</si>
  <si>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</si>
  <si>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</si>
  <si>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</si>
  <si>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</si>
  <si>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</si>
  <si>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</si>
  <si>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</si>
  <si>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</si>
  <si>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</si>
  <si>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</si>
  <si>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</si>
  <si>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</si>
  <si>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</si>
  <si>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</si>
  <si>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</si>
  <si>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</si>
  <si>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</si>
  <si>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</si>
  <si>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</si>
  <si>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</si>
  <si>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</si>
  <si>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</si>
  <si>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</si>
  <si>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</si>
  <si>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</si>
  <si>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</si>
  <si>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</si>
  <si>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</si>
  <si>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</si>
  <si>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</si>
  <si>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</si>
  <si>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</si>
  <si>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</si>
  <si>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</si>
  <si>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</si>
  <si>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</si>
  <si>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</si>
  <si>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</si>
  <si>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</si>
  <si>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</si>
  <si>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</si>
  <si>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</si>
  <si>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</si>
  <si>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</si>
  <si>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</si>
  <si>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</si>
  <si>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</si>
  <si>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</si>
  <si>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</si>
  <si>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</si>
  <si>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</si>
  <si>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</si>
  <si>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</si>
  <si>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</si>
  <si>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</si>
  <si>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</si>
  <si>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</si>
  <si>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</si>
  <si>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</si>
  <si>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</si>
  <si>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</si>
  <si>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</si>
  <si>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</si>
  <si>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</si>
  <si>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</si>
  <si>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</si>
  <si>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</si>
  <si>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</si>
  <si>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</si>
  <si>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</si>
  <si>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</si>
  <si>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</si>
  <si>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</si>
  <si>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</si>
  <si>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</si>
  <si>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</si>
  <si>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</si>
  <si>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</si>
  <si>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</si>
  <si>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</si>
  <si>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</si>
  <si>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</si>
  <si>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</si>
  <si>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</si>
  <si>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</si>
  <si>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</si>
  <si>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</si>
  <si>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</si>
  <si>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</si>
  <si>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</si>
  <si>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</si>
  <si>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</si>
  <si>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</si>
  <si>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</si>
  <si>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</si>
  <si>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</si>
  <si>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</si>
  <si>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</si>
  <si>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</si>
  <si>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</si>
  <si>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</si>
  <si>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</si>
  <si>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</si>
  <si>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</si>
  <si>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</si>
  <si>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</si>
  <si>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</si>
  <si>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</si>
  <si>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</si>
  <si>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</si>
  <si>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</si>
  <si>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</si>
  <si>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</si>
  <si>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</si>
  <si>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</si>
  <si>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</si>
  <si>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</si>
  <si>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</si>
  <si>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</si>
  <si>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</si>
  <si>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</si>
  <si>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</si>
  <si>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</si>
  <si>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</si>
  <si>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</si>
  <si>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</si>
  <si>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</si>
  <si>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</si>
  <si>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</si>
  <si>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</si>
  <si>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</si>
  <si>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</si>
  <si>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</si>
  <si>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</si>
  <si>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</si>
  <si>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</si>
  <si>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</si>
  <si>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</si>
  <si>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</si>
  <si>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</si>
  <si>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</si>
  <si>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</si>
  <si>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</si>
  <si>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</si>
  <si>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</si>
  <si>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</si>
  <si>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</si>
  <si>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</si>
  <si>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</si>
  <si>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</si>
  <si>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</si>
  <si>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</si>
  <si>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</si>
  <si>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</si>
  <si>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</si>
  <si>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</si>
  <si>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</si>
  <si>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</si>
  <si>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</si>
  <si>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</si>
  <si>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</si>
  <si>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</si>
  <si>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</si>
  <si>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</si>
  <si>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</si>
  <si>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</si>
  <si>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</si>
  <si>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</si>
  <si>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</si>
  <si>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</si>
  <si>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</si>
  <si>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</si>
  <si>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</si>
  <si>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</si>
  <si>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</si>
  <si>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</si>
  <si>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</si>
  <si>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</si>
  <si>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</si>
  <si>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</si>
  <si>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</si>
  <si>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</si>
  <si>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</si>
  <si>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</si>
  <si>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</si>
  <si>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</si>
  <si>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</si>
  <si>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</si>
  <si>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</si>
  <si>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</si>
  <si>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</si>
  <si>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</si>
  <si>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</si>
  <si>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</si>
  <si>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</si>
  <si>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</si>
  <si>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</si>
  <si>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</si>
  <si>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</si>
  <si>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</si>
  <si>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</si>
  <si>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</si>
  <si>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</si>
  <si>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</si>
  <si>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</si>
  <si>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</si>
  <si>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</si>
  <si>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</si>
  <si>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</si>
  <si>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</si>
  <si>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</si>
  <si>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</si>
  <si>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</si>
  <si>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</si>
  <si>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</si>
  <si>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</si>
  <si>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</si>
  <si>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</si>
  <si>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</si>
  <si>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</si>
  <si>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</si>
  <si>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</si>
  <si>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</si>
  <si>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</si>
  <si>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</si>
  <si>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</si>
  <si>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</si>
  <si>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</si>
  <si>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</si>
  <si>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</si>
  <si>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</si>
  <si>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</si>
  <si>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</si>
  <si>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</si>
  <si>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</si>
  <si>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</si>
  <si>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</si>
  <si>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</si>
  <si>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</si>
  <si>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</si>
  <si>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</si>
  <si>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</si>
  <si>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</si>
  <si>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</si>
  <si>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</si>
  <si>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</si>
  <si>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</si>
  <si>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</si>
  <si>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</si>
  <si>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</si>
  <si>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</si>
  <si>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</si>
  <si>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</si>
  <si>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</si>
  <si>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</si>
  <si>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</si>
  <si>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</si>
  <si>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</si>
  <si>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</si>
  <si>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</si>
  <si>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</si>
  <si>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</si>
  <si>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</si>
  <si>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</si>
  <si>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</si>
  <si>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</si>
  <si>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</si>
  <si>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</si>
  <si>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</si>
  <si>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</si>
  <si>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</si>
  <si>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</si>
  <si>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</si>
  <si>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</si>
  <si>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</si>
  <si>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</si>
  <si>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</si>
  <si>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</si>
  <si>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</si>
  <si>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</si>
  <si>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</si>
  <si>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</si>
  <si>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</si>
  <si>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</si>
  <si>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</si>
  <si>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</si>
  <si>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</si>
  <si>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</si>
  <si>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</si>
  <si>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</si>
  <si>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</si>
  <si>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</si>
  <si>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</si>
  <si>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</si>
  <si>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</si>
  <si>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</si>
  <si>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</si>
  <si>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</si>
  <si>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</si>
  <si>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</si>
  <si>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</si>
  <si>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</si>
  <si>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</si>
  <si>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</si>
  <si>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</si>
  <si>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</si>
  <si>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</si>
  <si>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</si>
  <si>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</si>
  <si>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</si>
  <si>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</si>
  <si>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</si>
  <si>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</si>
  <si>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</si>
  <si>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</si>
  <si>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</si>
  <si>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</si>
  <si>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</si>
  <si>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</si>
  <si>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</si>
  <si>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</si>
  <si>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</si>
  <si>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</si>
  <si>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</si>
  <si>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</si>
  <si>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</si>
  <si>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</si>
  <si>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</si>
  <si>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</si>
  <si>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</si>
  <si>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</si>
  <si>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</si>
  <si>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</si>
  <si>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</si>
  <si>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</si>
  <si>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</si>
  <si>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</si>
  <si>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</si>
  <si>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</si>
  <si>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</si>
  <si>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</si>
  <si>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</si>
  <si>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</si>
  <si>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</si>
  <si>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</si>
  <si>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</si>
  <si>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</si>
  <si>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</si>
  <si>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</si>
  <si>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</si>
  <si>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</si>
  <si>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</si>
  <si>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</si>
  <si>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</si>
  <si>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</si>
  <si>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</si>
  <si>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</si>
  <si>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</si>
  <si>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</si>
  <si>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</si>
  <si>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</si>
  <si>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</si>
  <si>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</si>
  <si>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</si>
  <si>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</si>
  <si>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</si>
  <si>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</si>
  <si>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</si>
  <si>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</si>
  <si>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</si>
  <si>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</si>
  <si>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</si>
  <si>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</si>
  <si>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</si>
  <si>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</si>
  <si>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</si>
  <si>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</si>
  <si>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</si>
  <si>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</si>
  <si>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</si>
  <si>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</si>
  <si>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</si>
  <si>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</si>
  <si>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</si>
  <si>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</si>
  <si>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</si>
  <si>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</si>
  <si>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</si>
  <si>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</si>
  <si>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</si>
  <si>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</si>
  <si>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</si>
  <si>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</si>
  <si>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</si>
  <si>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</si>
  <si>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</si>
  <si>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</si>
  <si>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</si>
  <si>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</si>
  <si>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</si>
  <si>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</si>
  <si>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</si>
  <si>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</si>
  <si>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</si>
  <si>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</si>
  <si>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</si>
  <si>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</si>
  <si>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</si>
  <si>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</si>
  <si>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</si>
  <si>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</si>
  <si>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</si>
  <si>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</si>
  <si>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</si>
  <si>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</si>
  <si>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</si>
  <si>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</si>
  <si>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</si>
  <si>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</si>
  <si>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</si>
  <si>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</si>
  <si>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</si>
  <si>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</si>
  <si>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</si>
  <si>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</si>
  <si>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</si>
  <si>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</si>
  <si>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</si>
  <si>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</si>
  <si>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</si>
  <si>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</si>
  <si>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</si>
  <si>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</si>
  <si>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</si>
  <si>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</si>
  <si>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</si>
  <si>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</si>
  <si>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</si>
  <si>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</si>
  <si>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</si>
  <si>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</si>
  <si>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</si>
  <si>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</si>
  <si>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</si>
  <si>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</si>
  <si>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</si>
  <si>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</si>
  <si>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</si>
  <si>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</si>
  <si>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</si>
  <si>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</si>
  <si>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</si>
  <si>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</si>
  <si>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</si>
  <si>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</si>
  <si>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</si>
  <si>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</si>
  <si>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</si>
  <si>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</si>
  <si>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</si>
  <si>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</si>
  <si>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</si>
  <si>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</si>
  <si>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</si>
  <si>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</si>
  <si>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</si>
  <si>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</si>
  <si>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</si>
  <si>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</si>
  <si>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</si>
  <si>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</si>
  <si>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</si>
  <si>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</si>
  <si>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</si>
  <si>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</si>
  <si>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</si>
  <si>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</si>
  <si>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</si>
  <si>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</si>
  <si>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</si>
  <si>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</si>
  <si>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</si>
  <si>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</si>
  <si>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</si>
  <si>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</si>
  <si>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</si>
  <si>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</si>
  <si>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</si>
  <si>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</si>
  <si>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</si>
  <si>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</si>
  <si>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</si>
  <si>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</si>
  <si>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</si>
  <si>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</si>
  <si>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</si>
  <si>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</si>
  <si>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</si>
  <si>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</si>
  <si>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</si>
  <si>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</si>
  <si>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</si>
  <si>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</si>
  <si>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</si>
  <si>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</si>
  <si>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</si>
  <si>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</si>
  <si>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</si>
  <si>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</si>
  <si>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</si>
  <si>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</si>
  <si>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</si>
  <si>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</si>
  <si>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</si>
  <si>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</si>
  <si>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</si>
  <si>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</si>
  <si>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</si>
  <si>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</si>
  <si>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</si>
  <si>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</si>
  <si>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</si>
  <si>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</si>
  <si>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</si>
  <si>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</si>
  <si>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</si>
  <si>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</si>
  <si>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</si>
  <si>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</si>
  <si>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</si>
  <si>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</si>
  <si>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</si>
  <si>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</si>
  <si>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</si>
  <si>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</si>
  <si>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</si>
  <si>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</si>
  <si>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</si>
  <si>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</si>
  <si>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</si>
  <si>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</si>
  <si>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</si>
  <si>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</si>
  <si>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</si>
  <si>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</si>
  <si>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</si>
  <si>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</si>
  <si>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</si>
  <si>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</si>
  <si>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</si>
  <si>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</si>
  <si>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</si>
  <si>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</si>
  <si>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</si>
  <si>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</si>
  <si>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</si>
  <si>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</si>
  <si>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</si>
  <si>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</si>
  <si>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</si>
  <si>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</si>
  <si>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</si>
  <si>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</si>
  <si>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</si>
  <si>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</si>
  <si>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</si>
  <si>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</si>
  <si>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</si>
  <si>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</si>
  <si>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</si>
  <si>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</si>
  <si>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</si>
  <si>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</si>
  <si>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</si>
  <si>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</si>
  <si>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</si>
  <si>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</si>
  <si>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</si>
  <si>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</si>
  <si>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</si>
  <si>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</si>
  <si>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</si>
  <si>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</si>
  <si>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</si>
  <si>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</si>
  <si>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</si>
  <si>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</si>
  <si>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</si>
  <si>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</si>
  <si>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</si>
  <si>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</si>
  <si>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</si>
  <si>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</si>
  <si>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</si>
  <si>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</si>
  <si>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</si>
  <si>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</si>
  <si>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</si>
  <si>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</si>
  <si>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</si>
  <si>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</si>
  <si>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</si>
  <si>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</si>
  <si>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</si>
  <si>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</si>
  <si>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</si>
  <si>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</si>
  <si>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</si>
  <si>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</si>
  <si>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</si>
  <si>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</si>
  <si>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</si>
  <si>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</si>
  <si>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</si>
  <si>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</si>
  <si>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</si>
  <si>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</si>
  <si>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</si>
  <si>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</si>
  <si>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</si>
  <si>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</si>
  <si>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</si>
  <si>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</si>
  <si>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</si>
  <si>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</si>
  <si>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</si>
  <si>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</si>
  <si>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</si>
  <si>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</si>
  <si>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</si>
  <si>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</si>
  <si>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</si>
  <si>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</si>
  <si>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</si>
  <si>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</si>
  <si>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</si>
  <si>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</si>
  <si>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</si>
  <si>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</si>
  <si>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</si>
  <si>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</si>
  <si>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</si>
  <si>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</si>
  <si>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</si>
  <si>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</si>
  <si>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</si>
  <si>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</si>
  <si>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</si>
  <si>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</si>
  <si>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</si>
  <si>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</si>
  <si>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</si>
  <si>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</si>
  <si>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</si>
  <si>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</si>
  <si>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</si>
  <si>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</si>
  <si>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</si>
  <si>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</si>
  <si>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</si>
  <si>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</si>
  <si>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</si>
  <si>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</si>
  <si>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</si>
  <si>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</si>
  <si>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</si>
  <si>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</si>
  <si>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</si>
  <si>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</si>
  <si>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</si>
  <si>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</si>
  <si>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</si>
  <si>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</si>
  <si>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</si>
  <si>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</si>
  <si>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</si>
  <si>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</si>
  <si>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</si>
  <si>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</si>
  <si>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</si>
  <si>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</si>
  <si>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</si>
  <si>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</si>
  <si>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</si>
  <si>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</si>
  <si>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</si>
  <si>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</si>
  <si>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</si>
  <si>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</si>
  <si>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</si>
  <si>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</si>
  <si>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</si>
  <si>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</si>
  <si>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</si>
  <si>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</si>
  <si>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</si>
  <si>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</si>
  <si>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</si>
  <si>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</si>
  <si>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</si>
  <si>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</si>
  <si>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</si>
  <si>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</si>
  <si>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</si>
  <si>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</si>
  <si>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</si>
  <si>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</si>
  <si>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</si>
  <si>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</si>
  <si>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</si>
  <si>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</si>
  <si>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</si>
  <si>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</si>
  <si>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</si>
  <si>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</si>
  <si>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</si>
  <si>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</si>
  <si>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</si>
  <si>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</si>
  <si>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</si>
  <si>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</si>
  <si>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</si>
  <si>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</si>
  <si>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</si>
  <si>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</si>
  <si>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</si>
  <si>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</si>
  <si>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</si>
  <si>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</si>
  <si>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</si>
  <si>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</si>
  <si>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</si>
  <si>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</si>
  <si>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</si>
  <si>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</si>
  <si>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</si>
  <si>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</si>
  <si>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</si>
  <si>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</si>
  <si>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</si>
  <si>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</si>
  <si>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</si>
  <si>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</si>
  <si>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</si>
  <si>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</si>
  <si>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</si>
  <si>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</si>
  <si>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</si>
  <si>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</si>
  <si>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</si>
  <si>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</si>
  <si>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</si>
  <si>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</si>
  <si>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</si>
  <si>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</si>
  <si>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</si>
  <si>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</si>
  <si>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</si>
  <si>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</si>
  <si>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</si>
  <si>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</si>
  <si>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</si>
  <si>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</si>
  <si>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</si>
  <si>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</si>
  <si>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</si>
  <si>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</si>
  <si>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</si>
  <si>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</si>
  <si>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</si>
  <si>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</si>
  <si>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</si>
  <si>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</si>
  <si>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</si>
  <si>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</si>
  <si>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</si>
  <si>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</si>
  <si>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</si>
  <si>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</si>
  <si>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</si>
  <si>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</si>
  <si>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</si>
  <si>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</si>
  <si>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</si>
  <si>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</si>
  <si>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</si>
  <si>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</si>
  <si>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</si>
  <si>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</si>
  <si>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</si>
  <si>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</si>
  <si>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</si>
  <si>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</si>
  <si>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</si>
  <si>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</si>
  <si>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</si>
  <si>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</si>
  <si>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</si>
  <si>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</si>
  <si>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</si>
  <si>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</si>
  <si>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</si>
  <si>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</si>
  <si>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</si>
  <si>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</si>
  <si>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</si>
  <si>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</si>
  <si>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</si>
  <si>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</si>
  <si>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</si>
  <si>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</si>
  <si>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</si>
  <si>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</si>
  <si>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</si>
  <si>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</si>
  <si>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</si>
  <si>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</si>
  <si>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</si>
  <si>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</si>
  <si>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</si>
  <si>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</si>
  <si>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</si>
  <si>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</si>
  <si>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</si>
  <si>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</si>
  <si>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</si>
  <si>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</si>
  <si>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</si>
  <si>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</si>
  <si>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</si>
  <si>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</si>
  <si>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</si>
  <si>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</si>
  <si>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</si>
  <si>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</si>
  <si>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</si>
  <si>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</si>
  <si>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</si>
  <si>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</si>
  <si>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</si>
  <si>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</si>
  <si>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</si>
  <si>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</si>
  <si>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</si>
  <si>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</si>
  <si>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</si>
  <si>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</si>
  <si>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</si>
  <si>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</si>
  <si>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</si>
  <si>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</si>
  <si>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</si>
  <si>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</si>
  <si>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</si>
  <si>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</si>
  <si>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</si>
  <si>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</si>
  <si>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</si>
  <si>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</si>
  <si>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</si>
  <si>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</si>
  <si>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</si>
  <si>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</si>
  <si>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</si>
  <si>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</si>
  <si>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</si>
  <si>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</si>
  <si>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</si>
  <si>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</si>
  <si>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</si>
  <si>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</si>
  <si>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</si>
  <si>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</si>
  <si>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</si>
  <si>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</si>
  <si>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</si>
  <si>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</si>
  <si>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</si>
  <si>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</si>
  <si>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</si>
  <si>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</si>
  <si>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</si>
  <si>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</si>
  <si>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</si>
  <si>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</si>
  <si>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</si>
  <si>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</si>
  <si>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</si>
  <si>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</si>
  <si>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</si>
  <si>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</si>
  <si>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</si>
  <si>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</si>
  <si>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</si>
  <si>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</si>
  <si>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</si>
  <si>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</si>
  <si>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</si>
  <si>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</si>
  <si>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</si>
  <si>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</si>
  <si>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</si>
  <si>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</si>
  <si>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</si>
  <si>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</si>
  <si>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</si>
  <si>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</si>
  <si>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</si>
  <si>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</si>
  <si>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</si>
  <si>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</si>
  <si>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</si>
  <si>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</si>
  <si>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</si>
  <si>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</si>
  <si>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</si>
  <si>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</si>
  <si>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</si>
  <si>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</si>
  <si>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</si>
  <si>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</si>
  <si>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</si>
  <si>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</si>
  <si>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</si>
  <si>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</si>
  <si>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</si>
  <si>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</si>
  <si>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</si>
  <si>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</si>
  <si>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</si>
  <si>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</si>
  <si>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</si>
  <si>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</si>
  <si>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</si>
  <si>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</si>
  <si>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</si>
  <si>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</si>
  <si>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</si>
  <si>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</si>
  <si>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</si>
  <si>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</si>
  <si>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</si>
  <si>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</si>
  <si>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</si>
  <si>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</si>
  <si>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</si>
  <si>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</si>
  <si>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</si>
  <si>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</si>
  <si>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</si>
  <si>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</si>
  <si>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</si>
  <si>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</si>
  <si>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</si>
  <si>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</si>
  <si>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</si>
  <si>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</si>
  <si>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</si>
  <si>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</si>
  <si>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</si>
  <si>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</si>
  <si>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</si>
  <si>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</si>
  <si>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</si>
  <si>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</si>
  <si>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</si>
  <si>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</si>
  <si>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</si>
  <si>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</si>
  <si>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</si>
  <si>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</si>
  <si>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</si>
  <si>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</si>
  <si>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</si>
  <si>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</si>
  <si>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</si>
  <si>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</si>
  <si>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</si>
  <si>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</si>
  <si>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</si>
  <si>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</si>
  <si>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</si>
  <si>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</si>
  <si>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</si>
  <si>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</si>
  <si>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</si>
  <si>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</si>
  <si>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</si>
  <si>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</si>
  <si>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</si>
  <si>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</si>
  <si>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</si>
  <si>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</si>
  <si>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</si>
  <si>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</si>
  <si>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</si>
  <si>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</si>
  <si>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</si>
  <si>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</si>
  <si>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</si>
  <si>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</si>
  <si>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</si>
  <si>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</si>
  <si>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</si>
  <si>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</si>
  <si>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</si>
  <si>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</si>
  <si>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</si>
  <si>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</si>
  <si>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</si>
  <si>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</si>
  <si>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</si>
  <si>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</si>
  <si>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</si>
  <si>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</si>
  <si>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</si>
  <si>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</si>
  <si>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</si>
  <si>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</si>
  <si>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</si>
  <si>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</si>
  <si>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</si>
  <si>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</si>
  <si>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</si>
  <si>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</si>
  <si>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</si>
  <si>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</si>
  <si>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</si>
  <si>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</si>
  <si>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</si>
  <si>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</si>
  <si>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</si>
  <si>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</si>
  <si>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</si>
  <si>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</si>
  <si>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</si>
  <si>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</si>
  <si>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</si>
  <si>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</si>
  <si>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</si>
  <si>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</si>
  <si>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</si>
  <si>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</si>
  <si>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</si>
  <si>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</si>
  <si>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</si>
  <si>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</si>
  <si>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</si>
  <si>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</si>
  <si>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</si>
  <si>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</si>
  <si>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</si>
  <si>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</si>
  <si>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</si>
  <si>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</si>
  <si>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</si>
  <si>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</si>
  <si>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</si>
  <si>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</si>
  <si>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</si>
  <si>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</si>
  <si>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</si>
  <si>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</si>
  <si>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</si>
  <si>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</si>
  <si>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</si>
  <si>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</si>
  <si>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</si>
  <si>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</si>
  <si>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</si>
  <si>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</si>
  <si>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</si>
  <si>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</si>
  <si>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</si>
  <si>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</si>
  <si>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</si>
  <si>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</si>
  <si>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</si>
  <si>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</si>
  <si>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</si>
  <si>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</si>
  <si>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</si>
  <si>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</si>
  <si>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</si>
  <si>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</si>
  <si>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</si>
  <si>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</si>
  <si>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</si>
  <si>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</si>
  <si>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</si>
  <si>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</si>
  <si>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</si>
  <si>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</si>
  <si>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</si>
  <si>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</si>
  <si>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</si>
  <si>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</si>
  <si>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</si>
  <si>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</si>
  <si>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</si>
  <si>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</si>
  <si>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</si>
  <si>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</si>
  <si>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</si>
  <si>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</si>
  <si>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</si>
  <si>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</si>
  <si>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</si>
  <si>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</si>
  <si>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</si>
  <si>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</si>
  <si>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</si>
  <si>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</si>
  <si>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</si>
  <si>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</si>
  <si>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</si>
  <si>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</si>
  <si>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</si>
  <si>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</si>
  <si>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</si>
  <si>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</si>
  <si>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</si>
  <si>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</si>
  <si>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</si>
  <si>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</si>
  <si>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</si>
  <si>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</si>
  <si>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</si>
  <si>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</si>
  <si>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</si>
  <si>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</si>
  <si>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</si>
  <si>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</si>
  <si>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</si>
  <si>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</si>
  <si>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</si>
  <si>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</si>
  <si>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</si>
  <si>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</si>
  <si>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</si>
  <si>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</si>
  <si>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</si>
  <si>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</si>
  <si>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</si>
  <si>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</si>
  <si>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</si>
  <si>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</si>
  <si>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</si>
  <si>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</si>
  <si>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</si>
  <si>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</si>
  <si>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</si>
  <si>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</si>
  <si>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</si>
  <si>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</si>
  <si>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</si>
  <si>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</si>
  <si>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</si>
  <si>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</si>
  <si>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</si>
  <si>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</si>
  <si>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</si>
  <si>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</si>
  <si>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</si>
  <si>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</si>
  <si>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</si>
  <si>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</si>
  <si>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</si>
  <si>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</si>
  <si>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</si>
  <si>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</si>
  <si>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</si>
  <si>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</si>
  <si>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</si>
  <si>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</si>
  <si>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</si>
  <si>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</si>
  <si>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</si>
  <si>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</si>
  <si>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</si>
  <si>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</si>
  <si>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</si>
  <si>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</si>
  <si>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</si>
  <si>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</si>
  <si>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</si>
  <si>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</si>
  <si>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</si>
  <si>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</si>
  <si>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</si>
  <si>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</si>
  <si>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</si>
  <si>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</si>
  <si>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</si>
  <si>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</si>
  <si>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</si>
  <si>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</si>
  <si>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</si>
  <si>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</si>
  <si>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</si>
  <si>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</si>
  <si>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</si>
  <si>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</si>
  <si>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</si>
  <si>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</si>
  <si>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</si>
  <si>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</si>
  <si>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</si>
  <si>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</si>
  <si>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</si>
  <si>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</si>
  <si>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</si>
  <si>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</si>
  <si>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</si>
  <si>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</si>
  <si>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</si>
  <si>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</si>
  <si>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</si>
  <si>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</si>
  <si>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</si>
  <si>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</si>
  <si>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</si>
  <si>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</si>
  <si>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</si>
  <si>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</si>
  <si>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</si>
  <si>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</si>
  <si>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</si>
  <si>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</si>
  <si>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</si>
  <si>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</si>
  <si>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</si>
  <si>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</si>
  <si>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</si>
  <si>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</si>
  <si>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</si>
  <si>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</si>
  <si>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</si>
  <si>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</si>
  <si>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</si>
  <si>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</si>
  <si>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</si>
  <si>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</si>
  <si>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</si>
  <si>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</si>
  <si>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</si>
  <si>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</si>
  <si>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</si>
  <si>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</si>
  <si>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</si>
  <si>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</si>
  <si>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</si>
  <si>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</si>
  <si>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</si>
  <si>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</si>
  <si>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</si>
  <si>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</si>
  <si>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</si>
  <si>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</si>
  <si>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</si>
  <si>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</si>
  <si>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</si>
  <si>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</si>
  <si>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</si>
  <si>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</si>
  <si>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</si>
  <si>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</si>
  <si>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</si>
  <si>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</si>
  <si>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</si>
  <si>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</si>
  <si>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</si>
  <si>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</si>
  <si>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</si>
  <si>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</si>
  <si>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</si>
  <si>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</si>
  <si>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</si>
  <si>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</si>
  <si>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</si>
  <si>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</si>
  <si>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</si>
  <si>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</si>
  <si>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</si>
  <si>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</si>
  <si>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</si>
  <si>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</si>
  <si>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</si>
  <si>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</si>
  <si>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</si>
  <si>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</si>
  <si>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</si>
  <si>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</si>
  <si>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</si>
  <si>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</si>
  <si>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</si>
  <si>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</si>
  <si>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</si>
  <si>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</si>
  <si>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</si>
  <si>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</si>
  <si>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</si>
  <si>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</si>
  <si>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</si>
  <si>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</si>
  <si>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</si>
  <si>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</si>
  <si>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</si>
  <si>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</si>
  <si>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</si>
  <si>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</si>
  <si>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</si>
  <si>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</si>
  <si>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</si>
  <si>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</si>
  <si>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</si>
  <si>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</si>
  <si>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</si>
  <si>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</si>
  <si>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</si>
  <si>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</si>
  <si>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</si>
  <si>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</si>
  <si>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</si>
  <si>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</si>
  <si>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</si>
  <si>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</si>
  <si>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</si>
  <si>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</si>
  <si>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</si>
  <si>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</si>
  <si>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</si>
  <si>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</si>
  <si>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</si>
  <si>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</si>
  <si>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</si>
  <si>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</si>
  <si>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</si>
  <si>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</si>
  <si>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</si>
  <si>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</si>
  <si>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</si>
  <si>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</si>
  <si>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</si>
  <si>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</si>
  <si>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</si>
  <si>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</si>
  <si>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</si>
  <si>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</si>
  <si>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</si>
  <si>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</si>
  <si>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</si>
  <si>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</si>
  <si>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</si>
  <si>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</si>
  <si>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</si>
  <si>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</si>
  <si>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</si>
  <si>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</si>
  <si>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</si>
  <si>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</si>
  <si>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</si>
  <si>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</si>
  <si>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</si>
  <si>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</si>
  <si>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</si>
  <si>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</si>
  <si>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</si>
  <si>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</si>
  <si>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</si>
  <si>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</si>
  <si>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</si>
  <si>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</si>
  <si>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</si>
  <si>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</si>
  <si>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</si>
  <si>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</si>
  <si>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</si>
  <si>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</si>
  <si>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</si>
  <si>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</si>
  <si>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</si>
  <si>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</si>
  <si>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</si>
  <si>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</si>
  <si>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</si>
  <si>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</si>
  <si>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</si>
  <si>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</si>
  <si>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</si>
  <si>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</si>
  <si>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</si>
  <si>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</si>
  <si>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</si>
  <si>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</si>
  <si>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</si>
  <si>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</si>
  <si>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</si>
  <si>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</si>
  <si>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</si>
  <si>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</si>
  <si>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</si>
  <si>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</si>
  <si>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</si>
  <si>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</si>
  <si>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</si>
  <si>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</si>
  <si>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</si>
  <si>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</si>
  <si>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</si>
  <si>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</si>
  <si>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</si>
  <si>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</si>
  <si>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</si>
  <si>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</si>
  <si>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</si>
  <si>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</si>
  <si>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</si>
  <si>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</si>
  <si>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</si>
  <si>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</si>
  <si>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</si>
  <si>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</si>
  <si>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</si>
  <si>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</si>
  <si>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</si>
  <si>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</si>
  <si>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</si>
  <si>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</si>
  <si>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</si>
  <si>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</si>
  <si>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</si>
  <si>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</si>
  <si>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</si>
  <si>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</si>
  <si>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</si>
  <si>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</si>
  <si>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</si>
  <si>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</si>
  <si>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</si>
  <si>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</si>
  <si>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</si>
  <si>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</si>
  <si>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</si>
  <si>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</si>
  <si>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</si>
  <si>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</si>
  <si>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</si>
  <si>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</si>
  <si>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</si>
  <si>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</si>
  <si>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</si>
  <si>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</si>
  <si>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</si>
  <si>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</si>
  <si>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</si>
  <si>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</si>
  <si>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</si>
  <si>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</si>
  <si>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</si>
  <si>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</si>
  <si>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</si>
  <si>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</si>
  <si>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</si>
  <si>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</si>
  <si>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</si>
  <si>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</si>
  <si>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</si>
  <si>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</si>
  <si>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</si>
  <si>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</si>
  <si>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</si>
  <si>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</si>
  <si>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</si>
  <si>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</si>
  <si>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</si>
  <si>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</si>
  <si>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</si>
  <si>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</si>
  <si>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</si>
  <si>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</si>
  <si>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</si>
  <si>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</si>
  <si>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</si>
  <si>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</si>
  <si>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</si>
  <si>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</si>
  <si>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</si>
  <si>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</si>
  <si>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</si>
  <si>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</si>
  <si>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</si>
  <si>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</si>
  <si>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</si>
  <si>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</si>
  <si>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</si>
  <si>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</si>
  <si>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</si>
  <si>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</si>
  <si>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</si>
  <si>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</si>
  <si>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</si>
  <si>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</si>
  <si>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</si>
  <si>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</si>
  <si>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</si>
  <si>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</si>
  <si>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</si>
  <si>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</si>
  <si>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</si>
  <si>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</si>
  <si>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</si>
  <si>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</si>
  <si>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</si>
  <si>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</si>
  <si>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</si>
  <si>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</si>
  <si>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</si>
  <si>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</si>
  <si>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</si>
  <si>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</si>
  <si>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</si>
  <si>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</si>
  <si>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</si>
  <si>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</si>
  <si>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</si>
  <si>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</si>
  <si>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</si>
  <si>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</si>
  <si>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</si>
  <si>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</si>
  <si>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</si>
  <si>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</si>
  <si>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</si>
  <si>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</si>
  <si>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</si>
  <si>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</si>
  <si>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</si>
  <si>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</si>
  <si>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</si>
  <si>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</si>
  <si>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</si>
  <si>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</si>
  <si>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</si>
  <si>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</si>
  <si>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</si>
  <si>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</si>
  <si>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</si>
  <si>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</si>
  <si>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</si>
  <si>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</si>
  <si>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</si>
  <si>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</si>
  <si>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</si>
  <si>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</si>
  <si>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</si>
  <si>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</si>
  <si>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</si>
  <si>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</si>
  <si>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</si>
  <si>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</si>
  <si>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</si>
  <si>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</si>
  <si>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</si>
  <si>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</si>
  <si>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</si>
  <si>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</si>
  <si>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</si>
  <si>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</si>
  <si>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</si>
  <si>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</si>
  <si>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</si>
  <si>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</si>
  <si>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</si>
  <si>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</si>
  <si>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</si>
  <si>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</si>
  <si>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</si>
  <si>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</si>
  <si>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</si>
  <si>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</si>
  <si>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</si>
  <si>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</si>
  <si>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</si>
  <si>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</si>
  <si>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</si>
  <si>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</si>
  <si>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</si>
  <si>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</si>
  <si>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</si>
  <si>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</si>
  <si>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</si>
  <si>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</si>
  <si>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</si>
  <si>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</si>
  <si>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</si>
  <si>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</si>
  <si>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</si>
  <si>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</si>
  <si>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</si>
  <si>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</si>
  <si>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</si>
  <si>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</si>
  <si>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</si>
  <si>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</si>
  <si>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</si>
  <si>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</si>
  <si>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</si>
  <si>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</si>
  <si>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</si>
  <si>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</si>
  <si>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</si>
  <si>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</si>
  <si>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</si>
  <si>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</si>
  <si>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</si>
  <si>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</si>
  <si>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</si>
  <si>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</si>
  <si>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</si>
  <si>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</si>
  <si>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</si>
  <si>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</si>
  <si>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</si>
  <si>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</si>
  <si>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</si>
  <si>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</si>
  <si>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</si>
  <si>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</si>
  <si>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</si>
  <si>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</si>
  <si>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</si>
  <si>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</si>
  <si>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</si>
  <si>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</si>
  <si>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</si>
  <si>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</si>
  <si>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</si>
  <si>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</si>
  <si>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</si>
  <si>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</si>
  <si>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</si>
  <si>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</si>
  <si>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</si>
  <si>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</si>
  <si>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</si>
  <si>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</si>
  <si>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</si>
  <si>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</si>
  <si>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</si>
  <si>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</si>
  <si>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</si>
  <si>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</si>
  <si>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</si>
  <si>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</si>
  <si>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</si>
  <si>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</si>
  <si>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</si>
  <si>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</si>
  <si>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</si>
  <si>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</si>
  <si>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</si>
  <si>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</si>
  <si>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</si>
  <si>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</si>
  <si>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</si>
  <si>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</si>
  <si>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</si>
  <si>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</si>
  <si>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</si>
  <si>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</si>
  <si>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</si>
  <si>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</si>
  <si>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</si>
  <si>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</si>
  <si>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</si>
  <si>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</si>
  <si>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</si>
  <si>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</si>
  <si>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</si>
  <si>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</si>
  <si>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</si>
  <si>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</si>
  <si>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</si>
  <si>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</si>
  <si>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</si>
  <si>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</si>
  <si>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</si>
  <si>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</si>
  <si>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</si>
  <si>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</si>
  <si>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</si>
  <si>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</si>
  <si>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</si>
  <si>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</si>
  <si>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</si>
  <si>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</si>
  <si>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</si>
  <si>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</si>
  <si>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</si>
  <si>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</si>
  <si>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</si>
  <si>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</si>
  <si>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</si>
  <si>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</si>
  <si>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</si>
  <si>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</si>
  <si>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</si>
  <si>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</si>
  <si>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</si>
  <si>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</si>
  <si>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</si>
  <si>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</si>
  <si>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</si>
  <si>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</si>
  <si>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</si>
  <si>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</si>
  <si>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</si>
  <si>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</si>
  <si>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</si>
  <si>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</si>
  <si>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</si>
  <si>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</si>
  <si>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</si>
  <si>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</si>
  <si>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</si>
  <si>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</si>
  <si>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</si>
  <si>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</si>
  <si>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</si>
  <si>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</si>
  <si>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</si>
  <si>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</si>
  <si>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</si>
  <si>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</si>
  <si>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</si>
  <si>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</si>
  <si>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</si>
  <si>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</si>
  <si>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</si>
  <si>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</si>
  <si>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</si>
  <si>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</si>
  <si>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</si>
  <si>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</si>
  <si>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</si>
  <si>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</si>
  <si>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</si>
  <si>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</si>
  <si>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</si>
  <si>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</si>
  <si>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</si>
  <si>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</si>
  <si>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</si>
  <si>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</si>
  <si>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</si>
  <si>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</si>
  <si>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</si>
  <si>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</si>
  <si>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</si>
  <si>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</si>
  <si>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</si>
  <si>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</si>
  <si>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</si>
  <si>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</si>
  <si>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</si>
  <si>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</si>
  <si>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</si>
  <si>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</si>
  <si>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</si>
  <si>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</si>
  <si>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</si>
  <si>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</si>
  <si>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</si>
  <si>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</si>
  <si>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</si>
  <si>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</si>
  <si>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</si>
  <si>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</si>
  <si>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</si>
  <si>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</si>
  <si>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</si>
  <si>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</si>
  <si>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</si>
  <si>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</si>
  <si>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</si>
  <si>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</si>
  <si>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</si>
  <si>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</si>
  <si>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</si>
  <si>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</si>
  <si>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</si>
  <si>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</si>
  <si>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</si>
  <si>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</si>
  <si>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</si>
  <si>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</si>
  <si>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</si>
  <si>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</si>
  <si>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</si>
  <si>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</si>
  <si>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</si>
  <si>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</si>
  <si>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</si>
  <si>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</si>
  <si>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</si>
  <si>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</si>
  <si>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</si>
  <si>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</si>
  <si>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</si>
  <si>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</si>
  <si>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</si>
  <si>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</si>
  <si>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</si>
  <si>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</si>
  <si>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</si>
  <si>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</si>
  <si>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</si>
  <si>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</si>
  <si>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</si>
  <si>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</si>
  <si>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</si>
  <si>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</si>
  <si>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</si>
  <si>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</si>
  <si>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</si>
  <si>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</si>
  <si>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</si>
  <si>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</si>
  <si>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</si>
  <si>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</si>
  <si>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</si>
  <si>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</si>
  <si>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</si>
  <si>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</si>
  <si>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</si>
  <si>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</si>
  <si>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</si>
  <si>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</si>
  <si>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</si>
  <si>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</si>
  <si>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</si>
  <si>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</si>
  <si>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</si>
  <si>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</si>
  <si>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</si>
  <si>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</si>
  <si>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</si>
  <si>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</si>
  <si>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</si>
  <si>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</si>
  <si>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</si>
  <si>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</si>
  <si>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</si>
  <si>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</si>
  <si>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</si>
  <si>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</si>
  <si>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</si>
  <si>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</si>
  <si>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</si>
  <si>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</si>
  <si>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</si>
  <si>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</si>
  <si>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</si>
  <si>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</si>
  <si>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</si>
  <si>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</si>
  <si>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</si>
  <si>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</si>
  <si>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</si>
  <si>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</si>
  <si>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</si>
  <si>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</si>
  <si>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</si>
  <si>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</si>
  <si>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</si>
  <si>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</si>
  <si>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</si>
  <si>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</si>
  <si>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</si>
  <si>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</si>
  <si>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</si>
  <si>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</si>
  <si>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</si>
  <si>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</si>
  <si>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</si>
  <si>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</si>
  <si>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</si>
  <si>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</si>
  <si>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</si>
  <si>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</si>
  <si>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</si>
  <si>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</si>
  <si>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</si>
  <si>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</si>
  <si>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</si>
  <si>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</si>
  <si>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</si>
  <si>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</si>
  <si>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</si>
  <si>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</si>
  <si>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</si>
  <si>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</si>
  <si>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</si>
  <si>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</si>
  <si>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</si>
  <si>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</si>
  <si>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</si>
  <si>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</si>
  <si>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</si>
  <si>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</si>
  <si>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</si>
  <si>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</si>
  <si>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</si>
  <si>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</si>
  <si>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</si>
  <si>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</si>
  <si>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</si>
  <si>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</si>
  <si>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</si>
  <si>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</si>
  <si>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</si>
  <si>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</si>
  <si>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</si>
  <si>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</si>
  <si>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</si>
  <si>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</si>
  <si>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</si>
  <si>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</si>
  <si>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</si>
  <si>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</si>
  <si>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</si>
  <si>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</si>
  <si>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</si>
  <si>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</si>
  <si>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</si>
  <si>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</si>
  <si>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</si>
  <si>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</si>
  <si>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</si>
  <si>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</si>
  <si>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</si>
  <si>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</si>
  <si>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</si>
  <si>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</si>
  <si>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</si>
  <si>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</si>
  <si>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</si>
  <si>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</si>
  <si>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</si>
  <si>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</si>
  <si>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</si>
  <si>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</si>
  <si>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</si>
  <si>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</si>
  <si>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</si>
  <si>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</si>
  <si>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</si>
  <si>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</si>
  <si>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</si>
  <si>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</si>
  <si>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</si>
  <si>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</si>
  <si>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</si>
  <si>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</si>
  <si>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</si>
  <si>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</si>
  <si>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</si>
  <si>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</si>
  <si>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</si>
  <si>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</si>
  <si>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</si>
  <si>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</si>
  <si>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</si>
  <si>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</si>
  <si>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</si>
  <si>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</si>
  <si>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</si>
  <si>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</si>
  <si>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</si>
  <si>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</si>
  <si>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</si>
  <si>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</si>
  <si>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</si>
  <si>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</si>
  <si>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</si>
  <si>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</si>
  <si>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</si>
  <si>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</si>
  <si>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</si>
  <si>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</si>
  <si>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</si>
  <si>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</si>
  <si>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</si>
  <si>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</si>
  <si>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</si>
  <si>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</si>
  <si>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</si>
  <si>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</si>
  <si>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</si>
  <si>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</si>
  <si>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</si>
  <si>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</si>
  <si>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</si>
  <si>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</si>
  <si>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</si>
  <si>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</si>
  <si>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</si>
  <si>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</si>
  <si>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</si>
  <si>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</si>
  <si>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</si>
  <si>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</si>
  <si>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</si>
  <si>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</si>
  <si>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</si>
  <si>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</si>
  <si>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</si>
  <si>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</si>
  <si>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</si>
  <si>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</si>
  <si>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</si>
  <si>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</si>
  <si>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</si>
  <si>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</si>
  <si>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</si>
  <si>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</si>
  <si>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</si>
  <si>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</si>
  <si>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</si>
  <si>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</si>
  <si>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</si>
  <si>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</si>
  <si>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</si>
  <si>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</si>
  <si>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</si>
  <si>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</si>
  <si>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</si>
  <si>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</si>
  <si>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</si>
  <si>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</si>
  <si>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</si>
  <si>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</si>
  <si>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</si>
  <si>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</si>
  <si>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</si>
  <si>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</si>
  <si>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</si>
  <si>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</si>
  <si>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</si>
  <si>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</si>
  <si>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</si>
  <si>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</si>
  <si>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</si>
  <si>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</si>
  <si>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</si>
  <si>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</si>
  <si>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</si>
  <si>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</si>
  <si>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</si>
  <si>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</si>
  <si>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</si>
  <si>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</si>
  <si>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</si>
  <si>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</si>
  <si>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</si>
  <si>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</si>
  <si>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</si>
  <si>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</si>
  <si>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</si>
  <si>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</si>
  <si>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</si>
  <si>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</si>
  <si>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</si>
  <si>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</si>
  <si>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</si>
  <si>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</si>
  <si>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</si>
  <si>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</si>
  <si>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</si>
  <si>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</si>
  <si>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</si>
  <si>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</si>
  <si>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</si>
  <si>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</si>
  <si>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</si>
  <si>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</si>
  <si>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</si>
  <si>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</si>
  <si>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</si>
  <si>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</si>
  <si>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</si>
  <si>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</si>
  <si>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</si>
  <si>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</si>
  <si>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</si>
  <si>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</si>
  <si>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</si>
  <si>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</si>
  <si>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</si>
  <si>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</si>
  <si>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</si>
  <si>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</si>
  <si>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</si>
  <si>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</si>
  <si>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</si>
  <si>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</si>
  <si>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</si>
  <si>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</si>
  <si>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</si>
  <si>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</si>
  <si>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</si>
  <si>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</si>
  <si>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</si>
  <si>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</si>
  <si>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</si>
  <si>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</si>
  <si>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</si>
  <si>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</si>
  <si>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</si>
  <si>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</si>
  <si>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</si>
  <si>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</si>
  <si>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</si>
  <si>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</si>
  <si>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</si>
  <si>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</si>
  <si>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</si>
  <si>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</si>
  <si>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</si>
  <si>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</si>
  <si>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</si>
  <si>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</si>
  <si>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</si>
  <si>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</si>
  <si>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</si>
  <si>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</si>
  <si>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</si>
  <si>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</si>
  <si>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</si>
  <si>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</si>
  <si>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</si>
  <si>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</si>
  <si>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</si>
  <si>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</si>
  <si>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</si>
  <si>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</si>
  <si>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</si>
  <si>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</si>
  <si>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</si>
  <si>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</si>
  <si>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</si>
  <si>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</si>
  <si>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</si>
  <si>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</si>
  <si>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</si>
  <si>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</si>
  <si>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</si>
  <si>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</si>
  <si>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</si>
  <si>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</si>
  <si>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</si>
  <si>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</si>
  <si>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</si>
  <si>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</si>
  <si>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</si>
  <si>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</si>
  <si>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</si>
  <si>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</si>
  <si>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</si>
  <si>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</si>
  <si>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</si>
  <si>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</si>
  <si>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</si>
  <si>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</si>
  <si>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</si>
  <si>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</si>
  <si>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</si>
  <si>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</si>
  <si>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</si>
  <si>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</si>
  <si>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</si>
  <si>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</si>
  <si>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</si>
  <si>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</si>
  <si>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</si>
  <si>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</si>
  <si>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</si>
  <si>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</si>
  <si>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</si>
  <si>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</si>
  <si>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</si>
  <si>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</si>
  <si>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</si>
  <si>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</si>
  <si>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</si>
  <si>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</si>
  <si>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</si>
  <si>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</si>
  <si>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</si>
  <si>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</si>
  <si>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</si>
  <si>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</si>
  <si>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</si>
  <si>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</si>
  <si>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</si>
  <si>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</si>
  <si>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</si>
  <si>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</si>
  <si>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</si>
  <si>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</si>
  <si>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</si>
  <si>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</si>
  <si>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</si>
  <si>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</si>
  <si>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</si>
  <si>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</si>
  <si>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</si>
  <si>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</si>
  <si>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</si>
  <si>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</si>
  <si>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</si>
  <si>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</si>
  <si>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</si>
  <si>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</si>
  <si>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</si>
  <si>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</si>
  <si>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</si>
  <si>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</si>
  <si>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</si>
  <si>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</si>
  <si>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</si>
  <si>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</si>
  <si>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</si>
  <si>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</si>
  <si>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</si>
  <si>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</si>
  <si>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</si>
  <si>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</si>
  <si>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</si>
  <si>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</si>
  <si>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</si>
  <si>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</si>
  <si>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</si>
  <si>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</si>
  <si>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</si>
  <si>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</si>
  <si>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</si>
  <si>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</si>
  <si>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</si>
  <si>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</si>
  <si>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</si>
  <si>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</si>
  <si>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</si>
  <si>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</si>
  <si>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</si>
  <si>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</si>
  <si>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</si>
  <si>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</si>
  <si>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</si>
  <si>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</si>
  <si>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</si>
  <si>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</si>
  <si>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</si>
  <si>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</si>
  <si>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</si>
  <si>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</si>
  <si>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</si>
  <si>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</si>
  <si>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</si>
  <si>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</si>
  <si>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</si>
  <si>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</si>
  <si>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</si>
  <si>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</si>
  <si>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</si>
  <si>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</si>
  <si>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</si>
  <si>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</si>
  <si>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</si>
  <si>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</si>
  <si>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</si>
  <si>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</si>
  <si>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</si>
  <si>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</si>
  <si>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</si>
  <si>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</si>
  <si>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</si>
  <si>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</si>
  <si>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</si>
  <si>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</si>
  <si>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</si>
  <si>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</si>
  <si>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</si>
  <si>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</si>
  <si>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</si>
  <si>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</si>
  <si>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</si>
  <si>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</si>
  <si>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</si>
  <si>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</si>
  <si>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</si>
  <si>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</si>
  <si>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</si>
  <si>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</si>
  <si>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</si>
  <si>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</si>
  <si>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</si>
  <si>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</si>
  <si>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</si>
  <si>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</si>
  <si>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</si>
  <si>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</si>
  <si>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</si>
  <si>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</si>
  <si>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</si>
  <si>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</si>
  <si>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</si>
  <si>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</si>
  <si>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</si>
  <si>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</si>
  <si>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</si>
  <si>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</si>
  <si>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</si>
  <si>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</si>
  <si>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</si>
  <si>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</si>
  <si>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</si>
  <si>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</si>
  <si>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</si>
  <si>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</si>
  <si>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</si>
  <si>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</si>
  <si>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</si>
  <si>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</si>
  <si>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</si>
  <si>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</si>
  <si>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</si>
  <si>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</si>
  <si>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</si>
  <si>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</si>
  <si>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</si>
  <si>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</si>
  <si>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</si>
  <si>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</si>
  <si>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</si>
  <si>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</si>
  <si>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</si>
  <si>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</si>
  <si>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</si>
  <si>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</si>
  <si>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</si>
  <si>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</si>
  <si>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</si>
  <si>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</si>
  <si>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</si>
  <si>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</si>
  <si>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</si>
  <si>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</si>
  <si>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</si>
  <si>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</si>
  <si>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</si>
  <si>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</si>
  <si>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</si>
  <si>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</si>
  <si>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</si>
  <si>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</si>
  <si>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</si>
  <si>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</si>
  <si>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</si>
  <si>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</si>
  <si>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</si>
  <si>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</si>
  <si>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</si>
  <si>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</si>
  <si>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</si>
  <si>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</si>
  <si>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</si>
  <si>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</si>
  <si>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</si>
  <si>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</si>
  <si>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</si>
  <si>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</si>
  <si>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</si>
  <si>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</si>
  <si>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</si>
  <si>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</si>
  <si>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</si>
  <si>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</si>
  <si>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</si>
  <si>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</si>
  <si>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</si>
  <si>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</si>
  <si>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</si>
  <si>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</si>
  <si>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</si>
  <si>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</si>
  <si>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</si>
  <si>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</si>
  <si>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</si>
  <si>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</si>
  <si>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</si>
  <si>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</si>
  <si>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</si>
  <si>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</si>
  <si>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</si>
  <si>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</si>
  <si>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</si>
  <si>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</si>
  <si>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</si>
  <si>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</si>
  <si>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</si>
  <si>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</si>
  <si>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</si>
  <si>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</si>
  <si>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</si>
  <si>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</si>
  <si>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</si>
  <si>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</si>
  <si>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</si>
  <si>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</si>
  <si>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</si>
  <si>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</si>
  <si>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</si>
  <si>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</si>
  <si>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</si>
  <si>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</si>
  <si>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</si>
  <si>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</si>
  <si>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</si>
  <si>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</si>
  <si>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</si>
  <si>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</si>
  <si>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</si>
  <si>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</si>
  <si>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</si>
  <si>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</si>
  <si>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</si>
  <si>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</si>
  <si>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</si>
  <si>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</si>
  <si>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</si>
  <si>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</si>
  <si>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</si>
  <si>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</si>
  <si>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</si>
  <si>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</si>
  <si>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</si>
  <si>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</si>
  <si>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</si>
  <si>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</si>
  <si>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</si>
  <si>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</si>
  <si>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</si>
  <si>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</si>
  <si>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</si>
  <si>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</si>
  <si>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</si>
  <si>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</si>
  <si>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</si>
  <si>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</si>
  <si>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</si>
  <si>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</si>
  <si>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</si>
  <si>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</si>
  <si>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</si>
  <si>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</si>
  <si>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</si>
  <si>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</si>
  <si>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</si>
  <si>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</si>
  <si>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</si>
  <si>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</si>
  <si>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</si>
  <si>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</si>
  <si>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</si>
  <si>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</si>
  <si>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</si>
  <si>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</si>
  <si>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</si>
  <si>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</si>
  <si>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</si>
  <si>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</si>
  <si>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</si>
  <si>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</si>
  <si>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</si>
  <si>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</si>
  <si>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</si>
  <si>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</si>
  <si>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</si>
  <si>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</si>
  <si>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</si>
  <si>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</si>
  <si>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</si>
  <si>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</si>
  <si>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</si>
  <si>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</si>
  <si>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</si>
  <si>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</si>
  <si>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</si>
  <si>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</si>
  <si>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</si>
  <si>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</si>
  <si>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</si>
  <si>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</si>
  <si>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</si>
  <si>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</si>
  <si>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</si>
  <si>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</si>
  <si>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</si>
  <si>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</si>
  <si>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</si>
  <si>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</si>
  <si>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</si>
  <si>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</si>
  <si>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</si>
  <si>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</si>
  <si>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</si>
  <si>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</si>
  <si>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</si>
  <si>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</si>
  <si>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</si>
  <si>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</si>
  <si>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</si>
  <si>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</si>
  <si>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</si>
  <si>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</si>
  <si>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</si>
  <si>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</si>
  <si>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</si>
  <si>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</si>
  <si>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</si>
  <si>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</si>
  <si>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</si>
  <si>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</si>
  <si>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</si>
  <si>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</si>
  <si>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</si>
  <si>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</si>
  <si>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</si>
  <si>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</si>
  <si>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</si>
  <si>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</si>
  <si>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</si>
  <si>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</si>
  <si>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</si>
  <si>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</si>
  <si>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</si>
  <si>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</si>
  <si>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</si>
  <si>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</si>
  <si>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</si>
  <si>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</si>
  <si>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</si>
  <si>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</si>
  <si>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</si>
  <si>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</si>
  <si>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</si>
  <si>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</si>
  <si>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</si>
  <si>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</si>
  <si>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</si>
  <si>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</si>
  <si>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</si>
  <si>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</si>
  <si>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</si>
  <si>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</si>
  <si>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</si>
  <si>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</si>
  <si>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</si>
  <si>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</si>
  <si>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</si>
  <si>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</si>
  <si>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</si>
  <si>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</si>
  <si>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</si>
  <si>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</si>
  <si>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</si>
  <si>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</si>
  <si>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</si>
  <si>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</si>
  <si>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</si>
  <si>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</si>
  <si>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</si>
  <si>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</si>
  <si>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</si>
  <si>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</si>
  <si>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</si>
  <si>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</si>
  <si>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</si>
  <si>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</si>
  <si>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</si>
  <si>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</si>
  <si>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</si>
  <si>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</si>
  <si>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</si>
  <si>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</si>
  <si>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</si>
  <si>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</si>
  <si>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</si>
  <si>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</si>
  <si>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</si>
  <si>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</si>
  <si>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</si>
  <si>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</si>
  <si>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</si>
  <si>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</si>
  <si>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</si>
  <si>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</si>
  <si>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</si>
  <si>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</si>
  <si>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</si>
  <si>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</si>
  <si>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</si>
  <si>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</si>
  <si>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</si>
  <si>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</si>
  <si>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</si>
  <si>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</si>
  <si>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</si>
  <si>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</si>
  <si>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</si>
  <si>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</si>
  <si>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</si>
  <si>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</si>
  <si>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</si>
  <si>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</si>
  <si>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</si>
  <si>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</si>
  <si>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</si>
  <si>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</si>
  <si>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</si>
  <si>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</si>
  <si>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</si>
  <si>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</si>
  <si>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</si>
  <si>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</si>
  <si>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</si>
  <si>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</si>
  <si>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</si>
  <si>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</si>
  <si>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</si>
  <si>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</si>
  <si>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</si>
  <si>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</si>
  <si>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</si>
  <si>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</si>
  <si>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</si>
  <si>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</si>
  <si>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</si>
  <si>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</si>
  <si>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</si>
  <si>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</si>
  <si>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</si>
  <si>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</si>
  <si>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</si>
  <si>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</si>
  <si>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</si>
  <si>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</si>
  <si>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</si>
  <si>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</si>
  <si>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</si>
  <si>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</si>
  <si>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</si>
  <si>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</si>
  <si>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</si>
  <si>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</si>
  <si>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</si>
  <si>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</si>
  <si>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</si>
  <si>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</si>
  <si>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</si>
  <si>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</si>
  <si>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</si>
  <si>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</si>
  <si>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</si>
  <si>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</si>
  <si>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</si>
  <si>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</si>
  <si>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</si>
  <si>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</si>
  <si>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</si>
  <si>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</si>
  <si>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</si>
  <si>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</si>
  <si>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</si>
  <si>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</si>
  <si>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</si>
  <si>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</si>
  <si>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</si>
  <si>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</si>
  <si>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</si>
  <si>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</si>
  <si>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</si>
  <si>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</si>
  <si>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</si>
  <si>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</si>
  <si>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</si>
  <si>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</si>
  <si>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</si>
  <si>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</si>
  <si>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</si>
  <si>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</si>
  <si>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</si>
  <si>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</si>
  <si>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</si>
  <si>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</si>
  <si>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</si>
  <si>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</si>
  <si>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</si>
  <si>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</si>
  <si>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</si>
  <si>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</si>
  <si>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</si>
  <si>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</si>
  <si>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</si>
  <si>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</si>
  <si>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</si>
  <si>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</si>
  <si>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</si>
  <si>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</si>
  <si>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</si>
  <si>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</si>
  <si>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</si>
  <si>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</si>
  <si>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</si>
  <si>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</si>
  <si>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</si>
  <si>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</si>
  <si>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</si>
  <si>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</si>
  <si>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</si>
  <si>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</si>
  <si>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</si>
  <si>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</si>
  <si>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</si>
  <si>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</si>
  <si>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</si>
  <si>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</si>
  <si>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</si>
  <si>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</si>
  <si>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</si>
  <si>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</si>
  <si>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</si>
  <si>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</si>
  <si>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</si>
  <si>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</si>
  <si>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</si>
  <si>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</si>
  <si>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</si>
  <si>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</si>
  <si>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</si>
  <si>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</si>
  <si>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</si>
  <si>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</si>
  <si>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</si>
  <si>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</si>
  <si>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</si>
  <si>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</si>
  <si>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</si>
  <si>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</si>
  <si>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</si>
  <si>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</si>
  <si>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</si>
  <si>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</si>
  <si>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</si>
  <si>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</si>
  <si>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</si>
  <si>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</si>
  <si>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</si>
  <si>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</si>
  <si>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</si>
  <si>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</si>
  <si>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</si>
  <si>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</si>
  <si>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</si>
  <si>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</si>
  <si>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</si>
  <si>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</si>
  <si>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</si>
  <si>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</si>
  <si>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</si>
  <si>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</si>
  <si>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</si>
  <si>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</si>
  <si>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</si>
  <si>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</si>
  <si>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</si>
  <si>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</si>
  <si>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</si>
  <si>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</si>
  <si>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</si>
  <si>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</si>
  <si>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</si>
  <si>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</si>
  <si>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</si>
  <si>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</si>
  <si>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</si>
  <si>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</si>
  <si>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</si>
  <si>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</si>
  <si>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</si>
  <si>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</si>
  <si>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</si>
  <si>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</si>
  <si>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</si>
  <si>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</si>
  <si>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</si>
  <si>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</si>
  <si>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</si>
  <si>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</si>
  <si>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</si>
  <si>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</si>
  <si>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</si>
  <si>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</si>
  <si>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</si>
  <si>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</si>
  <si>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</si>
  <si>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</si>
  <si>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</si>
  <si>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</si>
  <si>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</si>
  <si>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</si>
  <si>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</si>
  <si>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</si>
  <si>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</si>
  <si>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</si>
  <si>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</si>
  <si>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</si>
  <si>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</si>
  <si>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</si>
  <si>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</si>
  <si>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</si>
  <si>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</si>
  <si>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</si>
  <si>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</si>
  <si>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</si>
  <si>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</si>
  <si>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</si>
  <si>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</si>
  <si>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</si>
  <si>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</si>
  <si>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</si>
  <si>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</si>
  <si>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</si>
  <si>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</si>
  <si>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</si>
  <si>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</si>
  <si>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</si>
  <si>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</si>
  <si>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</si>
  <si>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</si>
  <si>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</si>
  <si>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</si>
  <si>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</si>
  <si>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</si>
  <si>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</si>
  <si>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</si>
  <si>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</si>
  <si>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</si>
  <si>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</si>
  <si>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</si>
  <si>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</si>
  <si>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</si>
  <si>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</si>
  <si>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</si>
  <si>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</si>
  <si>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</si>
  <si>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</si>
  <si>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</si>
  <si>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</si>
  <si>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</si>
  <si>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</si>
  <si>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</si>
  <si>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</si>
  <si>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</si>
  <si>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</si>
  <si>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</si>
  <si>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</si>
  <si>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</si>
  <si>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</si>
  <si>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</si>
  <si>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</si>
  <si>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</si>
  <si>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</si>
  <si>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</si>
  <si>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</si>
  <si>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</si>
  <si>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</si>
  <si>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</si>
  <si>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</si>
  <si>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</si>
  <si>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</si>
  <si>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</si>
  <si>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</si>
  <si>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</si>
  <si>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</si>
  <si>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</si>
  <si>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</si>
  <si>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</si>
  <si>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</si>
  <si>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</si>
  <si>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</si>
  <si>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</si>
  <si>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</si>
  <si>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</si>
  <si>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</si>
  <si>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</si>
  <si>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</si>
  <si>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</si>
  <si>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</si>
  <si>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</si>
  <si>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</si>
  <si>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</si>
  <si>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</si>
  <si>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</si>
  <si>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</si>
  <si>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</si>
  <si>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</si>
  <si>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</si>
  <si>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</si>
  <si>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</si>
  <si>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</si>
  <si>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</si>
  <si>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</si>
  <si>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</si>
  <si>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</si>
  <si>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</si>
  <si>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</si>
  <si>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</si>
  <si>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</si>
  <si>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</si>
  <si>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</si>
  <si>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</si>
  <si>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</si>
  <si>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</si>
  <si>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</si>
  <si>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</si>
  <si>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</si>
  <si>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</si>
  <si>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</si>
  <si>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</si>
  <si>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</si>
  <si>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</si>
  <si>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</si>
  <si>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</si>
  <si>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</si>
  <si>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</si>
  <si>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</si>
  <si>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</si>
  <si>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</si>
  <si>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</si>
  <si>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</si>
  <si>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</si>
  <si>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</si>
  <si>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</si>
  <si>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</si>
  <si>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</si>
  <si>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</si>
  <si>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</si>
  <si>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</si>
  <si>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</si>
  <si>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</si>
  <si>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</si>
  <si>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</si>
  <si>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</si>
  <si>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</si>
  <si>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</si>
  <si>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</si>
  <si>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</si>
  <si>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</si>
  <si>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</si>
  <si>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</si>
  <si>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</si>
  <si>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</si>
  <si>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</si>
  <si>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</si>
  <si>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</si>
  <si>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</si>
  <si>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</si>
  <si>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</si>
  <si>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</si>
  <si>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</si>
  <si>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</si>
  <si>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</si>
  <si>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</si>
  <si>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</si>
  <si>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</si>
  <si>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</si>
  <si>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</si>
  <si>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</si>
  <si>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</si>
  <si>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</si>
  <si>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</si>
  <si>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</si>
  <si>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</si>
  <si>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</si>
  <si>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</si>
  <si>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</si>
  <si>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</si>
  <si>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</si>
  <si>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</si>
  <si>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</si>
  <si>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</si>
  <si>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</si>
  <si>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</si>
  <si>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</si>
  <si>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</si>
  <si>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</si>
  <si>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</si>
  <si>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</si>
  <si>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</si>
  <si>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</si>
  <si>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</si>
  <si>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</si>
  <si>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</si>
  <si>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</si>
  <si>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</si>
  <si>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</si>
  <si>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</si>
  <si>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</si>
  <si>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</si>
  <si>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</si>
  <si>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</si>
  <si>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</si>
  <si>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</si>
  <si>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</si>
  <si>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</si>
  <si>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</si>
  <si>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</si>
  <si>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</si>
  <si>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</si>
  <si>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</si>
  <si>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</si>
  <si>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</si>
  <si>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</si>
  <si>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</si>
  <si>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</si>
  <si>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</si>
  <si>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</si>
  <si>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</si>
  <si>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</si>
  <si>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</si>
  <si>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</si>
  <si>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</si>
  <si>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</si>
  <si>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</si>
  <si>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</si>
  <si>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</si>
  <si>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</si>
  <si>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</si>
  <si>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</si>
  <si>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</si>
  <si>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</si>
  <si>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</si>
  <si>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</si>
  <si>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</si>
  <si>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</si>
  <si>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</si>
  <si>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</si>
  <si>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</si>
  <si>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</si>
  <si>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</si>
  <si>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</si>
  <si>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</si>
  <si>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</si>
  <si>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</si>
  <si>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</si>
  <si>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</si>
  <si>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</si>
  <si>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</si>
  <si>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</si>
  <si>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</si>
  <si>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</si>
  <si>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</si>
  <si>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</si>
  <si>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</si>
  <si>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</si>
  <si>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</si>
  <si>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</si>
  <si>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</si>
  <si>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</si>
  <si>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</si>
  <si>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</si>
  <si>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</si>
  <si>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</si>
  <si>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</si>
  <si>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</si>
  <si>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</si>
  <si>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</si>
  <si>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</si>
  <si>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</si>
  <si>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</si>
  <si>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</si>
  <si>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</si>
  <si>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</si>
  <si>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</si>
  <si>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</si>
  <si>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</si>
  <si>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</si>
  <si>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</si>
  <si>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</si>
  <si>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</si>
  <si>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</si>
  <si>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</si>
  <si>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</si>
  <si>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</si>
  <si>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</si>
  <si>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</si>
  <si>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</si>
  <si>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</si>
  <si>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</si>
  <si>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</si>
  <si>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</si>
  <si>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</si>
  <si>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</si>
  <si>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</si>
  <si>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</si>
  <si>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</si>
  <si>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</si>
  <si>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</si>
  <si>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</si>
  <si>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</si>
  <si>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</si>
  <si>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</si>
  <si>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</si>
  <si>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</si>
  <si>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</si>
  <si>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</si>
  <si>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</si>
  <si>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</si>
  <si>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</si>
  <si>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</si>
  <si>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</si>
  <si>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</si>
  <si>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</si>
  <si>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</si>
  <si>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</si>
  <si>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</si>
  <si>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</si>
  <si>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</si>
  <si>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</si>
  <si>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</si>
  <si>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</si>
  <si>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</si>
  <si>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</si>
  <si>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</si>
  <si>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</si>
  <si>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</si>
  <si>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</si>
  <si>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</si>
  <si>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</si>
  <si>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</si>
  <si>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</si>
  <si>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</si>
  <si>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</si>
  <si>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</si>
  <si>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</si>
  <si>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</si>
  <si>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</si>
  <si>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</si>
  <si>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</si>
  <si>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</si>
  <si>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</si>
  <si>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</si>
  <si>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</si>
  <si>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</si>
  <si>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</si>
  <si>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</si>
  <si>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</si>
  <si>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</si>
  <si>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</si>
  <si>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</si>
  <si>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</si>
  <si>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</si>
  <si>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</si>
  <si>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</si>
  <si>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</si>
  <si>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</si>
  <si>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</si>
  <si>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</si>
  <si>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</si>
  <si>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</si>
  <si>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</si>
  <si>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</si>
  <si>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</si>
  <si>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</si>
  <si>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</si>
  <si>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</si>
  <si>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</si>
  <si>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</si>
  <si>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</si>
  <si>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</si>
  <si>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</si>
  <si>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</si>
  <si>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</si>
  <si>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</si>
  <si>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</si>
  <si>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</si>
  <si>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</si>
  <si>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</si>
  <si>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</si>
  <si>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</si>
  <si>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</si>
  <si>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</si>
  <si>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</si>
  <si>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</si>
  <si>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</si>
  <si>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</si>
  <si>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</si>
  <si>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</si>
  <si>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</si>
  <si>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</si>
  <si>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</si>
  <si>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</si>
  <si>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</si>
  <si>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</si>
  <si>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</si>
  <si>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</si>
  <si>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</si>
  <si>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</si>
  <si>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</si>
  <si>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</si>
  <si>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</si>
  <si>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</si>
  <si>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</si>
  <si>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</si>
  <si>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</si>
  <si>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</si>
  <si>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</si>
  <si>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</si>
  <si>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</si>
  <si>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</si>
  <si>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</si>
  <si>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</si>
  <si>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</si>
  <si>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</si>
  <si>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</si>
  <si>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</si>
  <si>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</si>
  <si>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</si>
  <si>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</si>
  <si>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</si>
  <si>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</si>
  <si>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</si>
  <si>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</si>
  <si>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</si>
  <si>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</si>
  <si>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</si>
  <si>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</si>
  <si>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</si>
  <si>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</si>
  <si>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</si>
  <si>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</si>
  <si>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</si>
  <si>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</si>
  <si>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</si>
  <si>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</si>
  <si>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</si>
  <si>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</si>
  <si>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</si>
  <si>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</si>
  <si>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</si>
  <si>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</si>
  <si>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</si>
  <si>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</si>
  <si>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</si>
  <si>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</si>
  <si>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</si>
  <si>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</si>
  <si>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</si>
  <si>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</si>
  <si>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</si>
  <si>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</si>
  <si>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</si>
  <si>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</si>
  <si>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</si>
  <si>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</si>
  <si>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</si>
  <si>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</si>
  <si>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</si>
  <si>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</si>
  <si>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</si>
  <si>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</si>
  <si>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</si>
  <si>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</si>
  <si>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</si>
  <si>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</si>
  <si>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</si>
  <si>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</si>
  <si>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</si>
  <si>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</si>
  <si>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</si>
  <si>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</si>
  <si>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</si>
  <si>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</si>
  <si>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</si>
  <si>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</si>
  <si>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</si>
  <si>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</si>
  <si>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</si>
  <si>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</si>
  <si>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</si>
  <si>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</si>
  <si>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</si>
  <si>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</si>
  <si>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</si>
  <si>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</si>
  <si>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</si>
  <si>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</si>
  <si>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</si>
  <si>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</si>
  <si>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</si>
  <si>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</si>
  <si>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</si>
  <si>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</si>
  <si>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</si>
  <si>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</si>
  <si>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</si>
  <si>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</si>
  <si>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</si>
  <si>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</si>
  <si>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</si>
  <si>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</si>
  <si>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</si>
  <si>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</si>
  <si>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</si>
  <si>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</si>
  <si>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</si>
  <si>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</si>
  <si>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</si>
  <si>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</si>
  <si>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</si>
  <si>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</si>
  <si>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</si>
  <si>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</si>
  <si>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</si>
  <si>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</si>
  <si>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</si>
  <si>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</si>
  <si>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</si>
  <si>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</si>
  <si>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</si>
  <si>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</si>
  <si>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</si>
  <si>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</si>
  <si>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</si>
  <si>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</si>
  <si>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</si>
  <si>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</si>
  <si>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</si>
  <si>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</si>
  <si>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</si>
  <si>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</si>
  <si>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</si>
  <si>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</si>
  <si>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</si>
  <si>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</si>
  <si>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</si>
  <si>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</si>
  <si>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</si>
  <si>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</si>
  <si>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</si>
  <si>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</si>
  <si>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</si>
  <si>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</si>
  <si>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</si>
  <si>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</si>
  <si>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</si>
  <si>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</si>
  <si>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</si>
  <si>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</si>
  <si>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</si>
  <si>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</si>
  <si>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</si>
  <si>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</si>
  <si>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</si>
  <si>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</si>
  <si>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</si>
  <si>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</si>
  <si>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</si>
  <si>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</si>
  <si>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</si>
  <si>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</si>
  <si>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</si>
  <si>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</si>
  <si>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</si>
  <si>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</si>
  <si>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</si>
  <si>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</si>
  <si>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</si>
  <si>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</si>
  <si>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</si>
  <si>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</si>
  <si>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</si>
  <si>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</si>
  <si>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</si>
  <si>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</si>
  <si>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</si>
  <si>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</si>
  <si>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</si>
  <si>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</si>
  <si>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</si>
  <si>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</si>
  <si>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</si>
  <si>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</si>
  <si>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</si>
  <si>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</si>
  <si>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</si>
  <si>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</si>
  <si>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</si>
  <si>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</si>
  <si>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</si>
  <si>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</si>
  <si>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</si>
  <si>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</si>
  <si>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</si>
  <si>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</si>
  <si>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</si>
  <si>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</si>
  <si>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</si>
  <si>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</si>
  <si>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</si>
  <si>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</si>
  <si>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</si>
  <si>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</si>
  <si>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</si>
  <si>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</si>
  <si>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</si>
  <si>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</si>
  <si>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</si>
  <si>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</si>
  <si>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</si>
  <si>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</si>
  <si>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</si>
  <si>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</si>
  <si>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</si>
  <si>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</si>
  <si>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</si>
  <si>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</si>
  <si>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</si>
  <si>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</si>
  <si>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</si>
  <si>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</si>
  <si>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</si>
  <si>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</si>
  <si>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</si>
  <si>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</si>
  <si>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</si>
  <si>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</si>
  <si>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</si>
  <si>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</si>
  <si>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</si>
  <si>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</si>
  <si>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</si>
  <si>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</si>
  <si>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</si>
  <si>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</si>
  <si>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</si>
  <si>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</si>
  <si>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</si>
  <si>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</si>
  <si>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</si>
  <si>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</si>
  <si>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</si>
  <si>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</si>
  <si>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</si>
  <si>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</si>
  <si>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</si>
  <si>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</si>
  <si>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</si>
  <si>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</si>
  <si>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</si>
  <si>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</si>
  <si>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</si>
  <si>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</si>
  <si>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</si>
  <si>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</si>
  <si>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</si>
  <si>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</si>
  <si>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</si>
  <si>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</si>
  <si>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</si>
  <si>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</si>
  <si>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</si>
  <si>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</si>
  <si>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</si>
  <si>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</si>
  <si>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</si>
  <si>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</si>
  <si>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</si>
  <si>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</si>
  <si>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</si>
  <si>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</si>
  <si>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</si>
  <si>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</si>
  <si>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</si>
  <si>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</si>
  <si>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</si>
  <si>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</si>
  <si>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</si>
  <si>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</si>
  <si>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</si>
  <si>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</si>
  <si>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</si>
  <si>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</si>
  <si>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</si>
  <si>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</si>
  <si>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</si>
  <si>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</si>
  <si>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</si>
  <si>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</si>
  <si>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</si>
  <si>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</si>
  <si>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</si>
  <si>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</si>
  <si>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</si>
  <si>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</si>
  <si>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</si>
  <si>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</si>
  <si>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</si>
  <si>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</si>
  <si>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</si>
  <si>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</si>
  <si>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</si>
  <si>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</si>
  <si>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</si>
  <si>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</si>
  <si>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</si>
  <si>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</si>
  <si>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</si>
  <si>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</si>
  <si>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</si>
  <si>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</si>
  <si>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</si>
  <si>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</si>
  <si>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</si>
  <si>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</si>
  <si>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</si>
  <si>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</si>
  <si>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</si>
  <si>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</si>
  <si>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</si>
  <si>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</si>
  <si>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</si>
  <si>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</si>
  <si>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</si>
  <si>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</si>
  <si>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</si>
  <si>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</si>
  <si>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</si>
  <si>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</si>
  <si>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</si>
  <si>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</si>
  <si>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</si>
  <si>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</si>
  <si>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</si>
  <si>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</si>
  <si>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</si>
  <si>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</si>
  <si>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</si>
  <si>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</si>
  <si>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</si>
  <si>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</si>
  <si>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</si>
  <si>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</si>
  <si>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</si>
  <si>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</si>
  <si>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</si>
  <si>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</si>
  <si>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</si>
  <si>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</si>
  <si>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</si>
  <si>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</si>
  <si>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</si>
  <si>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</si>
  <si>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</si>
  <si>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</si>
  <si>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</si>
  <si>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</si>
  <si>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</si>
  <si>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</si>
  <si>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</si>
  <si>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</si>
  <si>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</si>
  <si>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</si>
  <si>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</si>
  <si>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</si>
  <si>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</si>
  <si>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</si>
  <si>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</si>
  <si>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</si>
  <si>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</si>
  <si>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</si>
  <si>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</si>
  <si>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</si>
  <si>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</si>
  <si>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</si>
  <si>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</si>
  <si>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</si>
  <si>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</si>
  <si>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</si>
  <si>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</si>
  <si>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</si>
  <si>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</si>
  <si>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</si>
  <si>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</si>
  <si>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</si>
  <si>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</si>
  <si>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</si>
  <si>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</si>
  <si>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</si>
  <si>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</si>
  <si>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</si>
  <si>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</si>
  <si>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</si>
  <si>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</si>
  <si>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</si>
  <si>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</si>
  <si>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</si>
  <si>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</si>
  <si>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</si>
  <si>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</si>
  <si>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</si>
  <si>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</si>
  <si>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</si>
  <si>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</si>
  <si>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</si>
  <si>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</si>
  <si>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</si>
  <si>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</si>
  <si>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</si>
  <si>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</si>
  <si>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</si>
  <si>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</si>
  <si>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</si>
  <si>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</si>
  <si>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</si>
  <si>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</si>
  <si>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</si>
  <si>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</si>
  <si>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</si>
  <si>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</si>
  <si>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</si>
  <si>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</si>
  <si>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</si>
  <si>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</si>
  <si>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</si>
  <si>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</si>
  <si>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</si>
  <si>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</si>
  <si>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</si>
  <si>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</si>
  <si>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</si>
  <si>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</si>
  <si>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</si>
  <si>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</si>
  <si>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</si>
  <si>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</si>
  <si>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</si>
  <si>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</si>
  <si>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</si>
  <si>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</si>
  <si>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</si>
  <si>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</si>
  <si>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</si>
  <si>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</si>
  <si>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</si>
  <si>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</si>
  <si>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</si>
  <si>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</si>
  <si>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</si>
  <si>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</si>
  <si>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</si>
  <si>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</si>
  <si>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</si>
  <si>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</si>
  <si>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</si>
  <si>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</si>
  <si>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</si>
  <si>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</si>
  <si>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</si>
  <si>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</si>
  <si>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</si>
  <si>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</si>
  <si>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</si>
  <si>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</si>
  <si>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</si>
  <si>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</si>
  <si>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</si>
  <si>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</si>
  <si>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</si>
  <si>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</si>
  <si>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</si>
  <si>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</si>
  <si>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</si>
  <si>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</si>
  <si>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</si>
  <si>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</si>
  <si>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</si>
  <si>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</si>
  <si>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</si>
  <si>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</si>
  <si>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</si>
  <si>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</si>
  <si>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</si>
  <si>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</si>
  <si>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</si>
  <si>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</si>
  <si>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</si>
  <si>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</si>
  <si>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</si>
  <si>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</si>
  <si>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</si>
  <si>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</si>
  <si>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</si>
  <si>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</si>
  <si>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</si>
  <si>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</si>
  <si>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</si>
  <si>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</si>
  <si>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</si>
  <si>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</si>
  <si>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</si>
  <si>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</si>
  <si>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</si>
  <si>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</si>
  <si>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</si>
  <si>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</si>
  <si>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</si>
  <si>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</si>
  <si>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</si>
  <si>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</si>
  <si>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</si>
  <si>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</si>
  <si>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</si>
  <si>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</si>
  <si>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</si>
  <si>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</si>
  <si>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</si>
  <si>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</si>
  <si>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</si>
  <si>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</si>
  <si>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</si>
  <si>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</si>
  <si>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</si>
  <si>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</si>
  <si>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</si>
  <si>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</si>
  <si>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</si>
  <si>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</si>
  <si>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</si>
  <si>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</si>
  <si>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</si>
  <si>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</si>
  <si>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</si>
  <si>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</si>
  <si>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</si>
  <si>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</si>
  <si>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</si>
  <si>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</si>
  <si>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</si>
  <si>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</si>
  <si>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</si>
  <si>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</si>
  <si>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</si>
  <si>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</si>
  <si>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</si>
  <si>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</si>
  <si>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</si>
  <si>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</si>
  <si>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</si>
  <si>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</si>
  <si>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</si>
  <si>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</si>
  <si>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</si>
  <si>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</si>
  <si>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</si>
  <si>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</si>
  <si>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</si>
  <si>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</si>
  <si>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</si>
  <si>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</si>
  <si>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</si>
  <si>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</si>
  <si>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</si>
  <si>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</si>
  <si>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</si>
  <si>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</si>
  <si>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</si>
  <si>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</si>
  <si>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</si>
  <si>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</si>
  <si>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</si>
  <si>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</si>
  <si>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</si>
  <si>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</si>
  <si>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</si>
  <si>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</si>
  <si>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</si>
  <si>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</si>
  <si>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</si>
  <si>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</si>
  <si>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</si>
  <si>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</si>
  <si>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</si>
  <si>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</si>
  <si>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</si>
  <si>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</si>
  <si>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</si>
  <si>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</si>
  <si>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</si>
  <si>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</si>
  <si>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</si>
  <si>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</si>
  <si>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</si>
  <si>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</si>
  <si>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</si>
  <si>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</si>
  <si>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</si>
  <si>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</si>
  <si>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</si>
  <si>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</si>
  <si>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</si>
  <si>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</si>
  <si>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</si>
  <si>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</si>
  <si>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</si>
  <si>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</si>
  <si>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</si>
  <si>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</si>
  <si>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</si>
  <si>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</si>
  <si>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</si>
  <si>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</si>
  <si>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</si>
  <si>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</si>
  <si>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</si>
  <si>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</si>
  <si>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</si>
  <si>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</si>
  <si>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</si>
  <si>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</si>
  <si>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</si>
  <si>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</si>
  <si>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</si>
  <si>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</si>
  <si>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</si>
  <si>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</si>
  <si>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</si>
  <si>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</si>
  <si>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</si>
  <si>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</si>
  <si>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</si>
  <si>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</si>
  <si>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</si>
  <si>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</si>
  <si>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</si>
  <si>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</si>
  <si>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</si>
  <si>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</si>
  <si>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</si>
  <si>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</si>
  <si>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</si>
  <si>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</si>
  <si>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</si>
  <si>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</si>
  <si>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</si>
  <si>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</si>
  <si>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</si>
  <si>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</si>
  <si>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</si>
  <si>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</si>
  <si>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</si>
  <si>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</si>
  <si>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</si>
  <si>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</si>
  <si>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</si>
  <si>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</si>
  <si>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</si>
  <si>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</si>
  <si>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</si>
  <si>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</si>
  <si>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</si>
  <si>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</si>
  <si>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</si>
  <si>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</si>
  <si>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</si>
  <si>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</si>
  <si>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</si>
  <si>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</si>
  <si>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</si>
  <si>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</si>
  <si>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</si>
  <si>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</si>
  <si>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</si>
  <si>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</si>
  <si>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</si>
  <si>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</si>
  <si>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</si>
  <si>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</si>
  <si>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</si>
  <si>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</si>
  <si>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</si>
  <si>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</si>
  <si>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</si>
  <si>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</si>
  <si>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</si>
  <si>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</si>
  <si>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</si>
  <si>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</si>
  <si>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</si>
  <si>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</si>
  <si>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</si>
  <si>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</si>
  <si>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</si>
  <si>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</si>
  <si>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</si>
  <si>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</si>
  <si>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</si>
  <si>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</si>
  <si>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</si>
  <si>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</si>
  <si>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</si>
  <si>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</si>
  <si>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</si>
  <si>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</si>
  <si>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</si>
  <si>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</si>
  <si>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</si>
  <si>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</si>
  <si>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</si>
  <si>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</si>
  <si>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</si>
  <si>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</si>
  <si>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</si>
  <si>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</si>
  <si>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</si>
  <si>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</si>
  <si>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</si>
  <si>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</si>
  <si>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</si>
  <si>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</si>
  <si>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</si>
  <si>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</si>
  <si>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</si>
  <si>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</si>
  <si>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</si>
  <si>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</si>
  <si>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</si>
  <si>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</si>
  <si>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</si>
  <si>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</si>
  <si>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</si>
  <si>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</si>
  <si>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</si>
  <si>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</si>
  <si>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</si>
  <si>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</si>
  <si>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</si>
  <si>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</si>
  <si>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</si>
  <si>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</si>
  <si>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</si>
  <si>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</si>
  <si>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</si>
  <si>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</si>
  <si>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</si>
  <si>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</si>
  <si>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</si>
  <si>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</si>
  <si>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</si>
  <si>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</si>
  <si>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</si>
  <si>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</si>
  <si>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</si>
  <si>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</si>
  <si>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</si>
  <si>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</si>
  <si>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</si>
  <si>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</si>
  <si>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</si>
  <si>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</si>
  <si>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</si>
  <si>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</si>
  <si>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</si>
  <si>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</si>
  <si>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</si>
  <si>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</si>
  <si>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</si>
  <si>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</si>
  <si>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</si>
  <si>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</si>
  <si>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</si>
  <si>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</si>
  <si>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</si>
  <si>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</si>
  <si>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</si>
  <si>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</si>
  <si>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</si>
  <si>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</si>
  <si>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</si>
  <si>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</si>
  <si>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</si>
  <si>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</si>
  <si>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</si>
  <si>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</si>
  <si>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</si>
  <si>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</si>
  <si>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</si>
  <si>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</si>
  <si>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</si>
  <si>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</si>
  <si>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</si>
  <si>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</si>
  <si>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</si>
  <si>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</si>
  <si>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</si>
  <si>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</si>
  <si>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</si>
  <si>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</si>
  <si>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</si>
  <si>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</si>
  <si>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</si>
  <si>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</si>
  <si>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</si>
  <si>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</si>
  <si>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</si>
  <si>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</si>
  <si>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</si>
  <si>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</si>
  <si>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</si>
  <si>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</si>
  <si>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</si>
  <si>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</si>
  <si>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</si>
  <si>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</si>
  <si>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</si>
  <si>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</si>
  <si>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</si>
  <si>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</si>
  <si>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</si>
  <si>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</si>
  <si>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</si>
  <si>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</si>
  <si>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</si>
  <si>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</si>
  <si>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</si>
  <si>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</si>
  <si>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</si>
  <si>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</si>
  <si>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</si>
  <si>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</si>
  <si>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</si>
  <si>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</si>
  <si>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</si>
  <si>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</si>
  <si>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</si>
  <si>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</si>
  <si>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</si>
  <si>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</si>
  <si>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</si>
  <si>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</si>
  <si>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</si>
  <si>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</si>
  <si>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</si>
  <si>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</si>
  <si>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</si>
  <si>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</si>
  <si>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</si>
  <si>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</si>
  <si>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</si>
  <si>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</si>
  <si>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</si>
  <si>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</si>
  <si>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</si>
  <si>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</si>
  <si>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</si>
  <si>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</si>
  <si>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</si>
  <si>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</si>
  <si>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</si>
  <si>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</si>
  <si>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</si>
  <si>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</si>
  <si>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</si>
  <si>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</si>
  <si>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</si>
  <si>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</si>
  <si>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</si>
  <si>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</si>
  <si>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</si>
  <si>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</si>
  <si>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</si>
  <si>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</si>
  <si>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</si>
  <si>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</si>
  <si>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</si>
  <si>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</si>
  <si>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</si>
  <si>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</si>
  <si>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</si>
  <si>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</si>
  <si>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</si>
  <si>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</si>
  <si>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</si>
  <si>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</si>
  <si>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</si>
  <si>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</si>
  <si>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</si>
  <si>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</si>
  <si>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</si>
  <si>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</si>
  <si>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</si>
  <si>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</si>
  <si>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</si>
  <si>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</si>
  <si>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</si>
  <si>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</si>
  <si>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</si>
  <si>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</si>
  <si>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</si>
  <si>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</si>
  <si>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</si>
  <si>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</si>
  <si>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</si>
  <si>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</si>
  <si>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</si>
  <si>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</si>
  <si>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</si>
  <si>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</si>
  <si>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</si>
  <si>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</si>
  <si>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</si>
  <si>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</si>
  <si>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</si>
  <si>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</si>
  <si>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</si>
  <si>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</si>
  <si>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</si>
  <si>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</si>
  <si>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</si>
  <si>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</si>
  <si>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</si>
  <si>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</si>
  <si>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</si>
  <si>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</si>
  <si>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</si>
  <si>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</si>
  <si>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</si>
  <si>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</si>
  <si>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</si>
  <si>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</si>
  <si>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</si>
  <si>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</si>
  <si>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</si>
  <si>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</si>
  <si>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</si>
  <si>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</si>
  <si>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</si>
  <si>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</si>
  <si>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</si>
  <si>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</si>
  <si>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</si>
  <si>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</si>
  <si>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</si>
  <si>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</si>
  <si>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</si>
  <si>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</si>
  <si>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</si>
  <si>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</si>
  <si>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</si>
  <si>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</si>
  <si>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</si>
  <si>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</si>
  <si>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</si>
  <si>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</si>
  <si>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</si>
  <si>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</si>
  <si>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</si>
  <si>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</si>
  <si>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</si>
  <si>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</si>
  <si>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</si>
  <si>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</si>
  <si>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</si>
  <si>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</si>
  <si>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</si>
  <si>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</si>
  <si>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</si>
  <si>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</si>
  <si>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</si>
  <si>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</si>
  <si>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</si>
  <si>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</si>
  <si>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</si>
  <si>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</si>
  <si>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</si>
  <si>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</si>
  <si>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</si>
  <si>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</si>
  <si>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</si>
  <si>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</si>
  <si>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</si>
  <si>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</si>
  <si>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</si>
  <si>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</si>
  <si>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</si>
  <si>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</si>
  <si>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</si>
  <si>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</si>
  <si>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</si>
  <si>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</si>
  <si>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</si>
  <si>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</si>
  <si>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</si>
  <si>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</si>
  <si>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</si>
  <si>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</si>
  <si>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</si>
  <si>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</si>
  <si>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</si>
  <si>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</si>
  <si>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</si>
  <si>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</si>
  <si>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</si>
  <si>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</si>
  <si>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</si>
  <si>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</si>
  <si>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</si>
  <si>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</si>
  <si>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</si>
  <si>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</si>
  <si>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</si>
  <si>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</si>
  <si>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</si>
  <si>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</si>
  <si>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</si>
  <si>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</si>
  <si>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</si>
  <si>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</si>
  <si>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</si>
  <si>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</si>
  <si>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</si>
  <si>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</si>
  <si>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</si>
  <si>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</si>
  <si>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</si>
  <si>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</si>
  <si>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</si>
  <si>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</si>
  <si>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</si>
  <si>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</si>
  <si>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</si>
  <si>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</si>
  <si>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</si>
  <si>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</si>
  <si>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</si>
  <si>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</si>
  <si>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</si>
  <si>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</si>
  <si>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</si>
  <si>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</si>
  <si>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</si>
  <si>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</si>
  <si>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</si>
  <si>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</si>
  <si>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</si>
  <si>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</si>
  <si>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</si>
  <si>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</si>
  <si>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</si>
  <si>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</si>
  <si>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</si>
  <si>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</si>
  <si>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</si>
  <si>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</si>
  <si>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</si>
  <si>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</si>
  <si>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</si>
  <si>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</si>
  <si>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</si>
  <si>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</si>
  <si>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</si>
  <si>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</si>
  <si>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</si>
  <si>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</si>
  <si>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</si>
  <si>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</si>
  <si>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</si>
  <si>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</si>
  <si>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</si>
  <si>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</si>
  <si>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</si>
  <si>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</si>
  <si>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</si>
  <si>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</si>
  <si>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</si>
  <si>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</si>
  <si>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</si>
  <si>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</si>
  <si>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</si>
  <si>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</si>
  <si>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</si>
  <si>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</si>
  <si>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</si>
  <si>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</si>
  <si>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</si>
  <si>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</si>
  <si>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</si>
  <si>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</si>
  <si>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</si>
  <si>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</si>
  <si>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</si>
  <si>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</si>
  <si>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</si>
  <si>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</si>
  <si>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</si>
  <si>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</si>
  <si>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</si>
  <si>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</si>
  <si>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</si>
  <si>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</si>
  <si>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</si>
  <si>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</si>
  <si>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</si>
  <si>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</si>
  <si>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</si>
  <si>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</si>
  <si>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</si>
  <si>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</si>
  <si>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</si>
  <si>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</si>
  <si>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</si>
  <si>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</si>
  <si>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</si>
  <si>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</si>
  <si>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</si>
  <si>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</si>
  <si>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</si>
  <si>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</si>
  <si>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</si>
  <si>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</si>
  <si>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</si>
  <si>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</si>
  <si>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</si>
  <si>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</si>
  <si>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</si>
  <si>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</si>
  <si>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</si>
  <si>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</si>
  <si>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</si>
  <si>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</si>
  <si>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</si>
  <si>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</si>
  <si>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</si>
  <si>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</si>
  <si>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</si>
  <si>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</si>
  <si>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</si>
  <si>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</si>
  <si>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</si>
  <si>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</si>
  <si>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</si>
  <si>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</si>
  <si>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</si>
  <si>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</si>
  <si>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</si>
  <si>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</si>
  <si>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</si>
  <si>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</si>
  <si>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</si>
  <si>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</si>
  <si>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</si>
  <si>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</si>
  <si>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</si>
  <si>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</si>
  <si>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</si>
  <si>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</si>
  <si>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</si>
  <si>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</si>
  <si>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</si>
  <si>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</si>
  <si>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</si>
  <si>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</si>
  <si>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</si>
  <si>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</si>
  <si>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</si>
  <si>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</si>
  <si>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</si>
  <si>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</si>
  <si>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</si>
  <si>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</si>
  <si>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</si>
  <si>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</si>
  <si>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</si>
  <si>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</si>
  <si>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</si>
  <si>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</si>
  <si>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</si>
  <si>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</si>
  <si>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</si>
  <si>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</si>
  <si>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</si>
  <si>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</si>
  <si>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</si>
  <si>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</si>
  <si>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</si>
  <si>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</si>
  <si>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</si>
  <si>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</si>
  <si>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</si>
  <si>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</si>
  <si>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</si>
  <si>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</si>
  <si>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</si>
  <si>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</si>
  <si>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</si>
  <si>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</si>
  <si>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</si>
  <si>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</si>
  <si>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</si>
  <si>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</si>
  <si>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</si>
  <si>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</si>
  <si>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</si>
  <si>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</si>
  <si>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</si>
  <si>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</si>
  <si>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</si>
  <si>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</si>
  <si>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</si>
  <si>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</si>
  <si>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</si>
  <si>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</si>
  <si>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</si>
  <si>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</si>
  <si>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</si>
  <si>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</si>
  <si>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</si>
  <si>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</si>
  <si>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</si>
  <si>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</si>
  <si>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</si>
  <si>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</si>
  <si>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</si>
  <si>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</si>
  <si>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</si>
  <si>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</si>
  <si>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</si>
  <si>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</si>
  <si>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</si>
  <si>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</si>
  <si>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</si>
  <si>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</si>
  <si>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</si>
  <si>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</si>
  <si>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</si>
  <si>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</si>
  <si>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</si>
  <si>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</si>
  <si>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</si>
  <si>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</si>
  <si>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</si>
  <si>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</si>
  <si>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</si>
  <si>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</si>
  <si>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</si>
  <si>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</si>
  <si>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</si>
  <si>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</si>
  <si>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</si>
  <si>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</si>
  <si>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</si>
  <si>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</si>
  <si>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</si>
  <si>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</si>
  <si>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</si>
  <si>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</si>
  <si>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</si>
  <si>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</si>
  <si>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</si>
  <si>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</si>
  <si>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</si>
  <si>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</si>
  <si>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</si>
  <si>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</si>
  <si>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</si>
  <si>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</si>
  <si>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</si>
  <si>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</si>
  <si>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</si>
  <si>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</si>
  <si>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</si>
  <si>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</si>
  <si>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</si>
  <si>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</si>
  <si>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</si>
  <si>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</si>
  <si>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</si>
  <si>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</si>
  <si>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</si>
  <si>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</si>
  <si>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</si>
  <si>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</si>
  <si>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</si>
  <si>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</si>
  <si>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</si>
  <si>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</si>
  <si>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</si>
  <si>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</si>
  <si>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</si>
  <si>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</si>
  <si>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</si>
  <si>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</si>
  <si>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</si>
  <si>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</si>
  <si>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</si>
  <si>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</si>
  <si>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</si>
  <si>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</si>
  <si>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</si>
  <si>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</si>
  <si>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</si>
  <si>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</si>
  <si>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</si>
  <si>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</si>
  <si>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</si>
  <si>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</si>
  <si>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</si>
  <si>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</si>
  <si>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</si>
  <si>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</si>
  <si>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</si>
  <si>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</si>
  <si>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</si>
  <si>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</si>
  <si>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</si>
  <si>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</si>
  <si>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</si>
  <si>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</si>
  <si>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</si>
  <si>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</si>
  <si>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</si>
  <si>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</si>
  <si>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</si>
  <si>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</si>
  <si>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</si>
  <si>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</si>
  <si>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</si>
  <si>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</si>
  <si>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</si>
  <si>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</si>
  <si>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</si>
  <si>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</si>
  <si>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</si>
  <si>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</si>
  <si>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</si>
  <si>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</si>
  <si>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</si>
  <si>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</si>
  <si>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</si>
  <si>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</si>
  <si>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</si>
  <si>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</si>
  <si>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</si>
  <si>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</si>
  <si>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</si>
  <si>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</si>
  <si>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</si>
  <si>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</si>
  <si>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</si>
  <si>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</si>
  <si>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</si>
  <si>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</si>
  <si>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</si>
  <si>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</si>
  <si>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</si>
  <si>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</si>
  <si>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</si>
  <si>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</si>
  <si>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</si>
  <si>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</si>
  <si>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</si>
  <si>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</si>
  <si>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</si>
  <si>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</si>
  <si>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</si>
  <si>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</si>
  <si>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</si>
  <si>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</si>
  <si>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</si>
  <si>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</si>
  <si>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</si>
  <si>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</si>
  <si>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</si>
  <si>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</si>
  <si>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</si>
  <si>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</si>
  <si>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</si>
  <si>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</si>
  <si>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</si>
  <si>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</si>
  <si>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</si>
  <si>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</si>
  <si>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</si>
  <si>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</si>
  <si>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</si>
  <si>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</si>
  <si>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</si>
  <si>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</si>
  <si>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</si>
  <si>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</si>
  <si>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</si>
  <si>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</si>
  <si>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</si>
  <si>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</si>
  <si>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</si>
  <si>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</si>
  <si>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</si>
  <si>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</si>
  <si>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</si>
  <si>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</si>
  <si>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</si>
  <si>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</si>
  <si>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</si>
  <si>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</si>
  <si>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</si>
  <si>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</si>
  <si>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</si>
  <si>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</si>
  <si>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</si>
  <si>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</si>
  <si>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</si>
  <si>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</si>
  <si>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</si>
  <si>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</si>
  <si>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</si>
  <si>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</si>
  <si>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</si>
  <si>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</si>
  <si>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</si>
  <si>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</si>
  <si>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</si>
  <si>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</si>
  <si>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</si>
  <si>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</si>
  <si>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</si>
  <si>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</si>
  <si>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</si>
  <si>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</si>
  <si>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</si>
  <si>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</si>
  <si>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</si>
  <si>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</si>
  <si>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</si>
  <si>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</si>
  <si>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</si>
  <si>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</si>
  <si>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</si>
  <si>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</si>
  <si>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</si>
  <si>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</si>
  <si>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</si>
  <si>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</si>
  <si>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</si>
  <si>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</si>
  <si>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</si>
  <si>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</si>
  <si>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</si>
  <si>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</si>
  <si>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</si>
  <si>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</si>
  <si>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</si>
  <si>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</si>
  <si>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</si>
  <si>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</si>
  <si>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</si>
  <si>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</si>
  <si>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</si>
  <si>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</si>
  <si>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</si>
  <si>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</si>
  <si>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</si>
  <si>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</si>
  <si>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</si>
  <si>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</si>
  <si>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</si>
  <si>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</si>
  <si>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</si>
  <si>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</si>
  <si>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</si>
  <si>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</si>
  <si>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</si>
  <si>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</si>
  <si>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</si>
  <si>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</si>
  <si>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</si>
  <si>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</si>
  <si>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</si>
  <si>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</si>
  <si>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</si>
  <si>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</si>
  <si>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</si>
  <si>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</si>
  <si>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</si>
  <si>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</si>
  <si>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</si>
  <si>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</si>
  <si>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</si>
  <si>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</si>
  <si>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</si>
  <si>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</si>
  <si>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</si>
  <si>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</si>
  <si>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</si>
  <si>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</si>
  <si>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</si>
  <si>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</si>
  <si>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</si>
  <si>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</si>
  <si>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</si>
  <si>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</si>
  <si>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</si>
  <si>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</si>
  <si>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</si>
  <si>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</si>
  <si>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</si>
  <si>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</si>
  <si>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</si>
  <si>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</si>
  <si>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</si>
  <si>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</si>
  <si>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</si>
  <si>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</si>
  <si>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</si>
  <si>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</si>
  <si>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</si>
  <si>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</si>
  <si>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</si>
  <si>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</si>
  <si>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</si>
  <si>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</si>
  <si>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</si>
  <si>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</si>
  <si>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</si>
  <si>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</si>
  <si>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</si>
  <si>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</si>
  <si>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</si>
  <si>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</si>
  <si>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</si>
  <si>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</si>
  <si>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</si>
  <si>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</si>
  <si>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</si>
  <si>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</si>
  <si>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</si>
  <si>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</si>
  <si>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</si>
  <si>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</si>
  <si>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</si>
  <si>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</si>
  <si>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</si>
  <si>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</si>
  <si>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</si>
  <si>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</si>
  <si>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</si>
  <si>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</si>
  <si>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</si>
  <si>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</si>
  <si>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</si>
  <si>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</si>
  <si>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</si>
  <si>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</si>
  <si>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</si>
  <si>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</si>
  <si>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</si>
  <si>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</si>
  <si>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</si>
  <si>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</si>
  <si>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</si>
  <si>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</si>
  <si>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</si>
  <si>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</si>
  <si>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</si>
  <si>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</si>
  <si>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</si>
  <si>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</si>
  <si>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</si>
  <si>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</si>
  <si>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</si>
  <si>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</si>
  <si>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</si>
  <si>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</si>
  <si>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</si>
  <si>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</si>
  <si>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</si>
  <si>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</si>
  <si>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</si>
  <si>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</si>
  <si>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</si>
  <si>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</si>
  <si>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</si>
  <si>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</si>
  <si>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</si>
  <si>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</si>
  <si>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</si>
  <si>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</si>
  <si>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</si>
  <si>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</si>
  <si>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</si>
  <si>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</si>
  <si>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</si>
  <si>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</si>
  <si>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</si>
  <si>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</si>
  <si>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</si>
  <si>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</si>
  <si>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</si>
  <si>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</si>
  <si>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</si>
  <si>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</si>
  <si>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</si>
  <si>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</si>
  <si>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</si>
  <si>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</si>
  <si>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</si>
  <si>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</si>
  <si>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</si>
  <si>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</si>
  <si>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</si>
  <si>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</si>
  <si>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</si>
  <si>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</si>
  <si>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</si>
  <si>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</si>
  <si>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</si>
  <si>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</si>
  <si>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</si>
  <si>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</si>
  <si>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</si>
  <si>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</si>
  <si>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</si>
  <si>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</si>
  <si>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</si>
  <si>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</si>
  <si>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</si>
  <si>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</si>
  <si>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</si>
  <si>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</si>
  <si>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</si>
  <si>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</si>
  <si>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</si>
  <si>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</si>
  <si>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</si>
  <si>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</si>
  <si>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</si>
  <si>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</si>
  <si>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</si>
  <si>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</si>
  <si>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</si>
  <si>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</si>
  <si>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</si>
  <si>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</si>
  <si>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</si>
  <si>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</si>
  <si>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</si>
  <si>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</si>
  <si>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</si>
  <si>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</si>
  <si>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</si>
  <si>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</si>
  <si>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</si>
  <si>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</si>
  <si>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</si>
  <si>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</si>
  <si>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</si>
  <si>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</si>
  <si>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</si>
  <si>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</si>
  <si>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</si>
  <si>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</si>
  <si>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</si>
  <si>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</si>
  <si>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</si>
  <si>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</si>
  <si>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</si>
  <si>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</si>
  <si>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</si>
  <si>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</si>
  <si>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</si>
  <si>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</si>
  <si>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</si>
  <si>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</si>
  <si>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</si>
  <si>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</si>
  <si>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</si>
  <si>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</si>
  <si>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</si>
  <si>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</si>
  <si>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</si>
  <si>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</si>
  <si>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</si>
  <si>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</si>
  <si>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</si>
  <si>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</si>
  <si>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</si>
  <si>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</si>
  <si>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</si>
  <si>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</si>
  <si>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</si>
  <si>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</si>
  <si>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</si>
  <si>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</si>
  <si>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</si>
  <si>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</si>
  <si>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</si>
  <si>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</si>
  <si>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</si>
  <si>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</si>
  <si>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</si>
  <si>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</si>
  <si>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</si>
  <si>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</si>
  <si>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</si>
  <si>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</si>
  <si>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</si>
  <si>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</si>
  <si>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</si>
  <si>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</si>
  <si>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</si>
  <si>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</si>
  <si>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</si>
  <si>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</si>
  <si>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</si>
  <si>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</si>
  <si>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</si>
  <si>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</si>
  <si>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</si>
  <si>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</si>
  <si>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</si>
  <si>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</si>
  <si>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</si>
  <si>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</si>
  <si>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</si>
  <si>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</si>
  <si>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</si>
  <si>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</si>
  <si>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</si>
  <si>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</si>
  <si>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</si>
  <si>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</si>
  <si>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</si>
  <si>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</si>
  <si>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</si>
  <si>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</si>
  <si>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</si>
  <si>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</si>
  <si>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</si>
  <si>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</si>
  <si>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</si>
  <si>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</si>
  <si>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</si>
  <si>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</si>
  <si>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</si>
  <si>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</si>
  <si>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</si>
  <si>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</si>
  <si>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</si>
  <si>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</si>
  <si>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</si>
  <si>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</si>
  <si>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</si>
  <si>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</si>
  <si>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</si>
  <si>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</si>
  <si>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</si>
  <si>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</si>
  <si>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</si>
  <si>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</si>
  <si>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</si>
  <si>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</si>
  <si>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</si>
  <si>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</si>
  <si>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</si>
  <si>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</si>
  <si>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</si>
  <si>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</si>
  <si>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</si>
  <si>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</si>
  <si>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</si>
  <si>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</si>
  <si>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</si>
  <si>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</si>
  <si>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</si>
  <si>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</si>
  <si>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</si>
  <si>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</si>
  <si>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</si>
  <si>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</si>
  <si>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</si>
  <si>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</si>
  <si>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</si>
  <si>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</si>
  <si>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</si>
  <si>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</si>
  <si>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</si>
  <si>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</si>
  <si>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</si>
  <si>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</si>
  <si>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</si>
  <si>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</si>
  <si>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</si>
  <si>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</si>
  <si>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</si>
  <si>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</si>
  <si>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</si>
  <si>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</si>
  <si>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</si>
  <si>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</si>
  <si>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</si>
  <si>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</si>
  <si>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</si>
  <si>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</si>
  <si>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</si>
  <si>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</si>
  <si>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</si>
  <si>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</si>
  <si>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</si>
  <si>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</si>
  <si>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</si>
  <si>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</si>
  <si>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</si>
  <si>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</si>
  <si>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</si>
  <si>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</si>
  <si>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</si>
  <si>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</si>
  <si>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</si>
  <si>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</si>
  <si>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</si>
  <si>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</si>
  <si>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</si>
  <si>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</si>
  <si>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</si>
  <si>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</si>
  <si>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</si>
  <si>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</si>
  <si>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</si>
  <si>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</si>
  <si>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</si>
  <si>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</si>
  <si>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</si>
  <si>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</si>
  <si>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</si>
  <si>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</si>
  <si>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</si>
  <si>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</si>
  <si>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</si>
  <si>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</si>
  <si>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</si>
  <si>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</si>
  <si>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</si>
  <si>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</si>
  <si>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</si>
  <si>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</si>
  <si>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</si>
  <si>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</si>
  <si>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</si>
  <si>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</si>
  <si>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</si>
  <si>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</si>
  <si>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</si>
  <si>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</si>
  <si>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</si>
  <si>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</si>
  <si>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</si>
  <si>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</si>
  <si>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</si>
  <si>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</si>
  <si>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</si>
  <si>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</si>
  <si>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</si>
  <si>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</si>
  <si>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</si>
  <si>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</si>
  <si>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</si>
  <si>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</si>
  <si>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</si>
  <si>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</si>
  <si>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</si>
  <si>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</si>
  <si>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</si>
  <si>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</si>
  <si>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</si>
  <si>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</si>
  <si>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</si>
  <si>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</si>
  <si>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</si>
  <si>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</si>
  <si>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</si>
  <si>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</si>
  <si>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</si>
  <si>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</si>
  <si>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</si>
  <si>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</si>
  <si>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</si>
  <si>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</si>
  <si>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</si>
  <si>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</si>
  <si>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</si>
  <si>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</si>
  <si>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</si>
  <si>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</si>
  <si>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</si>
  <si>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</si>
  <si>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</si>
  <si>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</si>
  <si>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</si>
  <si>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</si>
  <si>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</si>
  <si>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</si>
  <si>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</si>
  <si>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</si>
  <si>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</si>
  <si>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</si>
  <si>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</si>
  <si>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</si>
  <si>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</si>
  <si>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</si>
  <si>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</si>
  <si>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</si>
  <si>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</si>
  <si>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</si>
  <si>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</si>
  <si>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</si>
  <si>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</si>
  <si>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</si>
  <si>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</si>
  <si>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</si>
  <si>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</si>
  <si>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</si>
  <si>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</si>
  <si>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</si>
  <si>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</si>
  <si>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</si>
  <si>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</si>
  <si>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</si>
  <si>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</si>
  <si>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</si>
  <si>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</si>
  <si>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</si>
  <si>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</si>
  <si>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</si>
  <si>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</si>
  <si>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</si>
  <si>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</si>
  <si>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</si>
  <si>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</si>
  <si>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</si>
  <si>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</si>
  <si>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</si>
  <si>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</si>
  <si>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</si>
  <si>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</si>
  <si>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</si>
  <si>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</si>
  <si>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</si>
  <si>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</si>
  <si>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</si>
  <si>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</si>
  <si>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</si>
  <si>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</si>
  <si>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</si>
  <si>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</si>
  <si>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</si>
  <si>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</si>
  <si>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</si>
  <si>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</si>
  <si>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</si>
  <si>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</si>
  <si>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</si>
  <si>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</si>
  <si>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</si>
  <si>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</si>
  <si>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</si>
  <si>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</si>
  <si>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</si>
  <si>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</si>
  <si>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</si>
  <si>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</si>
  <si>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</si>
  <si>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</si>
  <si>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</si>
  <si>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</si>
  <si>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</si>
  <si>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</si>
  <si>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</si>
  <si>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</si>
  <si>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</si>
  <si>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</si>
  <si>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</si>
  <si>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</si>
  <si>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</si>
  <si>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</si>
  <si>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</si>
  <si>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</si>
  <si>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</si>
  <si>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</si>
  <si>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</si>
  <si>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</si>
  <si>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</si>
  <si>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</si>
  <si>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</si>
  <si>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</si>
  <si>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</si>
  <si>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</si>
  <si>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</si>
  <si>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</si>
  <si>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</si>
  <si>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</si>
  <si>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</si>
  <si>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</si>
  <si>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</si>
  <si>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</si>
  <si>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</si>
  <si>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</si>
  <si>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</si>
  <si>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</si>
  <si>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</si>
  <si>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</si>
  <si>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</si>
  <si>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</si>
  <si>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</si>
  <si>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</si>
  <si>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</si>
  <si>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</si>
  <si>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</si>
  <si>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</si>
  <si>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</si>
  <si>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</si>
  <si>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</si>
  <si>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</si>
  <si>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</si>
  <si>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</si>
  <si>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</si>
  <si>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</si>
  <si>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</si>
  <si>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</si>
  <si>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</si>
  <si>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</si>
  <si>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</si>
  <si>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</si>
  <si>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</si>
  <si>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</si>
  <si>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</si>
  <si>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</si>
  <si>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</si>
  <si>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</si>
  <si>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</si>
  <si>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</si>
  <si>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</si>
  <si>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</si>
  <si>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</si>
  <si>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</si>
  <si>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</si>
  <si>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</si>
  <si>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</si>
  <si>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</si>
  <si>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</si>
  <si>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</si>
  <si>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</si>
  <si>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</si>
  <si>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</si>
  <si>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</si>
  <si>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</si>
  <si>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</si>
  <si>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</si>
  <si>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</si>
  <si>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</si>
  <si>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</si>
  <si>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</si>
  <si>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</si>
  <si>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</si>
  <si>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</si>
  <si>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</si>
  <si>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</si>
  <si>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</si>
  <si>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</si>
  <si>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</si>
  <si>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</si>
  <si>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</si>
  <si>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</si>
  <si>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</si>
  <si>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</si>
  <si>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</si>
  <si>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</si>
  <si>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</si>
  <si>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</si>
  <si>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</si>
  <si>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</si>
  <si>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</si>
  <si>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</si>
  <si>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</si>
  <si>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</si>
  <si>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</si>
  <si>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</si>
  <si>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</si>
  <si>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</si>
  <si>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</si>
  <si>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</si>
  <si>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</si>
  <si>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</si>
  <si>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</si>
  <si>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</si>
  <si>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</si>
  <si>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</si>
  <si>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</si>
  <si>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</si>
  <si>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</si>
  <si>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</si>
  <si>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</si>
  <si>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</si>
  <si>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</si>
  <si>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</si>
  <si>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</si>
  <si>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</si>
  <si>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</si>
  <si>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</si>
  <si>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</si>
  <si>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</si>
  <si>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</si>
  <si>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</si>
  <si>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</si>
  <si>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</si>
  <si>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</si>
  <si>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</si>
  <si>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</si>
  <si>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</si>
  <si>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</si>
  <si>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</si>
  <si>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</si>
  <si>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</si>
  <si>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</si>
  <si>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</si>
  <si>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</si>
  <si>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</si>
  <si>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</si>
  <si>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</si>
  <si>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</si>
  <si>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</si>
  <si>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</si>
  <si>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</si>
  <si>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</si>
  <si>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</si>
  <si>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</si>
  <si>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</si>
  <si>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</si>
  <si>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</si>
  <si>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</si>
  <si>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</si>
  <si>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</si>
  <si>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</si>
  <si>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</si>
  <si>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</si>
  <si>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</si>
  <si>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</si>
  <si>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</si>
  <si>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</si>
  <si>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</si>
  <si>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</si>
  <si>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</si>
  <si>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</si>
  <si>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</si>
  <si>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</si>
  <si>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</si>
  <si>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</si>
  <si>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</si>
  <si>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</si>
  <si>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</si>
  <si>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</si>
  <si>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</si>
  <si>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</si>
  <si>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</si>
  <si>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</si>
  <si>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</si>
  <si>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</si>
  <si>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</si>
  <si>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</si>
  <si>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</si>
  <si>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</si>
  <si>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</si>
  <si>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</si>
  <si>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</si>
  <si>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</si>
  <si>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</si>
  <si>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</si>
  <si>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</si>
  <si>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</si>
  <si>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</si>
  <si>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</si>
  <si>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</si>
  <si>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</si>
  <si>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</si>
  <si>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</si>
  <si>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</si>
  <si>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</si>
  <si>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</si>
  <si>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</si>
  <si>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</si>
  <si>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</si>
  <si>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</si>
  <si>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</si>
  <si>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</si>
  <si>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</si>
  <si>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</si>
  <si>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</si>
  <si>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</si>
  <si>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</si>
  <si>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</si>
  <si>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</si>
  <si>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</si>
  <si>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</si>
  <si>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</si>
  <si>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</si>
  <si>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</si>
  <si>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</si>
  <si>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</si>
  <si>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</si>
  <si>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</si>
  <si>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</si>
  <si>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</si>
  <si>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</si>
  <si>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</si>
  <si>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</si>
  <si>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</si>
  <si>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</si>
  <si>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</si>
  <si>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</si>
  <si>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</si>
  <si>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</si>
  <si>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</si>
  <si>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</si>
  <si>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</si>
  <si>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</si>
  <si>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</si>
  <si>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</si>
  <si>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</si>
  <si>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</si>
  <si>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</si>
  <si>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</si>
  <si>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</si>
  <si>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</si>
  <si>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</si>
  <si>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</si>
  <si>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</si>
  <si>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</si>
  <si>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</si>
  <si>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</si>
  <si>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</si>
  <si>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</si>
  <si>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</si>
  <si>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</si>
  <si>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</si>
  <si>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</si>
  <si>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</si>
  <si>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</si>
  <si>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</si>
  <si>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</si>
  <si>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</si>
  <si>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</si>
  <si>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</si>
  <si>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</si>
  <si>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</si>
  <si>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</si>
  <si>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</si>
  <si>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</si>
  <si>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</si>
  <si>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</si>
  <si>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</si>
  <si>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</si>
  <si>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</si>
  <si>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</si>
  <si>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</si>
  <si>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</si>
  <si>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</si>
  <si>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</si>
  <si>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</si>
  <si>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</si>
  <si>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</si>
  <si>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</si>
  <si>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</si>
  <si>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</si>
  <si>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</si>
  <si>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</si>
  <si>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</si>
  <si>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</si>
  <si>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</si>
  <si>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</si>
  <si>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</si>
  <si>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</si>
  <si>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</si>
  <si>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</si>
  <si>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</si>
  <si>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</si>
  <si>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</si>
  <si>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</si>
  <si>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</si>
  <si>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</si>
  <si>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</si>
  <si>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</si>
  <si>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</si>
  <si>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</si>
  <si>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</si>
  <si>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</si>
  <si>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</si>
  <si>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</si>
  <si>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</si>
  <si>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</si>
  <si>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</si>
  <si>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</si>
  <si>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</si>
  <si>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</si>
  <si>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</si>
  <si>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</si>
  <si>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</si>
  <si>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</si>
  <si>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</si>
  <si>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</si>
  <si>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</si>
  <si>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</si>
  <si>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</si>
  <si>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</si>
  <si>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</si>
  <si>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</si>
  <si>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</si>
  <si>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</si>
  <si>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</si>
  <si>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</si>
  <si>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</si>
  <si>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</si>
  <si>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</si>
  <si>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</si>
  <si>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</si>
  <si>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</si>
  <si>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</si>
  <si>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</si>
  <si>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</si>
  <si>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</si>
  <si>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</si>
  <si>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</si>
  <si>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</si>
  <si>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</si>
  <si>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</si>
  <si>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</si>
  <si>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</si>
  <si>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</si>
  <si>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</si>
  <si>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</si>
  <si>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</si>
  <si>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</si>
  <si>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</si>
  <si>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</si>
  <si>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</si>
  <si>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</si>
  <si>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</si>
  <si>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</si>
  <si>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</si>
  <si>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</si>
  <si>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</si>
  <si>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</si>
  <si>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</si>
  <si>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</si>
  <si>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</si>
  <si>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</si>
  <si>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</si>
  <si>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</si>
  <si>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</si>
  <si>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</si>
  <si>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</si>
  <si>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</si>
  <si>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</si>
  <si>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</si>
  <si>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</si>
  <si>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</si>
  <si>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</si>
  <si>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</si>
  <si>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</si>
  <si>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</si>
  <si>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</si>
  <si>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</si>
  <si>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</si>
  <si>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</si>
  <si>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</si>
  <si>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</si>
  <si>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</si>
  <si>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</si>
  <si>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</si>
  <si>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</si>
  <si>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</si>
  <si>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</si>
  <si>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</si>
  <si>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</si>
  <si>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</si>
  <si>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</si>
  <si>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</si>
  <si>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</si>
  <si>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</si>
  <si>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</si>
  <si>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</si>
  <si>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</si>
  <si>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</si>
  <si>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</si>
  <si>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</si>
  <si>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</si>
  <si>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</si>
  <si>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</si>
  <si>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</si>
  <si>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</si>
  <si>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</si>
  <si>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</si>
  <si>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</si>
  <si>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</si>
  <si>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</si>
  <si>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</si>
  <si>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</si>
  <si>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</si>
  <si>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</si>
  <si>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</si>
  <si>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</si>
  <si>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</si>
  <si>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</si>
  <si>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</si>
  <si>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</si>
  <si>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</si>
  <si>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</si>
  <si>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</si>
  <si>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</si>
  <si>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</si>
  <si>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</si>
  <si>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</si>
  <si>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</si>
  <si>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</si>
  <si>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</si>
  <si>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</si>
  <si>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</si>
  <si>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</si>
  <si>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</si>
  <si>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</si>
  <si>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</si>
  <si>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</si>
  <si>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</si>
  <si>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</si>
  <si>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</si>
  <si>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</si>
  <si>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</si>
  <si>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</si>
  <si>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</si>
  <si>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</si>
  <si>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</si>
  <si>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</si>
  <si>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</si>
  <si>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</si>
  <si>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</si>
  <si>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</si>
  <si>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</si>
  <si>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</si>
  <si>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</si>
  <si>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</si>
  <si>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</si>
  <si>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</si>
  <si>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</si>
  <si>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</si>
  <si>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</si>
  <si>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</si>
  <si>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</si>
  <si>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</si>
  <si>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</si>
  <si>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</si>
  <si>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</si>
  <si>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</si>
  <si>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</si>
  <si>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</si>
  <si>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</si>
  <si>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</si>
  <si>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</si>
  <si>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</si>
  <si>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</si>
  <si>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</si>
  <si>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</si>
  <si>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</si>
  <si>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</si>
  <si>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</si>
  <si>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</si>
  <si>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</si>
  <si>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</si>
  <si>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</si>
  <si>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</si>
  <si>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</si>
  <si>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</si>
  <si>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</si>
  <si>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</si>
  <si>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</si>
  <si>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</si>
  <si>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</si>
  <si>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</si>
  <si>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</si>
  <si>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</si>
  <si>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</si>
  <si>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</si>
  <si>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</si>
  <si>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</si>
  <si>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</si>
  <si>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</si>
  <si>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</si>
  <si>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</si>
  <si>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</si>
  <si>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</si>
  <si>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</si>
  <si>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</si>
  <si>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</si>
  <si>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</si>
  <si>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</si>
  <si>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</si>
  <si>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</si>
  <si>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</si>
  <si>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</si>
  <si>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</si>
  <si>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</si>
  <si>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</si>
  <si>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</si>
  <si>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</si>
  <si>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</si>
  <si>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</si>
  <si>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</si>
  <si>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</si>
  <si>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</si>
  <si>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</si>
  <si>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</si>
  <si>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</si>
  <si>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</si>
  <si>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</si>
  <si>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</si>
  <si>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</si>
  <si>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</si>
  <si>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</si>
  <si>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</si>
  <si>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</si>
  <si>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</si>
  <si>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</si>
  <si>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</si>
  <si>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</si>
  <si>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</si>
  <si>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</si>
  <si>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</si>
  <si>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</si>
  <si>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</si>
  <si>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</si>
  <si>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</si>
  <si>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</si>
  <si>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</si>
  <si>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</si>
  <si>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</si>
  <si>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</si>
  <si>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</si>
  <si>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</si>
  <si>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</si>
  <si>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</si>
  <si>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</si>
  <si>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</si>
  <si>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</si>
  <si>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</si>
  <si>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</si>
  <si>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</si>
  <si>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</si>
  <si>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</si>
  <si>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</si>
  <si>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</si>
  <si>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</si>
  <si>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</si>
  <si>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</si>
  <si>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</si>
  <si>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</si>
  <si>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</si>
  <si>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</si>
  <si>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</si>
  <si>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</si>
  <si>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</si>
  <si>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</si>
  <si>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</si>
  <si>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</si>
  <si>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</si>
  <si>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</si>
  <si>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</si>
  <si>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</si>
  <si>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</si>
  <si>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</si>
  <si>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</si>
  <si>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</si>
  <si>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</si>
  <si>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</si>
  <si>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</si>
  <si>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</si>
  <si>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</si>
  <si>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</si>
  <si>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</si>
  <si>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</si>
  <si>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</si>
  <si>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</si>
  <si>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</si>
  <si>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</si>
  <si>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</si>
  <si>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</si>
  <si>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</si>
  <si>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</si>
  <si>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</si>
  <si>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</si>
  <si>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</si>
  <si>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</si>
  <si>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</si>
  <si>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</si>
  <si>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</si>
  <si>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</si>
  <si>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</si>
  <si>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</si>
  <si>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</si>
  <si>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</si>
  <si>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</si>
  <si>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</si>
  <si>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</si>
  <si>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</si>
  <si>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</si>
  <si>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</si>
  <si>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</si>
  <si>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</si>
  <si>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</si>
  <si>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</si>
  <si>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</si>
  <si>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</si>
  <si>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</si>
  <si>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</si>
  <si>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</si>
  <si>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</si>
  <si>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</si>
  <si>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</si>
  <si>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</si>
  <si>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</si>
  <si>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</si>
  <si>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</si>
  <si>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</si>
  <si>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</si>
  <si>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</si>
  <si>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</si>
  <si>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</si>
  <si>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</si>
  <si>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</si>
  <si>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</si>
  <si>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</si>
  <si>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</si>
  <si>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</si>
  <si>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</si>
  <si>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</si>
  <si>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</si>
  <si>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</si>
  <si>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</si>
  <si>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</si>
  <si>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</si>
  <si>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</si>
  <si>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</si>
  <si>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</si>
  <si>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</si>
  <si>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</si>
  <si>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</si>
  <si>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</si>
  <si>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</si>
  <si>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</si>
  <si>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</si>
  <si>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</si>
  <si>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</si>
  <si>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</si>
  <si>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</si>
  <si>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</si>
  <si>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</si>
  <si>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</si>
  <si>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</si>
  <si>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</si>
  <si>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</si>
  <si>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</si>
  <si>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</si>
  <si>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</si>
  <si>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</si>
  <si>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</si>
  <si>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</si>
  <si>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</si>
  <si>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</si>
  <si>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</si>
  <si>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</si>
  <si>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</si>
  <si>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</si>
  <si>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</si>
  <si>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</si>
  <si>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</si>
  <si>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</si>
  <si>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</si>
  <si>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</si>
  <si>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</si>
  <si>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</si>
  <si>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</si>
  <si>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</si>
  <si>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</si>
  <si>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</si>
  <si>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</si>
  <si>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</si>
  <si>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</si>
  <si>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</si>
  <si>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</si>
  <si>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</si>
  <si>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</si>
  <si>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</si>
  <si>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</si>
  <si>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</si>
  <si>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</si>
  <si>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</si>
  <si>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</si>
  <si>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</si>
  <si>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</si>
  <si>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</si>
  <si>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</si>
  <si>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</si>
  <si>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</si>
  <si>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</si>
  <si>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</si>
  <si>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</si>
  <si>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</si>
  <si>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</si>
  <si>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</si>
  <si>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</si>
  <si>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</si>
  <si>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</si>
  <si>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</si>
  <si>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</si>
  <si>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</si>
  <si>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</si>
  <si>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</si>
  <si>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</si>
  <si>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</si>
  <si>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</si>
  <si>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</si>
  <si>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</si>
  <si>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</si>
  <si>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</si>
  <si>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</si>
  <si>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</si>
  <si>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</si>
  <si>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</si>
  <si>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</si>
  <si>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</si>
  <si>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</si>
  <si>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</si>
  <si>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</si>
  <si>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</si>
  <si>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</si>
  <si>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</si>
  <si>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</si>
  <si>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</si>
  <si>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</si>
  <si>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</si>
  <si>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</si>
  <si>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</si>
  <si>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</si>
  <si>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</si>
  <si>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</si>
  <si>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</si>
  <si>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</si>
  <si>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</si>
  <si>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</si>
  <si>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</si>
  <si>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</si>
  <si>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</si>
  <si>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</si>
  <si>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</si>
  <si>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</si>
  <si>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</si>
  <si>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</si>
  <si>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</si>
  <si>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</si>
  <si>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</si>
  <si>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</si>
  <si>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</si>
  <si>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</si>
  <si>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</si>
  <si>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</si>
  <si>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</si>
  <si>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</si>
  <si>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</si>
  <si>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</si>
  <si>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</si>
  <si>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</si>
  <si>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</si>
  <si>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</si>
  <si>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</si>
  <si>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</si>
  <si>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</si>
  <si>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</si>
  <si>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</si>
  <si>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</si>
  <si>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</si>
  <si>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</si>
  <si>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</si>
  <si>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</si>
  <si>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</si>
  <si>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</si>
  <si>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</si>
  <si>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</si>
  <si>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</si>
  <si>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</si>
  <si>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</si>
  <si>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</si>
  <si>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</si>
  <si>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</si>
  <si>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</si>
  <si>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</si>
  <si>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</si>
  <si>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</si>
  <si>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</si>
  <si>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</si>
  <si>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</si>
  <si>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</si>
  <si>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</si>
  <si>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</si>
  <si>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</si>
  <si>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</si>
  <si>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</si>
  <si>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</si>
  <si>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</si>
  <si>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</si>
  <si>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</si>
  <si>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</si>
  <si>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</si>
  <si>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</si>
  <si>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</si>
  <si>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</si>
  <si>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</si>
  <si>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</si>
  <si>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</si>
  <si>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</si>
  <si>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</si>
  <si>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</si>
  <si>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</si>
  <si>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</si>
  <si>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</si>
  <si>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</si>
  <si>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</si>
  <si>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</si>
  <si>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</si>
  <si>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</si>
  <si>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</si>
  <si>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</si>
  <si>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</si>
  <si>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</si>
  <si>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</si>
  <si>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</si>
  <si>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</si>
  <si>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</si>
  <si>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</si>
  <si>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</si>
  <si>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</si>
  <si>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</si>
  <si>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</si>
  <si>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</si>
  <si>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</si>
  <si>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</si>
  <si>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</si>
  <si>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</si>
  <si>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</si>
  <si>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</si>
  <si>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</si>
  <si>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</si>
  <si>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</si>
  <si>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</si>
  <si>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</si>
  <si>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</si>
  <si>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</si>
  <si>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</si>
  <si>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</si>
  <si>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</si>
  <si>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</si>
  <si>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</si>
  <si>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</si>
  <si>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</si>
  <si>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</si>
  <si>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</si>
  <si>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</si>
  <si>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</si>
  <si>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</si>
  <si>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</si>
  <si>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</si>
  <si>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</si>
  <si>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</si>
  <si>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</si>
  <si>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</si>
  <si>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</si>
  <si>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</si>
  <si>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</si>
  <si>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</si>
  <si>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</si>
  <si>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</si>
  <si>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</si>
  <si>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</si>
  <si>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</si>
  <si>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</si>
  <si>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</si>
  <si>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</si>
  <si>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</si>
  <si>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</si>
  <si>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</si>
  <si>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</si>
  <si>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</si>
  <si>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</si>
  <si>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</si>
  <si>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</si>
  <si>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</si>
  <si>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</si>
  <si>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</si>
  <si>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</si>
  <si>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</si>
  <si>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</si>
  <si>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</si>
  <si>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</si>
  <si>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</si>
  <si>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</si>
  <si>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</si>
  <si>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</si>
  <si>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</si>
  <si>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</si>
  <si>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</si>
  <si>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</si>
  <si>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</si>
  <si>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</si>
  <si>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</si>
  <si>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</si>
  <si>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</si>
  <si>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</si>
  <si>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</si>
  <si>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</si>
  <si>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</si>
  <si>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</si>
  <si>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</si>
  <si>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</si>
  <si>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</si>
  <si>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</si>
  <si>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</si>
  <si>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</si>
  <si>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</si>
  <si>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</si>
  <si>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</si>
  <si>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</si>
  <si>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</si>
  <si>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</si>
  <si>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</si>
  <si>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</si>
  <si>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</si>
  <si>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</si>
  <si>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</si>
  <si>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</si>
  <si>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</si>
  <si>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</si>
  <si>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</si>
  <si>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</si>
  <si>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</si>
  <si>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</si>
  <si>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</si>
  <si>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</si>
  <si>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</si>
  <si>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</si>
  <si>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</si>
  <si>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</si>
  <si>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</si>
  <si>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</si>
  <si>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</si>
  <si>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</si>
  <si>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</si>
  <si>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</si>
  <si>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</si>
  <si>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</si>
  <si>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</si>
  <si>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</si>
  <si>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</si>
  <si>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</si>
  <si>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</si>
  <si>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</si>
  <si>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</si>
  <si>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</si>
  <si>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</si>
  <si>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</si>
  <si>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</si>
  <si>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</si>
  <si>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</si>
  <si>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</si>
  <si>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</si>
  <si>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</si>
  <si>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</si>
  <si>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</si>
  <si>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</si>
  <si>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</si>
  <si>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</si>
  <si>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</si>
  <si>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</si>
  <si>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</si>
  <si>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</si>
  <si>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</si>
  <si>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</si>
  <si>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</si>
  <si>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</si>
  <si>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</si>
  <si>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</si>
  <si>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</si>
  <si>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</si>
  <si>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</si>
  <si>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</si>
  <si>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</si>
  <si>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</si>
  <si>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</si>
  <si>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</si>
  <si>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</si>
  <si>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</si>
  <si>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</si>
  <si>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</si>
  <si>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</si>
  <si>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</si>
  <si>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</si>
  <si>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</si>
  <si>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</si>
  <si>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</si>
  <si>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</si>
  <si>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</si>
  <si>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</si>
  <si>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</si>
  <si>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</si>
  <si>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</si>
  <si>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</si>
  <si>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</si>
  <si>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</si>
  <si>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</si>
  <si>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</si>
  <si>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</si>
  <si>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</si>
  <si>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</si>
  <si>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</si>
  <si>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</si>
  <si>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</si>
  <si>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</si>
  <si>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</si>
  <si>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</si>
  <si>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</si>
  <si>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</si>
  <si>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</si>
  <si>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</si>
  <si>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</si>
  <si>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</si>
  <si>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</si>
  <si>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</si>
  <si>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</si>
  <si>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</si>
  <si>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</si>
  <si>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</si>
  <si>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</si>
  <si>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</si>
  <si>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</si>
  <si>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</si>
  <si>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</si>
  <si>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</si>
  <si>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</si>
  <si>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</si>
  <si>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</si>
  <si>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</si>
  <si>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</si>
  <si>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</si>
  <si>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</si>
  <si>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</si>
  <si>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</si>
  <si>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</si>
  <si>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</si>
  <si>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</si>
  <si>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</si>
  <si>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</si>
  <si>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</si>
  <si>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</si>
  <si>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</si>
  <si>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</si>
  <si>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</si>
  <si>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</si>
  <si>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</si>
  <si>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</si>
  <si>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</si>
  <si>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</si>
  <si>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</si>
  <si>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</si>
  <si>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</si>
  <si>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</si>
  <si>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</si>
  <si>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</si>
  <si>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</si>
  <si>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</si>
  <si>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</si>
  <si>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</si>
  <si>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</si>
  <si>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</si>
  <si>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</si>
  <si>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</si>
  <si>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</si>
  <si>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</si>
  <si>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</si>
  <si>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</si>
  <si>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</si>
  <si>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</si>
  <si>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</si>
  <si>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</si>
  <si>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</si>
  <si>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</si>
  <si>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</si>
  <si>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</si>
  <si>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</si>
  <si>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</si>
  <si>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</si>
  <si>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</si>
  <si>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</si>
  <si>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</si>
  <si>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</si>
  <si>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</si>
  <si>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</si>
  <si>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</si>
  <si>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</si>
  <si>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</si>
  <si>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</si>
  <si>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</si>
  <si>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</si>
  <si>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</si>
  <si>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</si>
  <si>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</si>
  <si>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</si>
  <si>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</si>
  <si>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</si>
  <si>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</si>
  <si>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</si>
  <si>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</si>
  <si>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</si>
  <si>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</si>
  <si>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</si>
  <si>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</si>
  <si>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</si>
  <si>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</si>
  <si>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</si>
  <si>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</si>
  <si>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</si>
  <si>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</si>
  <si>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</si>
  <si>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</si>
  <si>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</si>
  <si>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</si>
  <si>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</si>
  <si>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</si>
  <si>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</si>
  <si>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</si>
  <si>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</si>
  <si>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</si>
  <si>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</si>
  <si>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</si>
  <si>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</si>
  <si>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</si>
  <si>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</si>
  <si>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</si>
  <si>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</si>
  <si>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</si>
  <si>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</si>
  <si>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</si>
  <si>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</si>
  <si>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</si>
  <si>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</si>
  <si>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</si>
  <si>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</si>
  <si>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</si>
  <si>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</si>
  <si>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</si>
  <si>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</si>
  <si>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</si>
  <si>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</si>
  <si>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</si>
  <si>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</si>
  <si>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</si>
  <si>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</si>
  <si>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</si>
  <si>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</si>
  <si>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</si>
  <si>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</si>
  <si>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</si>
  <si>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</si>
  <si>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</si>
  <si>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</si>
  <si>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</si>
  <si>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</si>
  <si>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</si>
  <si>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</si>
  <si>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</si>
  <si>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</si>
  <si>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</si>
  <si>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</si>
  <si>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</si>
  <si>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</si>
  <si>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</si>
  <si>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</si>
  <si>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</si>
  <si>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</si>
  <si>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</si>
  <si>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</si>
  <si>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</si>
  <si>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</si>
  <si>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</si>
  <si>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</si>
  <si>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</si>
  <si>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</si>
  <si>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</si>
  <si>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</si>
  <si>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</si>
  <si>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</si>
  <si>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</si>
  <si>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</si>
  <si>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</si>
  <si>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</si>
  <si>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</si>
  <si>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</si>
  <si>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</si>
  <si>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</si>
  <si>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</si>
  <si>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</si>
  <si>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</si>
  <si>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</si>
  <si>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</si>
  <si>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</si>
  <si>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</si>
  <si>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</si>
  <si>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</si>
  <si>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</si>
  <si>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</si>
  <si>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</si>
  <si>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</si>
  <si>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</si>
  <si>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</si>
  <si>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</si>
  <si>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</si>
  <si>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</si>
  <si>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</si>
  <si>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</si>
  <si>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</si>
  <si>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</si>
  <si>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</si>
  <si>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</si>
  <si>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</si>
  <si>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</si>
  <si>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</si>
  <si>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</si>
  <si>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</si>
  <si>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</si>
  <si>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</si>
  <si>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</si>
  <si>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</si>
  <si>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</si>
  <si>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</si>
  <si>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</si>
  <si>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</si>
  <si>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</si>
  <si>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</si>
  <si>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</si>
  <si>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</si>
  <si>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</si>
  <si>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</si>
  <si>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</si>
  <si>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</si>
  <si>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</si>
  <si>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</si>
  <si>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</si>
  <si>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</si>
  <si>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</si>
  <si>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</si>
  <si>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</si>
  <si>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</si>
  <si>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</si>
  <si>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</si>
  <si>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</si>
  <si>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</si>
  <si>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</si>
  <si>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</si>
  <si>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</si>
  <si>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</si>
  <si>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</si>
  <si>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</si>
  <si>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</si>
  <si>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</si>
  <si>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</si>
  <si>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</si>
  <si>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</si>
  <si>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</si>
  <si>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</si>
  <si>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</si>
  <si>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</si>
  <si>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</si>
  <si>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</si>
  <si>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</si>
  <si>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</si>
  <si>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</si>
  <si>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</si>
  <si>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</si>
  <si>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</si>
  <si>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</si>
  <si>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</si>
  <si>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</si>
  <si>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</si>
  <si>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</si>
  <si>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</si>
  <si>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</si>
  <si>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</si>
  <si>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</si>
  <si>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</si>
  <si>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</si>
  <si>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</si>
  <si>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</si>
  <si>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</si>
  <si>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</si>
  <si>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</si>
  <si>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</si>
  <si>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</si>
  <si>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</si>
  <si>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</si>
  <si>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</si>
  <si>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</si>
  <si>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</si>
  <si>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</si>
  <si>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</si>
  <si>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</si>
  <si>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</si>
  <si>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</si>
  <si>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</si>
  <si>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</si>
  <si>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</si>
  <si>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</si>
  <si>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</si>
  <si>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</si>
  <si>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</si>
  <si>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</si>
  <si>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</si>
  <si>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</si>
  <si>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</si>
  <si>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</si>
  <si>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</si>
  <si>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</si>
  <si>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</si>
  <si>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</si>
  <si>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</si>
  <si>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</si>
  <si>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</si>
  <si>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</si>
  <si>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</si>
  <si>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</si>
  <si>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</si>
  <si>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</si>
  <si>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</si>
  <si>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</si>
  <si>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</si>
  <si>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</si>
  <si>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</si>
  <si>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</si>
  <si>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</si>
  <si>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</si>
  <si>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</si>
  <si>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</si>
  <si>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</si>
  <si>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</si>
  <si>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</si>
  <si>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</si>
  <si>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</si>
  <si>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</si>
  <si>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</si>
  <si>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</si>
  <si>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</si>
  <si>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</si>
  <si>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</si>
  <si>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</si>
  <si>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</si>
  <si>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</si>
  <si>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</si>
  <si>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</si>
  <si>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</si>
  <si>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</si>
  <si>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</si>
  <si>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</si>
  <si>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</si>
  <si>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</si>
  <si>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</si>
  <si>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</si>
  <si>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</si>
  <si>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</si>
  <si>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</si>
  <si>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</si>
  <si>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</si>
  <si>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</si>
  <si>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</si>
  <si>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</si>
  <si>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</si>
  <si>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</si>
  <si>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</si>
  <si>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</si>
  <si>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</si>
  <si>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</si>
  <si>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</si>
  <si>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</si>
  <si>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</si>
  <si>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</si>
  <si>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</si>
  <si>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</si>
  <si>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</si>
  <si>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</si>
  <si>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</si>
  <si>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</si>
  <si>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</si>
  <si>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</si>
  <si>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</si>
  <si>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</si>
  <si>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</si>
  <si>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</si>
  <si>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</si>
  <si>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</si>
  <si>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</si>
  <si>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</si>
  <si>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</si>
  <si>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</si>
  <si>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</si>
  <si>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</si>
  <si>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</si>
  <si>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</si>
  <si>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</si>
  <si>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</si>
  <si>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</si>
  <si>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</si>
  <si>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</si>
  <si>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</si>
  <si>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</si>
  <si>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</si>
  <si>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</si>
  <si>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</si>
  <si>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</si>
  <si>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</si>
  <si>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</si>
  <si>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</si>
  <si>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</si>
  <si>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</si>
  <si>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</si>
  <si>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</si>
  <si>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</si>
  <si>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</si>
  <si>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</si>
  <si>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</si>
  <si>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</si>
  <si>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</si>
  <si>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</si>
  <si>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</si>
  <si>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</si>
  <si>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</si>
  <si>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</si>
  <si>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</si>
  <si>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</si>
  <si>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</si>
  <si>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</si>
  <si>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</si>
  <si>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</si>
  <si>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</si>
  <si>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</si>
  <si>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</si>
  <si>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</si>
  <si>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</si>
  <si>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</si>
  <si>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</si>
  <si>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</si>
  <si>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</si>
  <si>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</si>
  <si>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</si>
  <si>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</si>
  <si>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</si>
  <si>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</si>
  <si>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</si>
  <si>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</si>
  <si>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</si>
  <si>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</si>
  <si>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</si>
  <si>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</si>
  <si>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</si>
  <si>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</si>
  <si>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</si>
  <si>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</si>
  <si>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</si>
  <si>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</si>
  <si>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</si>
  <si>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</si>
  <si>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</si>
  <si>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</si>
  <si>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</si>
  <si>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</si>
  <si>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</si>
  <si>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</si>
  <si>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</si>
  <si>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</si>
  <si>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</si>
  <si>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</si>
  <si>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</si>
  <si>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</si>
  <si>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</si>
  <si>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</si>
  <si>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</si>
  <si>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</si>
  <si>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</si>
  <si>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</si>
  <si>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</si>
  <si>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</si>
  <si>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</si>
  <si>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</si>
  <si>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</si>
  <si>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</si>
  <si>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</si>
  <si>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</si>
  <si>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</si>
  <si>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</si>
  <si>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</si>
  <si>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</si>
  <si>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</si>
  <si>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</si>
  <si>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</si>
  <si>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</si>
  <si>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</si>
  <si>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</si>
  <si>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</si>
  <si>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</si>
  <si>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</si>
  <si>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</si>
  <si>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</si>
  <si>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</si>
  <si>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</si>
  <si>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</si>
  <si>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</si>
  <si>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</si>
  <si>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</si>
  <si>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</si>
  <si>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</si>
  <si>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</si>
  <si>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</si>
  <si>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</si>
  <si>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</si>
  <si>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</si>
  <si>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</si>
  <si>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</si>
  <si>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</si>
  <si>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</si>
  <si>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</si>
  <si>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</si>
  <si>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</si>
  <si>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</si>
  <si>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</si>
  <si>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</si>
  <si>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</si>
  <si>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</si>
  <si>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</si>
  <si>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</si>
  <si>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</si>
  <si>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</si>
  <si>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</si>
  <si>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</si>
  <si>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</si>
  <si>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</si>
  <si>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</si>
  <si>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</si>
  <si>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</si>
  <si>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</si>
  <si>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</si>
  <si>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</si>
  <si>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</si>
  <si>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</si>
  <si>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</si>
  <si>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</si>
  <si>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</si>
  <si>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</si>
  <si>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</si>
  <si>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</si>
  <si>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</si>
  <si>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</si>
  <si>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</si>
  <si>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</si>
  <si>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</si>
  <si>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</si>
  <si>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</si>
  <si>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</si>
  <si>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</si>
  <si>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</si>
  <si>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</si>
  <si>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</si>
  <si>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</si>
  <si>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</si>
  <si>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</si>
  <si>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</si>
  <si>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</si>
  <si>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</si>
  <si>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</si>
  <si>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</si>
  <si>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</si>
  <si>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</si>
  <si>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</si>
  <si>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</si>
  <si>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</si>
  <si>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</si>
  <si>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</si>
  <si>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</si>
  <si>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</si>
  <si>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</si>
  <si>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</si>
  <si>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</si>
  <si>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</si>
  <si>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</si>
  <si>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</si>
  <si>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</si>
  <si>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</si>
  <si>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</si>
  <si>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</si>
  <si>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</si>
  <si>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</si>
  <si>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</si>
  <si>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</si>
  <si>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</si>
  <si>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</si>
  <si>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</si>
  <si>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</si>
  <si>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</si>
  <si>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</si>
  <si>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</si>
  <si>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</si>
  <si>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</si>
  <si>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</si>
  <si>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</si>
  <si>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</si>
  <si>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</si>
  <si>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</si>
  <si>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</si>
  <si>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</si>
  <si>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</si>
  <si>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</si>
  <si>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</si>
  <si>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</si>
  <si>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</si>
  <si>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</si>
  <si>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</si>
  <si>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</si>
  <si>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</si>
  <si>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</si>
  <si>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</si>
  <si>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</si>
  <si>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</si>
  <si>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</si>
  <si>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</si>
  <si>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</si>
  <si>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</si>
  <si>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</si>
  <si>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</si>
  <si>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</si>
  <si>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</si>
  <si>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</si>
  <si>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</si>
  <si>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</si>
  <si>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</si>
  <si>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</si>
  <si>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</si>
  <si>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</si>
  <si>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</si>
  <si>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</si>
  <si>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</si>
  <si>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</si>
  <si>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</si>
  <si>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</si>
  <si>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</si>
  <si>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</si>
  <si>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</si>
  <si>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</si>
  <si>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</si>
  <si>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</si>
  <si>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</si>
  <si>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</si>
  <si>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</si>
  <si>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</si>
  <si>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</si>
  <si>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</si>
  <si>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</si>
  <si>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</si>
  <si>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</si>
  <si>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</si>
  <si>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</si>
  <si>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</si>
  <si>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</si>
  <si>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</si>
  <si>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</si>
  <si>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</si>
  <si>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</si>
  <si>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</si>
  <si>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</si>
  <si>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</si>
  <si>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</si>
  <si>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</si>
  <si>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</si>
  <si>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</si>
  <si>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</si>
  <si>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</si>
  <si>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</si>
  <si>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</si>
  <si>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</si>
  <si>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</si>
  <si>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</si>
  <si>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</si>
  <si>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</si>
  <si>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</si>
  <si>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</si>
  <si>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</si>
  <si>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</si>
  <si>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</si>
  <si>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</si>
  <si>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</si>
  <si>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</si>
  <si>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</si>
  <si>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</si>
  <si>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</si>
  <si>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</si>
  <si>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</si>
  <si>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</si>
  <si>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</si>
  <si>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</si>
  <si>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</si>
  <si>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</si>
  <si>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</si>
  <si>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</si>
  <si>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</si>
  <si>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</si>
  <si>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</si>
  <si>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</si>
  <si>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</si>
  <si>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</si>
  <si>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</si>
  <si>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</si>
  <si>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</si>
  <si>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</si>
  <si>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</si>
  <si>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</si>
  <si>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</si>
  <si>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</si>
  <si>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</si>
  <si>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</si>
  <si>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</si>
  <si>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</si>
  <si>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</si>
  <si>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</si>
  <si>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</si>
  <si>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</si>
  <si>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</si>
  <si>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</si>
  <si>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</si>
  <si>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</si>
  <si>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</si>
  <si>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</si>
  <si>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</si>
  <si>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</si>
  <si>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</si>
  <si>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</si>
  <si>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</si>
  <si>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</si>
  <si>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</si>
  <si>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</si>
  <si>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</si>
  <si>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</si>
  <si>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</si>
  <si>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</si>
  <si>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</si>
  <si>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</si>
  <si>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</si>
  <si>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</si>
  <si>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</si>
  <si>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</si>
  <si>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</si>
  <si>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</si>
  <si>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</si>
  <si>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</si>
  <si>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</si>
  <si>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</si>
  <si>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</si>
  <si>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</si>
  <si>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</si>
  <si>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</si>
  <si>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</si>
  <si>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</si>
  <si>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</si>
  <si>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</si>
  <si>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</si>
  <si>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</si>
  <si>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</si>
  <si>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</si>
  <si>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</si>
  <si>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</si>
  <si>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</si>
  <si>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</si>
  <si>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</si>
  <si>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</si>
  <si>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</si>
  <si>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</si>
  <si>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</si>
  <si>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</si>
  <si>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</si>
  <si>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</si>
  <si>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</si>
  <si>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</si>
  <si>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</si>
  <si>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</si>
  <si>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</si>
  <si>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</si>
  <si>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</si>
  <si>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</si>
  <si>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</si>
  <si>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</si>
  <si>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</si>
  <si>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</si>
  <si>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</si>
  <si>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</si>
  <si>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</si>
  <si>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</si>
  <si>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</si>
  <si>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</si>
  <si>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</si>
  <si>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</si>
  <si>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</si>
  <si>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</si>
  <si>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</si>
  <si>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</si>
  <si>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</si>
  <si>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</si>
  <si>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</si>
  <si>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</si>
  <si>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</si>
  <si>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</si>
  <si>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</si>
  <si>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</si>
  <si>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</si>
  <si>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</si>
  <si>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</si>
  <si>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</si>
  <si>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</si>
  <si>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</si>
  <si>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</si>
  <si>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</si>
  <si>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</si>
  <si>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</si>
  <si>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</si>
  <si>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</si>
  <si>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</si>
  <si>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</si>
  <si>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</si>
  <si>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</si>
  <si>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</si>
  <si>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</si>
  <si>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</si>
  <si>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</si>
  <si>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</si>
  <si>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</si>
  <si>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</si>
  <si>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</si>
  <si>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</si>
  <si>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</si>
  <si>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</si>
  <si>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</si>
  <si>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</si>
  <si>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</si>
  <si>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</si>
  <si>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</si>
  <si>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</si>
  <si>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</si>
  <si>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</si>
  <si>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</si>
  <si>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</si>
  <si>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</si>
  <si>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</si>
  <si>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</si>
  <si>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</si>
  <si>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</si>
  <si>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</si>
  <si>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</si>
  <si>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</si>
  <si>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</si>
  <si>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</si>
  <si>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</si>
  <si>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</si>
  <si>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</si>
  <si>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</si>
  <si>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</si>
  <si>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</si>
  <si>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</si>
  <si>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</si>
  <si>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</si>
  <si>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</si>
  <si>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</si>
  <si>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</si>
  <si>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</si>
  <si>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</si>
  <si>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</si>
  <si>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</si>
  <si>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</si>
  <si>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</si>
  <si>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</si>
  <si>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</si>
  <si>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</si>
  <si>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</si>
  <si>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</si>
  <si>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</si>
  <si>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</si>
  <si>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</si>
  <si>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</si>
  <si>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</si>
  <si>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</si>
  <si>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</si>
  <si>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</si>
  <si>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</si>
  <si>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</si>
  <si>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</si>
  <si>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</si>
  <si>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</si>
  <si>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</si>
  <si>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</si>
  <si>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</si>
  <si>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</si>
  <si>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</si>
  <si>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</si>
  <si>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</si>
  <si>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</si>
  <si>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</si>
  <si>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</si>
  <si>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</si>
  <si>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</si>
  <si>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</si>
  <si>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</si>
  <si>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</si>
  <si>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</si>
  <si>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</si>
  <si>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</si>
  <si>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</si>
  <si>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</si>
  <si>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</si>
  <si>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</si>
  <si>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</si>
  <si>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</si>
  <si>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</si>
  <si>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</si>
  <si>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</si>
  <si>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</si>
  <si>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</si>
  <si>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</si>
  <si>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</si>
  <si>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</si>
  <si>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</si>
  <si>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</si>
  <si>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</si>
  <si>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</si>
  <si>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</si>
  <si>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</si>
  <si>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</si>
  <si>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</si>
  <si>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</si>
  <si>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</si>
  <si>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</si>
  <si>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</si>
  <si>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</si>
  <si>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</si>
  <si>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</si>
  <si>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</si>
  <si>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</si>
  <si>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</si>
  <si>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</si>
  <si>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</si>
  <si>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</si>
  <si>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</si>
  <si>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</si>
  <si>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</si>
  <si>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</si>
  <si>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</si>
  <si>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</si>
  <si>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</si>
  <si>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</si>
  <si>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</si>
  <si>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</si>
  <si>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</si>
  <si>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</si>
  <si>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</si>
  <si>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</si>
  <si>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</si>
  <si>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</si>
  <si>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</si>
  <si>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</si>
  <si>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</si>
  <si>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</si>
  <si>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</si>
  <si>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</si>
  <si>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</si>
  <si>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</si>
  <si>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</si>
  <si>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</si>
  <si>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</si>
  <si>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</si>
  <si>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</si>
  <si>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</si>
  <si>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</si>
  <si>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</si>
  <si>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</si>
  <si>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</si>
  <si>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</si>
  <si>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</si>
  <si>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</si>
  <si>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</si>
  <si>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</si>
  <si>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</si>
  <si>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</si>
  <si>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</si>
  <si>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</si>
  <si>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</si>
  <si>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</si>
  <si>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</si>
  <si>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</si>
  <si>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</si>
  <si>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</si>
  <si>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</si>
  <si>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</si>
  <si>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</si>
  <si>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</si>
  <si>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</si>
  <si>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</si>
  <si>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</si>
  <si>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</si>
  <si>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</si>
  <si>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</si>
  <si>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</si>
  <si>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</si>
  <si>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</si>
  <si>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</si>
  <si>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</si>
  <si>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</si>
  <si>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</si>
  <si>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</si>
  <si>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</si>
  <si>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</si>
  <si>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</si>
  <si>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</si>
  <si>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</si>
  <si>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</si>
  <si>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</si>
  <si>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</si>
  <si>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</si>
  <si>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</si>
  <si>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</si>
  <si>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</si>
  <si>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</si>
  <si>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</si>
  <si>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</si>
  <si>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</si>
  <si>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</si>
  <si>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</si>
  <si>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</si>
  <si>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</si>
  <si>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</si>
  <si>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</si>
  <si>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</si>
  <si>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</si>
  <si>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</si>
  <si>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</si>
  <si>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</si>
  <si>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</si>
  <si>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</si>
  <si>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</si>
  <si>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</si>
  <si>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</si>
  <si>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</si>
  <si>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</si>
  <si>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</si>
  <si>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</si>
  <si>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</si>
  <si>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</si>
  <si>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</si>
  <si>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</si>
  <si>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</si>
  <si>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</si>
  <si>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</si>
  <si>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</si>
  <si>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</si>
  <si>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</si>
  <si>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</si>
  <si>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</si>
  <si>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</si>
  <si>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</si>
  <si>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</si>
  <si>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</si>
  <si>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</si>
  <si>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</si>
  <si>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</si>
  <si>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</si>
  <si>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</si>
  <si>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</si>
  <si>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</si>
  <si>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</si>
  <si>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</si>
  <si>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</si>
  <si>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</si>
  <si>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</si>
  <si>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</si>
  <si>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</si>
  <si>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</si>
  <si>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</si>
  <si>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</si>
  <si>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</si>
  <si>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</si>
  <si>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</si>
  <si>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</si>
  <si>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</si>
  <si>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</si>
  <si>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</si>
  <si>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</si>
  <si>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</si>
  <si>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</si>
  <si>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</si>
  <si>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</si>
  <si>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</si>
  <si>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</si>
  <si>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</si>
  <si>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</si>
  <si>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</si>
  <si>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</si>
  <si>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</si>
  <si>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</si>
  <si>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</si>
  <si>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</si>
  <si>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</si>
  <si>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</si>
  <si>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</si>
  <si>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</si>
  <si>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</si>
  <si>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</si>
  <si>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</si>
  <si>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</si>
  <si>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</si>
  <si>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</si>
  <si>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</si>
  <si>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</si>
  <si>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</si>
  <si>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</si>
  <si>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</si>
  <si>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</si>
  <si>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</si>
  <si>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</si>
  <si>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</si>
  <si>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</si>
  <si>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</si>
  <si>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</si>
  <si>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</si>
  <si>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</si>
  <si>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</si>
  <si>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</si>
  <si>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</si>
  <si>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</si>
  <si>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</si>
  <si>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</si>
  <si>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</si>
  <si>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</si>
  <si>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</si>
  <si>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</si>
  <si>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</si>
  <si>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</si>
  <si>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</si>
  <si>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</si>
  <si>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</si>
  <si>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</si>
  <si>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</si>
  <si>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</si>
  <si>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</si>
  <si>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</si>
  <si>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</si>
  <si>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</si>
  <si>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</si>
  <si>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</si>
  <si>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</si>
  <si>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</si>
  <si>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</si>
  <si>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</si>
  <si>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</si>
  <si>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</si>
  <si>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</si>
  <si>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</si>
  <si>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</si>
  <si>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</si>
  <si>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</si>
  <si>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</si>
  <si>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</si>
  <si>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</si>
  <si>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</si>
  <si>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</si>
  <si>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</si>
  <si>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</si>
  <si>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</si>
  <si>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</si>
  <si>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</si>
  <si>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</si>
  <si>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</si>
  <si>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</si>
  <si>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</si>
  <si>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</si>
  <si>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</si>
  <si>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</si>
  <si>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</si>
  <si>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</si>
  <si>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</si>
  <si>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</si>
  <si>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</si>
  <si>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</si>
  <si>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</si>
  <si>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</si>
  <si>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</si>
  <si>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</si>
  <si>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</si>
  <si>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</si>
  <si>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</si>
  <si>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</si>
  <si>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</si>
  <si>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</si>
  <si>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</si>
  <si>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</si>
  <si>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</si>
  <si>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</si>
  <si>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</si>
  <si>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</si>
  <si>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</si>
  <si>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</si>
  <si>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</si>
  <si>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</si>
  <si>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</si>
  <si>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</si>
  <si>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</si>
  <si>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</si>
  <si>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</si>
  <si>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</si>
  <si>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</si>
  <si>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</si>
  <si>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</si>
  <si>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</si>
  <si>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</si>
  <si>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</si>
  <si>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</si>
  <si>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</si>
  <si>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</si>
  <si>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</si>
  <si>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</si>
  <si>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</si>
  <si>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</si>
  <si>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</si>
  <si>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</si>
  <si>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</si>
  <si>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</si>
  <si>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</si>
  <si>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</si>
  <si>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</si>
  <si>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</si>
  <si>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</si>
  <si>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</si>
  <si>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</si>
  <si>
    <t xml:space="preserve"> </t>
  </si>
  <si>
    <t>Office</t>
  </si>
  <si>
    <t>Department</t>
  </si>
  <si>
    <t>Employee</t>
  </si>
  <si>
    <t>Count</t>
  </si>
  <si>
    <t>NYC</t>
  </si>
  <si>
    <t>Miami</t>
  </si>
  <si>
    <t>Sales</t>
  </si>
  <si>
    <t>Joe</t>
  </si>
  <si>
    <t>Amy</t>
  </si>
  <si>
    <t>Phil</t>
  </si>
  <si>
    <t>Tina</t>
  </si>
  <si>
    <t>Alan</t>
  </si>
  <si>
    <t>Scott</t>
  </si>
  <si>
    <t>Jill</t>
  </si>
  <si>
    <t>Ian</t>
  </si>
  <si>
    <t>Sarah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</si>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</sst>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;;;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</a:t>
            </a:r>
            <a:r>
              <a:rPr lang="en-US" b="1" baseline="0"/>
              <a:t> &amp; Voter Population by State (Top 10)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6748-9C2F-F4D48AEEECF9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5-6748-9C2F-F4D48AEEECF9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5-6748-9C2F-F4D48AEE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4847"/>
        <c:axId val="769287375"/>
      </c:barChart>
      <c:catAx>
        <c:axId val="7945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7375"/>
        <c:crosses val="autoZero"/>
        <c:auto val="1"/>
        <c:lblAlgn val="ctr"/>
        <c:lblOffset val="100"/>
        <c:noMultiLvlLbl val="0"/>
      </c:catAx>
      <c:valAx>
        <c:axId val="7692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4-9B4D-AEB6-DEB2A4E4B7B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4-9B4D-AEB6-DEB2A4E4B7B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4-9B4D-AEB6-DEB2A4E4B7B1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4-9B4D-AEB6-DEB2A4E4B7B1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74-9B4D-AEB6-DEB2A4E4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D-2E40-97CC-E93C8AE7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Salary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A74D-A3BB-4CFA2055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380EFE-9D7D-DD47-A03A-96EB4031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A8-674D-AAC8-AD14840E7A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1327DF-A268-D24F-9FDF-BAFEBC393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A8-674D-AAC8-AD14840E7A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811B71-78FC-0C48-99E8-E1219ECB5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A8-674D-AAC8-AD14840E7A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9204C2-BF85-BE46-82B9-3D94556EF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A8-674D-AAC8-AD14840E7A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3E92A7-F5A8-D544-AC42-11DF45FF3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A8-674D-AAC8-AD14840E7A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1A9AD5-C0A1-A640-9B44-38DFD7897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A8-674D-AAC8-AD14840E7A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2D5B7B-A120-EE4B-AD38-452C73661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A8-674D-AAC8-AD14840E7A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28DF28-9025-7743-8D6A-6B394049F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A8-674D-AAC8-AD14840E7A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CFC2DC-1DB5-784F-8068-02886AB1F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A8-674D-AAC8-AD14840E7A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D80BB4-476A-B74C-8EBE-8B4E069E7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A8-674D-AAC8-AD14840E7A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261811-EBED-A84D-9D9E-0409B7BB0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A8-674D-AAC8-AD14840E7A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0A5E22-7DF5-5941-8365-97326FB86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A8-674D-AAC8-AD14840E7A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3539C1-5374-EB4A-8A3E-FC9EB4AB0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A8-674D-AAC8-AD14840E7A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A5C5F2-949A-6D47-824B-A7E0DFBFD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A8-674D-AAC8-AD14840E7A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0BFD9FC-893E-8840-8657-0665FB8A5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A8-674D-AAC8-AD14840E7A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447DC38-20DF-424B-96A1-FDB7190D7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A8-674D-AAC8-AD14840E7A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482B9D-1229-3943-B14B-C44FFED47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A8-674D-AAC8-AD14840E7A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2AAA7F-6FF3-0149-AD16-79930E57A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A8-674D-AAC8-AD14840E7A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9C57A7-BAF8-AB45-82F4-B756A3E37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A8-674D-AAC8-AD14840E7A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5AB870-0DC7-AD47-A200-1564740A8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A8-674D-AAC8-AD14840E7A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19B15A-3B9D-F24E-9A28-982DBCEDA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A8-674D-AAC8-AD14840E7A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4FF56D4-245F-8C43-A042-6055FC283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A8-674D-AAC8-AD14840E7A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A54C46-AD49-264C-81D3-F5C6F9D0D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A8-674D-AAC8-AD14840E7A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A34E081-674D-DB46-A294-A9F213267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A8-674D-AAC8-AD14840E7A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F51BB1-2E6D-DF4B-B3B5-77C4BE98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A8-674D-AAC8-AD14840E7A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59E3DE4-57F6-F149-B777-6726C3FCC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A8-674D-AAC8-AD14840E7A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6743201-98DD-044F-B419-1B91F358B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A8-674D-AAC8-AD14840E7A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1ACEA73-8865-EF43-8705-75E6587BF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A8-674D-AAC8-AD14840E7A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53AC7AB-E120-194F-9B13-4F9AA11AC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A8-674D-AAC8-AD14840E7A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34336B9-EB63-0B47-969A-16C7F7A65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A8-674D-AAC8-AD14840E7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A8-674D-AAC8-AD14840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370291295"/>
        <c:axId val="1362274815"/>
      </c:bubbleChart>
      <c:valAx>
        <c:axId val="1370291295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0349-AE4C-8EC4BA33CFCB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5-0349-AE4C-8EC4BA33CFCB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5-0349-AE4C-8EC4BA33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11600"/>
        <c:axId val="2132213248"/>
      </c:radarChart>
      <c:catAx>
        <c:axId val="21322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13248"/>
        <c:crosses val="autoZero"/>
        <c:auto val="1"/>
        <c:lblAlgn val="ctr"/>
        <c:lblOffset val="100"/>
        <c:noMultiLvlLbl val="0"/>
      </c:catAx>
      <c:valAx>
        <c:axId val="21322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Charts'!$B$24:$M$24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F-D34B-99FA-853FFE615A2E}"/>
            </c:ext>
          </c:extLst>
        </c:ser>
        <c:ser>
          <c:idx val="1"/>
          <c:order val="1"/>
          <c:tx>
            <c:strRef>
              <c:f>'Radar Charts'!$A$25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Charts'!$B$25:$M$25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F-D34B-99FA-853FFE615A2E}"/>
            </c:ext>
          </c:extLst>
        </c:ser>
        <c:ser>
          <c:idx val="2"/>
          <c:order val="2"/>
          <c:tx>
            <c:strRef>
              <c:f>'Radar Charts'!$A$26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Charts'!$B$26:$M$26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F-D34B-99FA-853FFE61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103"/>
        <c:axId val="71693983"/>
      </c:radarChart>
      <c:catAx>
        <c:axId val="1338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3983"/>
        <c:crosses val="autoZero"/>
        <c:auto val="1"/>
        <c:lblAlgn val="ctr"/>
        <c:lblOffset val="100"/>
        <c:noMultiLvlLbl val="0"/>
      </c:catAx>
      <c:valAx>
        <c:axId val="716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D84C-AD68-543A778F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15215"/>
        <c:axId val="59551087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5-D84C-AD68-543A778F5556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5-D84C-AD68-543A778F5556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5-D84C-AD68-543A778F5556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5-D84C-AD68-543A778F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8926815"/>
        <c:axId val="58914479"/>
      </c:stockChart>
      <c:catAx>
        <c:axId val="59215215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1087"/>
        <c:crosses val="autoZero"/>
        <c:auto val="0"/>
        <c:lblAlgn val="ctr"/>
        <c:lblOffset val="100"/>
        <c:noMultiLvlLbl val="0"/>
      </c:catAx>
      <c:valAx>
        <c:axId val="595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5215"/>
        <c:crosses val="autoZero"/>
        <c:crossBetween val="between"/>
      </c:valAx>
      <c:valAx>
        <c:axId val="58914479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815"/>
        <c:crosses val="max"/>
        <c:crossBetween val="between"/>
      </c:valAx>
      <c:dateAx>
        <c:axId val="5892681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891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294D-8EEE-9275F0B9B3AC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294D-8EEE-9275F0B9B3AC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F-294D-8EEE-9275F0B9B3AC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F-294D-8EEE-9275F0B9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4022239"/>
        <c:axId val="2086440832"/>
      </c:stockChart>
      <c:catAx>
        <c:axId val="8402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0832"/>
        <c:crosses val="autoZero"/>
        <c:auto val="1"/>
        <c:lblAlgn val="ctr"/>
        <c:lblOffset val="100"/>
        <c:noMultiLvlLbl val="0"/>
      </c:catAx>
      <c:valAx>
        <c:axId val="208644083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Temparature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6-864C-A5D8-CF67098D949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6-864C-A5D8-CF67098D949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6-864C-A5D8-CF67098D949A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6-864C-A5D8-CF67098D94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23263056"/>
        <c:axId val="67093007"/>
        <c:axId val="1727358848"/>
      </c:surface3DChart>
      <c:catAx>
        <c:axId val="212326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007"/>
        <c:crosses val="autoZero"/>
        <c:auto val="1"/>
        <c:lblAlgn val="ctr"/>
        <c:lblOffset val="100"/>
        <c:noMultiLvlLbl val="0"/>
      </c:catAx>
      <c:valAx>
        <c:axId val="670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63056"/>
        <c:crosses val="autoZero"/>
        <c:crossBetween val="midCat"/>
      </c:valAx>
      <c:serAx>
        <c:axId val="172735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0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Temparature by City,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AE45-9C35-55A923155A82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AE45-9C35-55A923155A82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AE45-9C35-55A923155A82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2-AE45-9C35-55A923155A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lumMod val="7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23263056"/>
        <c:axId val="67093007"/>
        <c:axId val="1727358848"/>
      </c:surfaceChart>
      <c:catAx>
        <c:axId val="212326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007"/>
        <c:crosses val="autoZero"/>
        <c:auto val="1"/>
        <c:lblAlgn val="ctr"/>
        <c:lblOffset val="100"/>
        <c:noMultiLvlLbl val="0"/>
      </c:catAx>
      <c:valAx>
        <c:axId val="670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63056"/>
        <c:crosses val="autoZero"/>
        <c:crossBetween val="midCat"/>
      </c:valAx>
      <c:serAx>
        <c:axId val="172735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00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B841-AB44-3BDD3567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511631"/>
        <c:axId val="849513279"/>
      </c:barChart>
      <c:catAx>
        <c:axId val="84951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3279"/>
        <c:crosses val="autoZero"/>
        <c:auto val="1"/>
        <c:lblAlgn val="ctr"/>
        <c:lblOffset val="100"/>
        <c:noMultiLvlLbl val="0"/>
      </c:catAx>
      <c:valAx>
        <c:axId val="84951327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495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0-6F4E-924D-40B32C45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82191"/>
        <c:axId val="2052022543"/>
      </c:barChart>
      <c:lineChart>
        <c:grouping val="standard"/>
        <c:varyColors val="0"/>
        <c:ser>
          <c:idx val="2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A0-6F4E-924D-40B32C45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22783"/>
        <c:axId val="2060331855"/>
      </c:lineChart>
      <c:catAx>
        <c:axId val="20716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43"/>
        <c:auto val="1"/>
        <c:lblAlgn val="ctr"/>
        <c:lblOffset val="100"/>
        <c:noMultiLvlLbl val="0"/>
      </c:catAx>
      <c:valAx>
        <c:axId val="20520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82191"/>
        <c:crossBetween val="between"/>
      </c:valAx>
      <c:valAx>
        <c:axId val="2060331855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22783"/>
        <c:crosses val="max"/>
        <c:crossBetween val="between"/>
      </c:valAx>
      <c:catAx>
        <c:axId val="206032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0331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8E4F-BD7D-DED2F684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01727"/>
        <c:axId val="2140368303"/>
      </c:areaChart>
      <c:lineChart>
        <c:grouping val="standard"/>
        <c:varyColors val="0"/>
        <c:ser>
          <c:idx val="2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E0-8E4F-BD7D-DED2F684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0624"/>
        <c:axId val="26598976"/>
      </c:lineChart>
      <c:catAx>
        <c:axId val="21410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68303"/>
        <c:auto val="1"/>
        <c:lblAlgn val="ctr"/>
        <c:lblOffset val="100"/>
        <c:noMultiLvlLbl val="0"/>
      </c:catAx>
      <c:valAx>
        <c:axId val="21403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01727"/>
        <c:crossBetween val="between"/>
      </c:valAx>
      <c:valAx>
        <c:axId val="26598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624"/>
        <c:crosses val="max"/>
        <c:crossBetween val="between"/>
      </c:valAx>
      <c:catAx>
        <c:axId val="2660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6598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874E-877A-EDBD714291CC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B-874E-877A-EDBD7142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57359"/>
        <c:axId val="2103395215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80B-874E-877A-EDBD7142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8960"/>
        <c:axId val="7700816"/>
      </c:lineChart>
      <c:catAx>
        <c:axId val="21033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95215"/>
        <c:auto val="1"/>
        <c:lblAlgn val="ctr"/>
        <c:lblOffset val="100"/>
        <c:noMultiLvlLbl val="0"/>
      </c:catAx>
      <c:valAx>
        <c:axId val="210339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57359"/>
        <c:crossBetween val="between"/>
      </c:valAx>
      <c:valAx>
        <c:axId val="7700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960"/>
        <c:crosses val="max"/>
        <c:crossBetween val="between"/>
      </c:valAx>
      <c:catAx>
        <c:axId val="830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00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2C44-B219-2F5C73BE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98319"/>
        <c:axId val="855905999"/>
      </c:barChart>
      <c:catAx>
        <c:axId val="85099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5999"/>
        <c:crosses val="autoZero"/>
        <c:auto val="1"/>
        <c:lblAlgn val="ctr"/>
        <c:lblOffset val="100"/>
        <c:noMultiLvlLbl val="0"/>
      </c:catAx>
      <c:valAx>
        <c:axId val="85590599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099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724E-A8C5-1B79CDF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30815"/>
        <c:axId val="874154159"/>
      </c:lineChart>
      <c:dateAx>
        <c:axId val="87363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4159"/>
        <c:crosses val="autoZero"/>
        <c:auto val="1"/>
        <c:lblOffset val="100"/>
        <c:baseTimeUnit val="days"/>
      </c:dateAx>
      <c:valAx>
        <c:axId val="874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2-2343-B024-AFEEE100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08639"/>
        <c:axId val="402510287"/>
      </c:lineChart>
      <c:dateAx>
        <c:axId val="402508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0287"/>
        <c:crosses val="autoZero"/>
        <c:auto val="1"/>
        <c:lblOffset val="100"/>
        <c:baseTimeUnit val="days"/>
      </c:dateAx>
      <c:valAx>
        <c:axId val="4025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F74A-BE66-2C55D0A4801C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F74A-BE66-2C55D0A4801C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3-F74A-BE66-2C55D0A4801C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3-F74A-BE66-2C55D0A4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80383"/>
        <c:axId val="1751682031"/>
      </c:areaChart>
      <c:catAx>
        <c:axId val="175168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2031"/>
        <c:crosses val="autoZero"/>
        <c:auto val="1"/>
        <c:lblAlgn val="ctr"/>
        <c:lblOffset val="100"/>
        <c:noMultiLvlLbl val="0"/>
      </c:catAx>
      <c:valAx>
        <c:axId val="17516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8-2E42-8C2C-016FF69294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8-2E42-8C2C-016FF69294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8-2E42-8C2C-016FF69294DA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B-7549-A26D-F724B42935AE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B-7549-A26D-F724B429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3-B141-9E61-0BDD6A4895F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3-B141-9E61-0BDD6A4895F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3-B141-9E61-0BDD6A4895FB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3-B141-9E61-0BDD6A4895FB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D3-B141-9E61-0BDD6A48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3-ED44-92C6-DED94D61B6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3-ED44-92C6-DED94D61B6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33-ED44-92C6-DED94D61B6B4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33-ED44-92C6-DED94D61B6B4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3-ED44-92C6-DED94D61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_xlchart.v1.4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_xlchart.v1.1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B7CC220A-F5E5-AD42-8671-83794A911AAC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657ABCC2-9AE0-A848-A21F-B8C71B43ABB8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Order by Product Category &amp; Sub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Order by Product Category &amp; Sub Category</a:t>
          </a:r>
        </a:p>
      </cx:txPr>
    </cx:title>
    <cx:plotArea>
      <cx:plotAreaRegion>
        <cx:series layoutId="treemap" uniqueId="{374B7D71-BE18-2240-ACC1-CAED52539069}">
          <cx:tx>
            <cx:txData>
              <cx:f>_xlchart.v1.16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b="1">
                <a:solidFill>
                  <a:schemeClr val="tx1"/>
                </a:solidFill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Order by Product Category &amp; Sub Category</a:t>
            </a:r>
            <a:endParaRPr lang="en-US" sz="1100" b="1">
              <a:solidFill>
                <a:schemeClr val="tx1"/>
              </a:solidFill>
              <a:effectLst/>
            </a:endParaRPr>
          </a:p>
        </cx:rich>
      </cx:tx>
    </cx:title>
    <cx:plotArea>
      <cx:plotAreaRegion>
        <cx:series layoutId="sunburst" uniqueId="{30AA3AFC-896A-8648-91D6-4B28C0569E27}">
          <cx:tx>
            <cx:txData>
              <cx:f>_xlchart.v1.10</cx:f>
              <cx:v>Order Quantity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series layoutId="sunburst" uniqueId="{6247F6E0-15DC-C243-87C1-BFF611137760}">
          <cx:tx>
            <cx:txData>
              <cx:f>_xlchart.v1.13</cx:f>
              <cx:v>Count</cx:v>
            </cx:txData>
          </cx:tx>
          <cx:dataPt idx="0">
            <cx:spPr>
              <a:solidFill>
                <a:srgbClr val="5B9BD5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plotArea>
      <cx:plotAreaRegion>
        <cx:series layoutId="waterfall" uniqueId="{A40A2923-2844-C843-B360-47FA647AC114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_xlchart.v2.22</cx:f>
      </cx:numDim>
    </cx:data>
  </cx:chartData>
  <cx:chart>
    <cx:plotArea>
      <cx:plotAreaRegion>
        <cx:series layoutId="funnel" uniqueId="{9547E574-011F-DE4A-B349-C18E4AD1966C}">
          <cx:tx>
            <cx:txData>
              <cx:f>_xlchart.v2.21</cx:f>
              <cx:v>Total</cx:v>
            </cx:txData>
          </cx:tx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38100</xdr:rowOff>
    </xdr:from>
    <xdr:to>
      <xdr:col>17</xdr:col>
      <xdr:colOff>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79B7-E6EE-2905-B2D8-1D5DF3F4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22</xdr:row>
      <xdr:rowOff>44450</xdr:rowOff>
    </xdr:from>
    <xdr:to>
      <xdr:col>12</xdr:col>
      <xdr:colOff>88900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0F3C2-0738-9833-E86C-9744661F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158750</xdr:colOff>
      <xdr:row>22</xdr:row>
      <xdr:rowOff>44450</xdr:rowOff>
    </xdr:from>
    <xdr:to>
      <xdr:col>20</xdr:col>
      <xdr:colOff>215900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C7AE5-5892-0204-A6D5-2143EC0C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5</xdr:row>
      <xdr:rowOff>50800</xdr:rowOff>
    </xdr:from>
    <xdr:to>
      <xdr:col>5</xdr:col>
      <xdr:colOff>812800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B533D-935B-2CB7-762C-C1FC6D14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28</xdr:row>
      <xdr:rowOff>0</xdr:rowOff>
    </xdr:from>
    <xdr:to>
      <xdr:col>8</xdr:col>
      <xdr:colOff>254000</xdr:colOff>
      <xdr:row>47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59AF4-F4EC-7E06-0DE1-471BC299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139700</xdr:rowOff>
    </xdr:from>
    <xdr:to>
      <xdr:col>17</xdr:col>
      <xdr:colOff>584200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659BC-F0D0-6488-2007-074AA736E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21</xdr:row>
      <xdr:rowOff>171450</xdr:rowOff>
    </xdr:from>
    <xdr:to>
      <xdr:col>17</xdr:col>
      <xdr:colOff>584200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42AA0-EEF7-EBD9-30FE-A6D3DFF5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152400</xdr:rowOff>
    </xdr:from>
    <xdr:to>
      <xdr:col>12</xdr:col>
      <xdr:colOff>95250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BBECD-A3C0-7B98-63AF-64EC90DDE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11</xdr:col>
      <xdr:colOff>488950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92572-9788-6749-8FB0-E437EE71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120650</xdr:rowOff>
    </xdr:from>
    <xdr:to>
      <xdr:col>18</xdr:col>
      <xdr:colOff>25400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5B60-CBF2-5EEC-D583-C17D63DE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69850</xdr:rowOff>
    </xdr:from>
    <xdr:to>
      <xdr:col>18</xdr:col>
      <xdr:colOff>25400</xdr:colOff>
      <xdr:row>35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49CDB-B8DF-72F0-B5EC-413BC3F5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35</xdr:row>
      <xdr:rowOff>184150</xdr:rowOff>
    </xdr:from>
    <xdr:to>
      <xdr:col>18</xdr:col>
      <xdr:colOff>0</xdr:colOff>
      <xdr:row>52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5035BE-5DE9-DC8D-239C-0895D9B1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133350</xdr:rowOff>
    </xdr:from>
    <xdr:to>
      <xdr:col>14</xdr:col>
      <xdr:colOff>622300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905238-0158-6CFF-A5F3-89FCE2245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3335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203200</xdr:colOff>
      <xdr:row>25</xdr:row>
      <xdr:rowOff>127000</xdr:rowOff>
    </xdr:from>
    <xdr:to>
      <xdr:col>14</xdr:col>
      <xdr:colOff>552450</xdr:colOff>
      <xdr:row>47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5539F7-51D2-C141-8A05-8927C4A32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2700" y="488950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133350</xdr:rowOff>
    </xdr:from>
    <xdr:to>
      <xdr:col>18</xdr:col>
      <xdr:colOff>254000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3ACC-DB9B-C30E-2878-5BB1D0DD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21</xdr:row>
      <xdr:rowOff>158750</xdr:rowOff>
    </xdr:from>
    <xdr:to>
      <xdr:col>18</xdr:col>
      <xdr:colOff>266700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A2537-2ED1-26CC-0785-A95E95CE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31750</xdr:rowOff>
    </xdr:from>
    <xdr:to>
      <xdr:col>11</xdr:col>
      <xdr:colOff>901700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67B94-F236-99BB-3516-DF884EEF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120650</xdr:rowOff>
    </xdr:from>
    <xdr:to>
      <xdr:col>10</xdr:col>
      <xdr:colOff>158750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D1C4D-655B-D0BC-AD23-A1EE0CCB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76200</xdr:rowOff>
    </xdr:from>
    <xdr:to>
      <xdr:col>10</xdr:col>
      <xdr:colOff>165100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06E91-0A7C-DA44-828A-364AD6823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0</xdr:row>
      <xdr:rowOff>139700</xdr:rowOff>
    </xdr:from>
    <xdr:to>
      <xdr:col>17</xdr:col>
      <xdr:colOff>152400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B569E-83A2-5E4F-AA2A-C5425765D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15</xdr:row>
      <xdr:rowOff>76200</xdr:rowOff>
    </xdr:from>
    <xdr:to>
      <xdr:col>17</xdr:col>
      <xdr:colOff>127000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5ABFF-8CAA-2D44-A2D0-64C6B927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635000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F9298-2248-4545-AE48-C88185EF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22</xdr:col>
      <xdr:colOff>635000</xdr:colOff>
      <xdr:row>42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75CB2-3B1F-434C-A1F7-69B96B43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22</xdr:col>
      <xdr:colOff>635000</xdr:colOff>
      <xdr:row>63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6FB4B3-950F-BC41-9AC7-5403BC2F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6350</xdr:rowOff>
    </xdr:from>
    <xdr:to>
      <xdr:col>13</xdr:col>
      <xdr:colOff>495300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AF3C3D-696D-75C7-4953-0C6DECCCD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6950" y="196850"/>
              <a:ext cx="70294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0</xdr:rowOff>
    </xdr:from>
    <xdr:to>
      <xdr:col>12</xdr:col>
      <xdr:colOff>330200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6D04D6-49B3-D75C-96BF-6B7F14852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190500"/>
              <a:ext cx="582295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438150</xdr:colOff>
      <xdr:row>1</xdr:row>
      <xdr:rowOff>12700</xdr:rowOff>
    </xdr:from>
    <xdr:to>
      <xdr:col>21</xdr:col>
      <xdr:colOff>482600</xdr:colOff>
      <xdr:row>23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896F0B-FF09-D525-4F0D-73D648002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203200"/>
              <a:ext cx="610235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552450</xdr:colOff>
      <xdr:row>25</xdr:row>
      <xdr:rowOff>57150</xdr:rowOff>
    </xdr:from>
    <xdr:to>
      <xdr:col>15</xdr:col>
      <xdr:colOff>508000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484999-82AE-4758-FDE4-DEFB95B03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9950" y="4819650"/>
              <a:ext cx="7359650" cy="459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882650</xdr:colOff>
      <xdr:row>1</xdr:row>
      <xdr:rowOff>133350</xdr:rowOff>
    </xdr:from>
    <xdr:to>
      <xdr:col>14</xdr:col>
      <xdr:colOff>635000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B5B157-E71E-369C-A4B9-41D947278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1050" y="323850"/>
              <a:ext cx="8185150" cy="483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889000</xdr:colOff>
      <xdr:row>28</xdr:row>
      <xdr:rowOff>31750</xdr:rowOff>
    </xdr:from>
    <xdr:to>
      <xdr:col>14</xdr:col>
      <xdr:colOff>546100</xdr:colOff>
      <xdr:row>47</xdr:row>
      <xdr:rowOff>50800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072923-C481-4DC9-7B8E-2ACFCB10C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7400" y="5365750"/>
              <a:ext cx="8089900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S13" sqref="S13"/>
    </sheetView>
  </sheetViews>
  <sheetFormatPr baseColWidth="10" defaultColWidth="8.83203125" defaultRowHeight="15" x14ac:dyDescent="0.2"/>
  <cols>
    <col min="1" max="1" width="17.33203125" style="7" customWidth="1"/>
    <col min="2" max="2" width="19" style="7" customWidth="1"/>
    <col min="3" max="3" width="18.6640625" style="7" customWidth="1"/>
    <col min="4" max="4" width="16.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26"/>
  <sheetViews>
    <sheetView showGridLines="0" workbookViewId="0">
      <selection activeCell="K34" sqref="K34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  <row r="23" spans="1:13" x14ac:dyDescent="0.2">
      <c r="A23" s="24" t="s">
        <v>6923</v>
      </c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6</v>
      </c>
      <c r="I23" s="24" t="s">
        <v>7</v>
      </c>
      <c r="J23" s="24" t="s">
        <v>8</v>
      </c>
      <c r="K23" s="24" t="s">
        <v>9</v>
      </c>
      <c r="L23" s="24" t="s">
        <v>10</v>
      </c>
      <c r="M23" s="24" t="s">
        <v>11</v>
      </c>
    </row>
    <row r="24" spans="1:13" x14ac:dyDescent="0.2">
      <c r="A24" s="7" t="s">
        <v>6920</v>
      </c>
      <c r="B24" s="42">
        <f>1+(B2-MIN($B2:$M2))*99/(MAX($B2:$M2)-MIN($B2:$M2))</f>
        <v>1.4829268292682927</v>
      </c>
      <c r="C24" s="42">
        <f t="shared" ref="C24:M24" si="0">1+(C2-MIN($B2:$M2))*99/(MAX($B2:$M2)-MIN($B2:$M2))</f>
        <v>1</v>
      </c>
      <c r="D24" s="42">
        <f t="shared" si="0"/>
        <v>19.834146341463416</v>
      </c>
      <c r="E24" s="42">
        <f t="shared" si="0"/>
        <v>37.702439024390245</v>
      </c>
      <c r="F24" s="42">
        <f t="shared" si="0"/>
        <v>39.151219512195119</v>
      </c>
      <c r="G24" s="42">
        <f t="shared" si="0"/>
        <v>71.507317073170725</v>
      </c>
      <c r="H24" s="42">
        <f t="shared" si="0"/>
        <v>100</v>
      </c>
      <c r="I24" s="42">
        <f t="shared" si="0"/>
        <v>88.409756097560972</v>
      </c>
      <c r="J24" s="42">
        <f t="shared" si="0"/>
        <v>75.853658536585371</v>
      </c>
      <c r="K24" s="42">
        <f t="shared" si="0"/>
        <v>56.053658536585367</v>
      </c>
      <c r="L24" s="42">
        <f t="shared" si="0"/>
        <v>26.112195121951221</v>
      </c>
      <c r="M24" s="42">
        <f t="shared" si="0"/>
        <v>5.8292682926829267</v>
      </c>
    </row>
    <row r="25" spans="1:13" x14ac:dyDescent="0.2">
      <c r="A25" s="7" t="s">
        <v>6921</v>
      </c>
      <c r="B25" s="42">
        <f t="shared" ref="B25:M25" si="1">1+(B3-MIN($B3:$M3))*99/(MAX($B3:$M3)-MIN($B3:$M3))</f>
        <v>100</v>
      </c>
      <c r="C25" s="42">
        <f t="shared" si="1"/>
        <v>78.301369863013704</v>
      </c>
      <c r="D25" s="42">
        <f t="shared" si="1"/>
        <v>57.958904109589042</v>
      </c>
      <c r="E25" s="42">
        <f t="shared" si="1"/>
        <v>45.753424657534246</v>
      </c>
      <c r="F25" s="42">
        <f t="shared" si="1"/>
        <v>1</v>
      </c>
      <c r="G25" s="42">
        <f t="shared" si="1"/>
        <v>6.4246575342465757</v>
      </c>
      <c r="H25" s="42">
        <f t="shared" si="1"/>
        <v>6.4246575342465757</v>
      </c>
      <c r="I25" s="42">
        <f t="shared" si="1"/>
        <v>10.493150684931507</v>
      </c>
      <c r="J25" s="42">
        <f t="shared" si="1"/>
        <v>19.986301369863014</v>
      </c>
      <c r="K25" s="42">
        <f t="shared" si="1"/>
        <v>48.465753424657535</v>
      </c>
      <c r="L25" s="42">
        <f t="shared" si="1"/>
        <v>60.671232876712331</v>
      </c>
      <c r="M25" s="42">
        <f t="shared" si="1"/>
        <v>100</v>
      </c>
    </row>
    <row r="26" spans="1:13" x14ac:dyDescent="0.2">
      <c r="A26" s="7" t="s">
        <v>6922</v>
      </c>
      <c r="B26" s="42">
        <f t="shared" ref="B26:M26" si="2">1+(B4-MIN($B4:$M4))*99/(MAX($B4:$M4)-MIN($B4:$M4))</f>
        <v>100</v>
      </c>
      <c r="C26" s="42">
        <f t="shared" si="2"/>
        <v>32.754716981132077</v>
      </c>
      <c r="D26" s="42">
        <f t="shared" si="2"/>
        <v>36.490566037735846</v>
      </c>
      <c r="E26" s="42">
        <f t="shared" si="2"/>
        <v>19.679245283018869</v>
      </c>
      <c r="F26" s="42">
        <f t="shared" si="2"/>
        <v>19.679245283018869</v>
      </c>
      <c r="G26" s="42">
        <f t="shared" si="2"/>
        <v>14.075471698113208</v>
      </c>
      <c r="H26" s="42">
        <f t="shared" si="2"/>
        <v>25.283018867924529</v>
      </c>
      <c r="I26" s="42">
        <f t="shared" si="2"/>
        <v>1</v>
      </c>
      <c r="J26" s="42">
        <f t="shared" si="2"/>
        <v>4.7358490566037741</v>
      </c>
      <c r="K26" s="42">
        <f t="shared" si="2"/>
        <v>2.867924528301887</v>
      </c>
      <c r="L26" s="42">
        <f t="shared" si="2"/>
        <v>10.339622641509434</v>
      </c>
      <c r="M26" s="42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D1" zoomScaleNormal="100" workbookViewId="0">
      <selection activeCell="S36" sqref="S36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G30" sqref="G30"/>
    </sheetView>
  </sheetViews>
  <sheetFormatPr baseColWidth="10" defaultColWidth="8.83203125" defaultRowHeight="15" x14ac:dyDescent="0.2"/>
  <cols>
    <col min="1" max="1" width="12.83203125" style="7" customWidth="1"/>
    <col min="2" max="2" width="15.5" style="36" customWidth="1"/>
    <col min="3" max="3" width="15.6640625" style="36" customWidth="1"/>
    <col min="4" max="13" width="7.5" customWidth="1"/>
  </cols>
  <sheetData>
    <row r="1" spans="1:3" x14ac:dyDescent="0.2">
      <c r="A1" s="25" t="s">
        <v>9409</v>
      </c>
      <c r="B1" s="35" t="s">
        <v>6862</v>
      </c>
      <c r="C1" s="35" t="s">
        <v>9400</v>
      </c>
    </row>
    <row r="2" spans="1:3" x14ac:dyDescent="0.2">
      <c r="A2" s="34">
        <v>42372</v>
      </c>
      <c r="B2" s="41">
        <v>36.666666666666664</v>
      </c>
      <c r="C2" s="41">
        <v>0</v>
      </c>
    </row>
    <row r="3" spans="1:3" x14ac:dyDescent="0.2">
      <c r="A3" s="34">
        <v>42379</v>
      </c>
      <c r="B3" s="41">
        <v>32.714285714285715</v>
      </c>
      <c r="C3" s="41">
        <v>1.39</v>
      </c>
    </row>
    <row r="4" spans="1:3" x14ac:dyDescent="0.2">
      <c r="A4" s="34">
        <v>42386</v>
      </c>
      <c r="B4" s="41">
        <v>32.428571428571431</v>
      </c>
      <c r="C4" s="41">
        <v>1.4000000000000001</v>
      </c>
    </row>
    <row r="5" spans="1:3" x14ac:dyDescent="0.2">
      <c r="A5" s="34">
        <v>42393</v>
      </c>
      <c r="B5" s="41">
        <v>25.142857142857142</v>
      </c>
      <c r="C5" s="41">
        <v>0.48</v>
      </c>
    </row>
    <row r="6" spans="1:3" x14ac:dyDescent="0.2">
      <c r="A6" s="34">
        <v>42400</v>
      </c>
      <c r="B6" s="41">
        <v>37.142857142857146</v>
      </c>
      <c r="C6" s="41">
        <v>0</v>
      </c>
    </row>
    <row r="7" spans="1:3" x14ac:dyDescent="0.2">
      <c r="A7" s="34">
        <v>42407</v>
      </c>
      <c r="B7" s="41">
        <v>41.285714285714285</v>
      </c>
      <c r="C7" s="41">
        <v>1.3</v>
      </c>
    </row>
    <row r="8" spans="1:3" x14ac:dyDescent="0.2">
      <c r="A8" s="34">
        <v>42414</v>
      </c>
      <c r="B8" s="41">
        <v>20.428571428571427</v>
      </c>
      <c r="C8" s="41">
        <v>0.54</v>
      </c>
    </row>
    <row r="9" spans="1:3" x14ac:dyDescent="0.2">
      <c r="A9" s="34">
        <v>42421</v>
      </c>
      <c r="B9" s="41">
        <v>35.285714285714285</v>
      </c>
      <c r="C9" s="41">
        <v>0.93</v>
      </c>
    </row>
    <row r="10" spans="1:3" x14ac:dyDescent="0.2">
      <c r="A10" s="34">
        <v>42428</v>
      </c>
      <c r="B10" s="41">
        <v>39.285714285714285</v>
      </c>
      <c r="C10" s="41">
        <v>1.4</v>
      </c>
    </row>
    <row r="11" spans="1:3" x14ac:dyDescent="0.2">
      <c r="A11" s="34">
        <v>42435</v>
      </c>
      <c r="B11" s="41">
        <v>36.142857142857146</v>
      </c>
      <c r="C11" s="41">
        <v>0.38</v>
      </c>
    </row>
    <row r="12" spans="1:3" x14ac:dyDescent="0.2">
      <c r="A12" s="34">
        <v>42442</v>
      </c>
      <c r="B12" s="41">
        <v>49.142857142857146</v>
      </c>
      <c r="C12" s="41">
        <v>0.49</v>
      </c>
    </row>
    <row r="13" spans="1:3" x14ac:dyDescent="0.2">
      <c r="A13" s="34">
        <v>42449</v>
      </c>
      <c r="B13" s="41">
        <v>42</v>
      </c>
      <c r="C13" s="41">
        <v>1.5</v>
      </c>
    </row>
    <row r="14" spans="1:3" x14ac:dyDescent="0.2">
      <c r="A14" s="34">
        <v>42456</v>
      </c>
      <c r="B14" s="41">
        <v>39.714285714285715</v>
      </c>
      <c r="C14" s="41">
        <v>0.38</v>
      </c>
    </row>
    <row r="15" spans="1:3" x14ac:dyDescent="0.2">
      <c r="A15" s="34">
        <v>42463</v>
      </c>
      <c r="B15" s="41">
        <v>48.285714285714285</v>
      </c>
      <c r="C15" s="41">
        <v>1.27</v>
      </c>
    </row>
    <row r="16" spans="1:3" x14ac:dyDescent="0.2">
      <c r="A16" s="34">
        <v>42470</v>
      </c>
      <c r="B16" s="41">
        <v>38</v>
      </c>
      <c r="C16" s="41">
        <v>1.44</v>
      </c>
    </row>
    <row r="17" spans="1:3" x14ac:dyDescent="0.2">
      <c r="A17" s="34">
        <v>42477</v>
      </c>
      <c r="B17" s="41">
        <v>47</v>
      </c>
      <c r="C17" s="41">
        <v>0.23</v>
      </c>
    </row>
    <row r="18" spans="1:3" x14ac:dyDescent="0.2">
      <c r="A18" s="34">
        <v>42484</v>
      </c>
      <c r="B18" s="41">
        <v>53.571428571428569</v>
      </c>
      <c r="C18" s="41">
        <v>0.11</v>
      </c>
    </row>
    <row r="19" spans="1:3" x14ac:dyDescent="0.2">
      <c r="A19" s="34">
        <v>42491</v>
      </c>
      <c r="B19" s="41">
        <v>47.285714285714285</v>
      </c>
      <c r="C19" s="41">
        <v>0.37</v>
      </c>
    </row>
    <row r="20" spans="1:3" x14ac:dyDescent="0.2">
      <c r="A20" s="34">
        <v>42498</v>
      </c>
      <c r="B20" s="41">
        <v>47.428571428571431</v>
      </c>
      <c r="C20" s="41">
        <v>1.23</v>
      </c>
    </row>
    <row r="21" spans="1:3" x14ac:dyDescent="0.2">
      <c r="A21" s="34">
        <v>42505</v>
      </c>
      <c r="B21" s="41">
        <v>59.857142857142854</v>
      </c>
      <c r="C21" s="41">
        <v>0.11</v>
      </c>
    </row>
    <row r="22" spans="1:3" x14ac:dyDescent="0.2">
      <c r="A22" s="34">
        <v>42512</v>
      </c>
      <c r="B22" s="41">
        <v>57.142857142857146</v>
      </c>
      <c r="C22" s="41">
        <v>0</v>
      </c>
    </row>
    <row r="23" spans="1:3" x14ac:dyDescent="0.2">
      <c r="A23" s="34">
        <v>42519</v>
      </c>
      <c r="B23" s="41">
        <v>64.857142857142861</v>
      </c>
      <c r="C23" s="41">
        <v>0.26</v>
      </c>
    </row>
    <row r="24" spans="1:3" x14ac:dyDescent="0.2">
      <c r="A24" s="34">
        <v>42526</v>
      </c>
      <c r="B24" s="41">
        <v>64.285714285714292</v>
      </c>
      <c r="C24" s="41">
        <v>2.04</v>
      </c>
    </row>
    <row r="25" spans="1:3" x14ac:dyDescent="0.2">
      <c r="A25" s="34">
        <v>42533</v>
      </c>
      <c r="B25" s="41">
        <v>66.428571428571431</v>
      </c>
      <c r="C25" s="41">
        <v>0.16999999999999998</v>
      </c>
    </row>
    <row r="26" spans="1:3" x14ac:dyDescent="0.2">
      <c r="A26" s="34">
        <v>42540</v>
      </c>
      <c r="B26" s="41">
        <v>67.714285714285708</v>
      </c>
      <c r="C26" s="41">
        <v>0.12</v>
      </c>
    </row>
    <row r="27" spans="1:3" x14ac:dyDescent="0.2">
      <c r="A27" s="34">
        <v>42547</v>
      </c>
      <c r="B27" s="41">
        <v>69.714285714285708</v>
      </c>
      <c r="C27" s="41">
        <v>0.02</v>
      </c>
    </row>
    <row r="28" spans="1:3" x14ac:dyDescent="0.2">
      <c r="A28" s="34">
        <v>42554</v>
      </c>
      <c r="B28" s="41">
        <v>73.714285714285708</v>
      </c>
      <c r="C28" s="41">
        <v>0.31</v>
      </c>
    </row>
    <row r="29" spans="1:3" x14ac:dyDescent="0.2">
      <c r="A29" s="34">
        <v>42561</v>
      </c>
      <c r="B29" s="41">
        <v>68.857142857142861</v>
      </c>
      <c r="C29" s="41">
        <v>0.44999999999999996</v>
      </c>
    </row>
    <row r="30" spans="1:3" x14ac:dyDescent="0.2">
      <c r="A30" s="34">
        <v>42568</v>
      </c>
      <c r="B30" s="41">
        <v>76.428571428571431</v>
      </c>
      <c r="C30" s="41">
        <v>0</v>
      </c>
    </row>
    <row r="31" spans="1:3" x14ac:dyDescent="0.2">
      <c r="A31" s="34">
        <v>42575</v>
      </c>
      <c r="B31" s="41">
        <v>79</v>
      </c>
      <c r="C31" s="41">
        <v>0.01</v>
      </c>
    </row>
    <row r="32" spans="1:3" x14ac:dyDescent="0.2">
      <c r="A32" s="34">
        <v>42582</v>
      </c>
      <c r="B32" s="41">
        <v>78</v>
      </c>
      <c r="C32" s="41">
        <v>0.21</v>
      </c>
    </row>
    <row r="33" spans="1:3" x14ac:dyDescent="0.2">
      <c r="A33" s="34">
        <v>42589</v>
      </c>
      <c r="B33" s="41">
        <v>73.857142857142861</v>
      </c>
      <c r="C33" s="41">
        <v>0.06</v>
      </c>
    </row>
    <row r="34" spans="1:3" x14ac:dyDescent="0.2">
      <c r="A34" s="34">
        <v>42596</v>
      </c>
      <c r="B34" s="41">
        <v>78.285714285714292</v>
      </c>
      <c r="C34" s="41">
        <v>0.76</v>
      </c>
    </row>
    <row r="35" spans="1:3" x14ac:dyDescent="0.2">
      <c r="A35" s="34">
        <v>42603</v>
      </c>
      <c r="B35" s="41">
        <v>76.857142857142861</v>
      </c>
      <c r="C35" s="41">
        <v>0.01</v>
      </c>
    </row>
    <row r="36" spans="1:3" x14ac:dyDescent="0.2">
      <c r="A36" s="34">
        <v>42610</v>
      </c>
      <c r="B36" s="41">
        <v>75.142857142857139</v>
      </c>
      <c r="C36" s="41">
        <v>0.89</v>
      </c>
    </row>
    <row r="37" spans="1:3" x14ac:dyDescent="0.2">
      <c r="A37" s="34">
        <v>42617</v>
      </c>
      <c r="B37" s="41">
        <v>70.714285714285708</v>
      </c>
      <c r="C37" s="41">
        <v>0.02</v>
      </c>
    </row>
    <row r="38" spans="1:3" x14ac:dyDescent="0.2">
      <c r="A38" s="34">
        <v>42624</v>
      </c>
      <c r="B38" s="41">
        <v>71.285714285714292</v>
      </c>
      <c r="C38" s="41">
        <v>0.28000000000000003</v>
      </c>
    </row>
    <row r="39" spans="1:3" x14ac:dyDescent="0.2">
      <c r="A39" s="34">
        <v>42631</v>
      </c>
      <c r="B39" s="41">
        <v>67.571428571428569</v>
      </c>
      <c r="C39" s="41">
        <v>0.06</v>
      </c>
    </row>
    <row r="40" spans="1:3" x14ac:dyDescent="0.2">
      <c r="A40" s="34">
        <v>42638</v>
      </c>
      <c r="B40" s="41">
        <v>68</v>
      </c>
      <c r="C40" s="41">
        <v>0.67</v>
      </c>
    </row>
    <row r="41" spans="1:3" x14ac:dyDescent="0.2">
      <c r="A41" s="34">
        <v>42645</v>
      </c>
      <c r="B41" s="41">
        <v>57.857142857142854</v>
      </c>
      <c r="C41" s="41">
        <v>1.0900000000000001</v>
      </c>
    </row>
    <row r="42" spans="1:3" x14ac:dyDescent="0.2">
      <c r="A42" s="34">
        <v>42652</v>
      </c>
      <c r="B42" s="41">
        <v>58.285714285714285</v>
      </c>
      <c r="C42" s="41">
        <v>1.85</v>
      </c>
    </row>
    <row r="43" spans="1:3" x14ac:dyDescent="0.2">
      <c r="A43" s="34">
        <v>42659</v>
      </c>
      <c r="B43" s="41">
        <v>53.714285714285715</v>
      </c>
      <c r="C43" s="41">
        <v>0</v>
      </c>
    </row>
    <row r="44" spans="1:3" x14ac:dyDescent="0.2">
      <c r="A44" s="34">
        <v>42666</v>
      </c>
      <c r="B44" s="41">
        <v>61.714285714285715</v>
      </c>
      <c r="C44" s="41">
        <v>1.48</v>
      </c>
    </row>
    <row r="45" spans="1:3" x14ac:dyDescent="0.2">
      <c r="A45" s="34">
        <v>42673</v>
      </c>
      <c r="B45" s="41">
        <v>47.857142857142854</v>
      </c>
      <c r="C45" s="41">
        <v>1.3900000000000001</v>
      </c>
    </row>
    <row r="46" spans="1:3" x14ac:dyDescent="0.2">
      <c r="A46" s="34">
        <v>42680</v>
      </c>
      <c r="B46" s="41">
        <v>49.285714285714285</v>
      </c>
      <c r="C46" s="41">
        <v>0.16999999999999998</v>
      </c>
    </row>
    <row r="47" spans="1:3" x14ac:dyDescent="0.2">
      <c r="A47" s="34">
        <v>42687</v>
      </c>
      <c r="B47" s="41">
        <v>46.714285714285715</v>
      </c>
      <c r="C47" s="41">
        <v>0.01</v>
      </c>
    </row>
    <row r="48" spans="1:3" x14ac:dyDescent="0.2">
      <c r="A48" s="34">
        <v>42694</v>
      </c>
      <c r="B48" s="41">
        <v>50</v>
      </c>
      <c r="C48" s="41">
        <v>1.1000000000000001</v>
      </c>
    </row>
    <row r="49" spans="1:3" x14ac:dyDescent="0.2">
      <c r="A49" s="34">
        <v>42701</v>
      </c>
      <c r="B49" s="41">
        <v>38.428571428571431</v>
      </c>
      <c r="C49" s="41">
        <v>0.08</v>
      </c>
    </row>
    <row r="50" spans="1:3" x14ac:dyDescent="0.2">
      <c r="A50" s="34">
        <v>42708</v>
      </c>
      <c r="B50" s="41">
        <v>43.285714285714285</v>
      </c>
      <c r="C50" s="41">
        <v>1.6500000000000001</v>
      </c>
    </row>
    <row r="51" spans="1:3" x14ac:dyDescent="0.2">
      <c r="A51" s="34">
        <v>42715</v>
      </c>
      <c r="B51" s="41">
        <v>34</v>
      </c>
      <c r="C51" s="41">
        <v>0.24000000000000002</v>
      </c>
    </row>
    <row r="52" spans="1:3" x14ac:dyDescent="0.2">
      <c r="A52" s="34">
        <v>42722</v>
      </c>
      <c r="B52" s="41">
        <v>31.714285714285715</v>
      </c>
      <c r="C52" s="41">
        <v>1.06</v>
      </c>
    </row>
    <row r="53" spans="1:3" x14ac:dyDescent="0.2">
      <c r="A53" s="34">
        <v>42729</v>
      </c>
      <c r="B53" s="41">
        <v>34.285714285714285</v>
      </c>
      <c r="C53" s="41">
        <v>0.4</v>
      </c>
    </row>
    <row r="54" spans="1:3" x14ac:dyDescent="0.2">
      <c r="A54" s="34">
        <v>42736</v>
      </c>
      <c r="B54" s="41">
        <v>40</v>
      </c>
      <c r="C54" s="41">
        <v>0.01</v>
      </c>
    </row>
  </sheetData>
  <conditionalFormatting sqref="B1:B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topLeftCell="A2" workbookViewId="0">
      <selection activeCell="A31" sqref="A31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3" t="s">
        <v>15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D1" workbookViewId="0">
      <selection activeCell="S48" sqref="S48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9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tabSelected="1" workbookViewId="0">
      <selection activeCell="F10" sqref="F10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A88913D4-4941-E243-BF23-88FB2D97F4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5BF463AA-B711-DE4C-B67B-A80C381827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workbookViewId="0">
      <selection activeCell="P36" sqref="P36"/>
    </sheetView>
  </sheetViews>
  <sheetFormatPr baseColWidth="10" defaultColWidth="8.83203125" defaultRowHeight="15" x14ac:dyDescent="0.2"/>
  <cols>
    <col min="1" max="1" width="18.1640625" style="7" customWidth="1"/>
    <col min="2" max="2" width="13.83203125" style="7" customWidth="1"/>
    <col min="3" max="3" width="16.6640625" style="7" customWidth="1"/>
    <col min="4" max="4" width="15.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  <c r="E25" s="40" t="s">
        <v>9410</v>
      </c>
    </row>
    <row r="26" spans="1:6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opLeftCell="C1" workbookViewId="0">
      <selection activeCell="U24" sqref="U24"/>
    </sheetView>
  </sheetViews>
  <sheetFormatPr baseColWidth="10" defaultColWidth="8.83203125" defaultRowHeight="15" x14ac:dyDescent="0.2"/>
  <cols>
    <col min="1" max="1" width="13.6640625" style="7" customWidth="1"/>
    <col min="2" max="2" width="12.5" style="7" bestFit="1" customWidth="1"/>
    <col min="3" max="3" width="13.83203125" style="7" bestFit="1" customWidth="1"/>
    <col min="4" max="4" width="12.1640625" style="7" bestFit="1" customWidth="1"/>
    <col min="5" max="5" width="21.5" style="7" bestFit="1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N20" sqref="N20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  <col min="6" max="15" width="13.6640625" bestFit="1" customWidth="1"/>
  </cols>
  <sheetData>
    <row r="1" spans="1:15" x14ac:dyDescent="0.2">
      <c r="A1" s="27" t="s">
        <v>44</v>
      </c>
      <c r="B1" s="27" t="s">
        <v>36</v>
      </c>
      <c r="C1" s="27" t="s">
        <v>20</v>
      </c>
    </row>
    <row r="2" spans="1:15" x14ac:dyDescent="0.2">
      <c r="A2" s="7" t="s">
        <v>127</v>
      </c>
      <c r="B2" s="7" t="s">
        <v>6865</v>
      </c>
      <c r="C2" s="28">
        <v>309772329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</row>
    <row r="3" spans="1:15" x14ac:dyDescent="0.2">
      <c r="A3" s="7" t="s">
        <v>47</v>
      </c>
      <c r="B3" s="7" t="s">
        <v>6865</v>
      </c>
      <c r="C3" s="28">
        <v>1853004526</v>
      </c>
      <c r="E3" s="2" t="s">
        <v>127</v>
      </c>
      <c r="F3" s="28">
        <v>309772329</v>
      </c>
      <c r="G3" s="28">
        <v>206435493</v>
      </c>
      <c r="H3" s="28">
        <v>440726872</v>
      </c>
      <c r="I3" s="28">
        <v>205236906</v>
      </c>
      <c r="J3" s="28">
        <v>441145903</v>
      </c>
      <c r="K3" s="28">
        <v>567861302</v>
      </c>
      <c r="L3" s="28">
        <v>1064277</v>
      </c>
      <c r="M3" s="28">
        <v>268488329</v>
      </c>
      <c r="N3" s="28">
        <v>131636259</v>
      </c>
      <c r="O3" s="28">
        <v>130174897</v>
      </c>
    </row>
    <row r="4" spans="1:15" x14ac:dyDescent="0.2">
      <c r="A4" s="7" t="s">
        <v>46</v>
      </c>
      <c r="B4" s="7" t="s">
        <v>6865</v>
      </c>
      <c r="C4" s="28">
        <v>4014495618</v>
      </c>
      <c r="E4" s="2" t="s">
        <v>47</v>
      </c>
      <c r="F4" s="28">
        <v>1853004526</v>
      </c>
      <c r="G4" s="28">
        <v>1603712887</v>
      </c>
      <c r="H4" s="28">
        <v>1355616783</v>
      </c>
      <c r="I4" s="28">
        <v>2478409069</v>
      </c>
      <c r="J4" s="28">
        <v>2605091739</v>
      </c>
      <c r="K4" s="28">
        <v>1560833002</v>
      </c>
      <c r="L4" s="28">
        <v>1780339380</v>
      </c>
      <c r="M4" s="28">
        <v>1896802011</v>
      </c>
      <c r="N4" s="28">
        <v>2084229860</v>
      </c>
      <c r="O4" s="28">
        <v>1902407426</v>
      </c>
    </row>
    <row r="5" spans="1:15" x14ac:dyDescent="0.2">
      <c r="A5" s="7" t="s">
        <v>45</v>
      </c>
      <c r="B5" s="7" t="s">
        <v>6865</v>
      </c>
      <c r="C5" s="28">
        <v>1627012898</v>
      </c>
      <c r="E5" s="2" t="s">
        <v>46</v>
      </c>
      <c r="F5" s="28">
        <v>4014495618</v>
      </c>
      <c r="G5" s="28">
        <v>3745965313</v>
      </c>
      <c r="H5" s="28">
        <v>4951964512</v>
      </c>
      <c r="I5" s="28">
        <v>4495901023</v>
      </c>
      <c r="J5" s="28">
        <v>3782173183</v>
      </c>
      <c r="K5" s="28">
        <v>4426303302</v>
      </c>
      <c r="L5" s="28">
        <v>5232427835</v>
      </c>
      <c r="M5" s="28">
        <v>4982221731</v>
      </c>
      <c r="N5" s="28">
        <v>5071628533</v>
      </c>
      <c r="O5" s="28">
        <v>4621966569</v>
      </c>
    </row>
    <row r="6" spans="1:15" x14ac:dyDescent="0.2">
      <c r="A6" s="7" t="s">
        <v>127</v>
      </c>
      <c r="B6" s="7" t="s">
        <v>6866</v>
      </c>
      <c r="C6" s="28">
        <v>206435493</v>
      </c>
      <c r="E6" s="2" t="s">
        <v>45</v>
      </c>
      <c r="F6" s="28">
        <v>1627012898</v>
      </c>
      <c r="G6" s="28">
        <v>1778646735</v>
      </c>
      <c r="H6" s="28">
        <v>1794073468</v>
      </c>
      <c r="I6" s="28">
        <v>2259966273</v>
      </c>
      <c r="J6" s="28">
        <v>2098415783</v>
      </c>
      <c r="K6" s="28">
        <v>1985984740</v>
      </c>
      <c r="L6" s="28">
        <v>2791806493</v>
      </c>
      <c r="M6" s="28">
        <v>2811201870</v>
      </c>
      <c r="N6" s="28">
        <v>2564427048</v>
      </c>
      <c r="O6" s="28">
        <v>1861754486</v>
      </c>
    </row>
    <row r="7" spans="1:15" x14ac:dyDescent="0.2">
      <c r="A7" s="7" t="s">
        <v>47</v>
      </c>
      <c r="B7" s="7" t="s">
        <v>6866</v>
      </c>
      <c r="C7" s="28">
        <v>1603712887</v>
      </c>
    </row>
    <row r="8" spans="1:15" x14ac:dyDescent="0.2">
      <c r="A8" s="7" t="s">
        <v>46</v>
      </c>
      <c r="B8" s="7" t="s">
        <v>6866</v>
      </c>
      <c r="C8" s="28">
        <v>3745965313</v>
      </c>
    </row>
    <row r="9" spans="1:15" x14ac:dyDescent="0.2">
      <c r="A9" s="7" t="s">
        <v>45</v>
      </c>
      <c r="B9" s="7" t="s">
        <v>6866</v>
      </c>
      <c r="C9" s="28">
        <v>1778646735</v>
      </c>
    </row>
    <row r="10" spans="1:15" x14ac:dyDescent="0.2">
      <c r="A10" s="7" t="s">
        <v>127</v>
      </c>
      <c r="B10" s="7" t="s">
        <v>6867</v>
      </c>
      <c r="C10" s="28">
        <v>440726872</v>
      </c>
    </row>
    <row r="11" spans="1:15" x14ac:dyDescent="0.2">
      <c r="A11" s="7" t="s">
        <v>47</v>
      </c>
      <c r="B11" s="7" t="s">
        <v>6867</v>
      </c>
      <c r="C11" s="28">
        <v>1355616783</v>
      </c>
    </row>
    <row r="12" spans="1:15" x14ac:dyDescent="0.2">
      <c r="A12" s="7" t="s">
        <v>46</v>
      </c>
      <c r="B12" s="7" t="s">
        <v>6867</v>
      </c>
      <c r="C12" s="28">
        <v>4951964512</v>
      </c>
    </row>
    <row r="13" spans="1:15" x14ac:dyDescent="0.2">
      <c r="A13" s="7" t="s">
        <v>45</v>
      </c>
      <c r="B13" s="7" t="s">
        <v>6867</v>
      </c>
      <c r="C13" s="28">
        <v>1794073468</v>
      </c>
    </row>
    <row r="14" spans="1:15" x14ac:dyDescent="0.2">
      <c r="A14" s="7" t="s">
        <v>127</v>
      </c>
      <c r="B14" s="7" t="s">
        <v>6868</v>
      </c>
      <c r="C14" s="28">
        <v>205236906</v>
      </c>
    </row>
    <row r="15" spans="1:15" x14ac:dyDescent="0.2">
      <c r="A15" s="7" t="s">
        <v>47</v>
      </c>
      <c r="B15" s="7" t="s">
        <v>6868</v>
      </c>
      <c r="C15" s="28">
        <v>2478409069</v>
      </c>
    </row>
    <row r="16" spans="1:15" x14ac:dyDescent="0.2">
      <c r="A16" s="7" t="s">
        <v>46</v>
      </c>
      <c r="B16" s="7" t="s">
        <v>6868</v>
      </c>
      <c r="C16" s="28">
        <v>4495901023</v>
      </c>
    </row>
    <row r="17" spans="1:3" x14ac:dyDescent="0.2">
      <c r="A17" s="7" t="s">
        <v>45</v>
      </c>
      <c r="B17" s="7" t="s">
        <v>6868</v>
      </c>
      <c r="C17" s="28">
        <v>2259966273</v>
      </c>
    </row>
    <row r="18" spans="1:3" x14ac:dyDescent="0.2">
      <c r="A18" s="7" t="s">
        <v>127</v>
      </c>
      <c r="B18" s="7" t="s">
        <v>6869</v>
      </c>
      <c r="C18" s="28">
        <v>441145903</v>
      </c>
    </row>
    <row r="19" spans="1:3" x14ac:dyDescent="0.2">
      <c r="A19" s="7" t="s">
        <v>47</v>
      </c>
      <c r="B19" s="7" t="s">
        <v>6869</v>
      </c>
      <c r="C19" s="28">
        <v>2605091739</v>
      </c>
    </row>
    <row r="20" spans="1:3" x14ac:dyDescent="0.2">
      <c r="A20" s="7" t="s">
        <v>46</v>
      </c>
      <c r="B20" s="7" t="s">
        <v>6869</v>
      </c>
      <c r="C20" s="28">
        <v>3782173183</v>
      </c>
    </row>
    <row r="21" spans="1:3" x14ac:dyDescent="0.2">
      <c r="A21" s="7" t="s">
        <v>45</v>
      </c>
      <c r="B21" s="7" t="s">
        <v>6869</v>
      </c>
      <c r="C21" s="28">
        <v>2098415783</v>
      </c>
    </row>
    <row r="22" spans="1:3" x14ac:dyDescent="0.2">
      <c r="A22" s="7" t="s">
        <v>127</v>
      </c>
      <c r="B22" s="7" t="s">
        <v>6870</v>
      </c>
      <c r="C22" s="28">
        <v>567861302</v>
      </c>
    </row>
    <row r="23" spans="1:3" x14ac:dyDescent="0.2">
      <c r="A23" s="7" t="s">
        <v>47</v>
      </c>
      <c r="B23" s="7" t="s">
        <v>6870</v>
      </c>
      <c r="C23" s="28">
        <v>1560833002</v>
      </c>
    </row>
    <row r="24" spans="1:3" x14ac:dyDescent="0.2">
      <c r="A24" s="7" t="s">
        <v>46</v>
      </c>
      <c r="B24" s="7" t="s">
        <v>6870</v>
      </c>
      <c r="C24" s="28">
        <v>4426303302</v>
      </c>
    </row>
    <row r="25" spans="1:3" x14ac:dyDescent="0.2">
      <c r="A25" s="7" t="s">
        <v>45</v>
      </c>
      <c r="B25" s="7" t="s">
        <v>6870</v>
      </c>
      <c r="C25" s="28">
        <v>1985984740</v>
      </c>
    </row>
    <row r="26" spans="1:3" x14ac:dyDescent="0.2">
      <c r="A26" s="7" t="s">
        <v>127</v>
      </c>
      <c r="B26" s="7" t="s">
        <v>6871</v>
      </c>
      <c r="C26" s="28">
        <v>1064277</v>
      </c>
    </row>
    <row r="27" spans="1:3" x14ac:dyDescent="0.2">
      <c r="A27" s="7" t="s">
        <v>47</v>
      </c>
      <c r="B27" s="7" t="s">
        <v>6871</v>
      </c>
      <c r="C27" s="28">
        <v>1780339380</v>
      </c>
    </row>
    <row r="28" spans="1:3" x14ac:dyDescent="0.2">
      <c r="A28" s="7" t="s">
        <v>46</v>
      </c>
      <c r="B28" s="7" t="s">
        <v>6871</v>
      </c>
      <c r="C28" s="28">
        <v>5232427835</v>
      </c>
    </row>
    <row r="29" spans="1:3" x14ac:dyDescent="0.2">
      <c r="A29" s="7" t="s">
        <v>45</v>
      </c>
      <c r="B29" s="7" t="s">
        <v>6871</v>
      </c>
      <c r="C29" s="28">
        <v>2791806493</v>
      </c>
    </row>
    <row r="30" spans="1:3" x14ac:dyDescent="0.2">
      <c r="A30" s="7" t="s">
        <v>127</v>
      </c>
      <c r="B30" s="7" t="s">
        <v>6872</v>
      </c>
      <c r="C30" s="28">
        <v>268488329</v>
      </c>
    </row>
    <row r="31" spans="1:3" x14ac:dyDescent="0.2">
      <c r="A31" s="7" t="s">
        <v>47</v>
      </c>
      <c r="B31" s="7" t="s">
        <v>6872</v>
      </c>
      <c r="C31" s="28">
        <v>1896802011</v>
      </c>
    </row>
    <row r="32" spans="1:3" x14ac:dyDescent="0.2">
      <c r="A32" s="7" t="s">
        <v>46</v>
      </c>
      <c r="B32" s="7" t="s">
        <v>6872</v>
      </c>
      <c r="C32" s="28">
        <v>4982221731</v>
      </c>
    </row>
    <row r="33" spans="1:3" x14ac:dyDescent="0.2">
      <c r="A33" s="7" t="s">
        <v>45</v>
      </c>
      <c r="B33" s="7" t="s">
        <v>6872</v>
      </c>
      <c r="C33" s="28">
        <v>2811201870</v>
      </c>
    </row>
    <row r="34" spans="1:3" x14ac:dyDescent="0.2">
      <c r="A34" s="7" t="s">
        <v>127</v>
      </c>
      <c r="B34" s="7" t="s">
        <v>6873</v>
      </c>
      <c r="C34" s="28">
        <v>131636259</v>
      </c>
    </row>
    <row r="35" spans="1:3" x14ac:dyDescent="0.2">
      <c r="A35" s="7" t="s">
        <v>47</v>
      </c>
      <c r="B35" s="7" t="s">
        <v>6873</v>
      </c>
      <c r="C35" s="28">
        <v>2084229860</v>
      </c>
    </row>
    <row r="36" spans="1:3" x14ac:dyDescent="0.2">
      <c r="A36" s="7" t="s">
        <v>46</v>
      </c>
      <c r="B36" s="7" t="s">
        <v>6873</v>
      </c>
      <c r="C36" s="28">
        <v>5071628533</v>
      </c>
    </row>
    <row r="37" spans="1:3" x14ac:dyDescent="0.2">
      <c r="A37" s="7" t="s">
        <v>45</v>
      </c>
      <c r="B37" s="7" t="s">
        <v>6873</v>
      </c>
      <c r="C37" s="28">
        <v>2564427048</v>
      </c>
    </row>
    <row r="38" spans="1:3" x14ac:dyDescent="0.2">
      <c r="A38" s="7" t="s">
        <v>127</v>
      </c>
      <c r="B38" s="7" t="s">
        <v>6874</v>
      </c>
      <c r="C38" s="28">
        <v>130174897</v>
      </c>
    </row>
    <row r="39" spans="1:3" x14ac:dyDescent="0.2">
      <c r="A39" s="7" t="s">
        <v>47</v>
      </c>
      <c r="B39" s="7" t="s">
        <v>6874</v>
      </c>
      <c r="C39" s="28">
        <v>1902407426</v>
      </c>
    </row>
    <row r="40" spans="1:3" x14ac:dyDescent="0.2">
      <c r="A40" s="7" t="s">
        <v>46</v>
      </c>
      <c r="B40" s="7" t="s">
        <v>6874</v>
      </c>
      <c r="C40" s="28">
        <v>4621966569</v>
      </c>
    </row>
    <row r="41" spans="1:3" x14ac:dyDescent="0.2">
      <c r="A41" s="7" t="s">
        <v>45</v>
      </c>
      <c r="B41" s="7" t="s">
        <v>6874</v>
      </c>
      <c r="C41" s="28">
        <v>1861754486</v>
      </c>
    </row>
  </sheetData>
  <autoFilter ref="A1:AS1" xr:uid="{00000000-0001-0000-0300-000000000000}">
    <sortState xmlns:xlrd2="http://schemas.microsoft.com/office/spreadsheetml/2017/richdata2" ref="A2:AS41">
      <sortCondition ref="B1:B4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22">
        <f>SUM(C8:C11)</f>
        <v>300514</v>
      </c>
    </row>
    <row r="14" spans="1:3" x14ac:dyDescent="0.2">
      <c r="B14" s="29" t="s">
        <v>9390</v>
      </c>
      <c r="C14" s="22">
        <f>C15-C13</f>
        <v>199486</v>
      </c>
    </row>
    <row r="15" spans="1:3" x14ac:dyDescent="0.2">
      <c r="B15" s="29" t="s">
        <v>9389</v>
      </c>
      <c r="C15" s="22">
        <v>500000</v>
      </c>
    </row>
    <row r="16" spans="1:3" x14ac:dyDescent="0.2">
      <c r="B16" s="29" t="s">
        <v>9391</v>
      </c>
      <c r="C16" s="30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R481"/>
  <sheetViews>
    <sheetView showGridLines="0" topLeftCell="G12" zoomScale="90" zoomScaleNormal="90" workbookViewId="0">
      <selection activeCell="X47" sqref="X47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8" x14ac:dyDescent="0.2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8" x14ac:dyDescent="0.2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8" x14ac:dyDescent="0.2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8" x14ac:dyDescent="0.2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8" x14ac:dyDescent="0.2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8" x14ac:dyDescent="0.2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8" x14ac:dyDescent="0.2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8" x14ac:dyDescent="0.2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8" x14ac:dyDescent="0.2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8" x14ac:dyDescent="0.2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8" x14ac:dyDescent="0.2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8" x14ac:dyDescent="0.2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8" x14ac:dyDescent="0.2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8" x14ac:dyDescent="0.2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  <c r="R46" t="s">
        <v>9411</v>
      </c>
    </row>
    <row r="47" spans="1:18" x14ac:dyDescent="0.2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8" x14ac:dyDescent="0.2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I30" sqref="I30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7"/>
  <sheetViews>
    <sheetView showGridLines="0" workbookViewId="0">
      <selection activeCell="Q34" sqref="Q34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</cols>
  <sheetData>
    <row r="1" spans="1:3" x14ac:dyDescent="0.2">
      <c r="A1" s="25" t="s">
        <v>6897</v>
      </c>
      <c r="B1" s="25" t="s">
        <v>6898</v>
      </c>
      <c r="C1" s="25" t="s">
        <v>6919</v>
      </c>
    </row>
    <row r="2" spans="1:3" x14ac:dyDescent="0.2">
      <c r="A2" s="7" t="s">
        <v>6899</v>
      </c>
      <c r="B2" s="7" t="s">
        <v>6900</v>
      </c>
      <c r="C2" s="22">
        <v>10901</v>
      </c>
    </row>
    <row r="3" spans="1:3" x14ac:dyDescent="0.2">
      <c r="A3" s="7" t="s">
        <v>6899</v>
      </c>
      <c r="B3" s="7" t="s">
        <v>6901</v>
      </c>
      <c r="C3" s="22">
        <v>22992</v>
      </c>
    </row>
    <row r="4" spans="1:3" x14ac:dyDescent="0.2">
      <c r="A4" s="7" t="s">
        <v>6899</v>
      </c>
      <c r="B4" s="7" t="s">
        <v>6902</v>
      </c>
      <c r="C4" s="22">
        <v>6578</v>
      </c>
    </row>
    <row r="5" spans="1:3" x14ac:dyDescent="0.2">
      <c r="A5" s="7" t="s">
        <v>6899</v>
      </c>
      <c r="B5" s="7" t="s">
        <v>6903</v>
      </c>
      <c r="C5" s="22">
        <v>7301</v>
      </c>
    </row>
    <row r="6" spans="1:3" x14ac:dyDescent="0.2">
      <c r="A6" s="7" t="s">
        <v>6899</v>
      </c>
      <c r="B6" s="7" t="s">
        <v>6904</v>
      </c>
      <c r="C6" s="22">
        <v>30871</v>
      </c>
    </row>
    <row r="7" spans="1:3" x14ac:dyDescent="0.2">
      <c r="A7" s="7" t="s">
        <v>6899</v>
      </c>
      <c r="B7" s="7" t="s">
        <v>6905</v>
      </c>
      <c r="C7" s="22">
        <v>16980</v>
      </c>
    </row>
    <row r="8" spans="1:3" x14ac:dyDescent="0.2">
      <c r="A8" s="7" t="s">
        <v>6899</v>
      </c>
      <c r="B8" s="7" t="s">
        <v>6906</v>
      </c>
      <c r="C8" s="22">
        <v>4920</v>
      </c>
    </row>
    <row r="9" spans="1:3" x14ac:dyDescent="0.2">
      <c r="A9" s="7" t="s">
        <v>6899</v>
      </c>
      <c r="B9" s="7" t="s">
        <v>6907</v>
      </c>
      <c r="C9" s="22">
        <v>3931</v>
      </c>
    </row>
    <row r="10" spans="1:3" x14ac:dyDescent="0.2">
      <c r="A10" s="7" t="s">
        <v>6899</v>
      </c>
      <c r="B10" s="7" t="s">
        <v>6908</v>
      </c>
      <c r="C10" s="22">
        <v>13798</v>
      </c>
    </row>
    <row r="11" spans="1:3" x14ac:dyDescent="0.2">
      <c r="A11" s="7" t="s">
        <v>6909</v>
      </c>
      <c r="B11" s="7" t="s">
        <v>6910</v>
      </c>
      <c r="C11" s="22">
        <v>19222</v>
      </c>
    </row>
    <row r="12" spans="1:3" x14ac:dyDescent="0.2">
      <c r="A12" s="7" t="s">
        <v>6909</v>
      </c>
      <c r="B12" s="7" t="s">
        <v>6911</v>
      </c>
      <c r="C12" s="22">
        <v>2128</v>
      </c>
    </row>
    <row r="13" spans="1:3" x14ac:dyDescent="0.2">
      <c r="A13" s="7" t="s">
        <v>6909</v>
      </c>
      <c r="B13" s="7" t="s">
        <v>6912</v>
      </c>
      <c r="C13" s="22">
        <v>7856</v>
      </c>
    </row>
    <row r="14" spans="1:3" x14ac:dyDescent="0.2">
      <c r="A14" s="7" t="s">
        <v>6909</v>
      </c>
      <c r="B14" s="7" t="s">
        <v>6913</v>
      </c>
      <c r="C14" s="22">
        <v>22969</v>
      </c>
    </row>
    <row r="15" spans="1:3" x14ac:dyDescent="0.2">
      <c r="A15" s="7" t="s">
        <v>6914</v>
      </c>
      <c r="B15" s="7" t="s">
        <v>6915</v>
      </c>
      <c r="C15" s="22">
        <v>4891</v>
      </c>
    </row>
    <row r="16" spans="1:3" x14ac:dyDescent="0.2">
      <c r="A16" s="7" t="s">
        <v>6914</v>
      </c>
      <c r="B16" s="7" t="s">
        <v>6916</v>
      </c>
      <c r="C16" s="22">
        <v>9590</v>
      </c>
    </row>
    <row r="17" spans="1:4" x14ac:dyDescent="0.2">
      <c r="A17" s="7" t="s">
        <v>6914</v>
      </c>
      <c r="B17" s="7" t="s">
        <v>6917</v>
      </c>
      <c r="C17" s="22">
        <v>20648</v>
      </c>
    </row>
    <row r="18" spans="1:4" x14ac:dyDescent="0.2">
      <c r="A18" s="7" t="s">
        <v>6914</v>
      </c>
      <c r="B18" s="7" t="s">
        <v>6918</v>
      </c>
      <c r="C18" s="22">
        <v>9195</v>
      </c>
    </row>
    <row r="27" spans="1:4" x14ac:dyDescent="0.2">
      <c r="A27" s="9" t="s">
        <v>9412</v>
      </c>
      <c r="B27" s="9" t="s">
        <v>9413</v>
      </c>
      <c r="C27" s="9" t="s">
        <v>9414</v>
      </c>
      <c r="D27" s="9" t="s">
        <v>9415</v>
      </c>
    </row>
    <row r="28" spans="1:4" x14ac:dyDescent="0.2">
      <c r="A28" s="7" t="s">
        <v>9416</v>
      </c>
      <c r="B28" s="7" t="s">
        <v>9418</v>
      </c>
      <c r="C28" s="7" t="s">
        <v>9419</v>
      </c>
      <c r="D28">
        <v>1</v>
      </c>
    </row>
    <row r="29" spans="1:4" x14ac:dyDescent="0.2">
      <c r="A29" s="7" t="s">
        <v>9416</v>
      </c>
      <c r="B29" s="7" t="s">
        <v>9418</v>
      </c>
      <c r="C29" s="7" t="s">
        <v>9420</v>
      </c>
      <c r="D29">
        <v>1</v>
      </c>
    </row>
    <row r="30" spans="1:4" x14ac:dyDescent="0.2">
      <c r="A30" s="7" t="s">
        <v>9416</v>
      </c>
      <c r="B30" s="7" t="s">
        <v>24</v>
      </c>
      <c r="C30" s="7" t="s">
        <v>9421</v>
      </c>
      <c r="D30">
        <v>1</v>
      </c>
    </row>
    <row r="31" spans="1:4" x14ac:dyDescent="0.2">
      <c r="A31" s="7" t="s">
        <v>9416</v>
      </c>
      <c r="B31" s="7" t="s">
        <v>24</v>
      </c>
      <c r="C31" s="7" t="s">
        <v>9422</v>
      </c>
      <c r="D31">
        <v>1</v>
      </c>
    </row>
    <row r="32" spans="1:4" x14ac:dyDescent="0.2">
      <c r="A32" s="7" t="s">
        <v>9416</v>
      </c>
      <c r="B32" s="7" t="s">
        <v>24</v>
      </c>
      <c r="C32" s="7" t="s">
        <v>9423</v>
      </c>
      <c r="D32">
        <v>1</v>
      </c>
    </row>
    <row r="33" spans="1:4" x14ac:dyDescent="0.2">
      <c r="A33" s="7" t="s">
        <v>9417</v>
      </c>
      <c r="B33" s="7" t="s">
        <v>9418</v>
      </c>
      <c r="C33" s="7" t="s">
        <v>9424</v>
      </c>
      <c r="D33">
        <v>1</v>
      </c>
    </row>
    <row r="34" spans="1:4" x14ac:dyDescent="0.2">
      <c r="A34" s="7" t="s">
        <v>9417</v>
      </c>
      <c r="B34" s="7" t="s">
        <v>9418</v>
      </c>
      <c r="C34" s="7" t="s">
        <v>9425</v>
      </c>
      <c r="D34">
        <v>1</v>
      </c>
    </row>
    <row r="35" spans="1:4" x14ac:dyDescent="0.2">
      <c r="A35" s="7" t="s">
        <v>9417</v>
      </c>
      <c r="B35" s="7" t="s">
        <v>9418</v>
      </c>
      <c r="C35" s="7" t="s">
        <v>9426</v>
      </c>
      <c r="D35">
        <v>1</v>
      </c>
    </row>
    <row r="36" spans="1:4" x14ac:dyDescent="0.2">
      <c r="A36" s="7" t="s">
        <v>9417</v>
      </c>
      <c r="B36" s="7" t="s">
        <v>9418</v>
      </c>
      <c r="C36" s="7" t="s">
        <v>9427</v>
      </c>
      <c r="D36">
        <v>1</v>
      </c>
    </row>
    <row r="37" spans="1:4" x14ac:dyDescent="0.2">
      <c r="A37" s="7" t="s">
        <v>9417</v>
      </c>
      <c r="B37" s="7" t="s">
        <v>24</v>
      </c>
      <c r="C37" s="7" t="s">
        <v>9428</v>
      </c>
      <c r="D37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workbookViewId="0">
      <selection activeCell="C6" sqref="C6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>
        <v>100</v>
      </c>
      <c r="C16" s="5"/>
    </row>
    <row r="17" spans="1:3" x14ac:dyDescent="0.2">
      <c r="A17" s="1" t="s">
        <v>9394</v>
      </c>
      <c r="B17" s="6">
        <v>45</v>
      </c>
      <c r="C17" s="5"/>
    </row>
    <row r="18" spans="1:3" x14ac:dyDescent="0.2">
      <c r="A18" s="1" t="s">
        <v>9395</v>
      </c>
      <c r="B18" s="6">
        <f>B17-15</f>
        <v>30</v>
      </c>
      <c r="C18" s="5"/>
    </row>
    <row r="19" spans="1:3" x14ac:dyDescent="0.2">
      <c r="A19" s="1" t="s">
        <v>9396</v>
      </c>
      <c r="B19" s="6">
        <f>B18/2</f>
        <v>15</v>
      </c>
      <c r="C19" s="5"/>
    </row>
    <row r="20" spans="1:3" x14ac:dyDescent="0.2">
      <c r="A20" s="1" t="s">
        <v>9397</v>
      </c>
      <c r="B20" s="6">
        <v>5</v>
      </c>
      <c r="C20" s="5"/>
    </row>
    <row r="21" spans="1:3" x14ac:dyDescent="0.2">
      <c r="A21" s="1" t="s">
        <v>9398</v>
      </c>
      <c r="B21" s="6">
        <v>1</v>
      </c>
      <c r="C2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2023-02-04T16:12:30Z</dcterms:modified>
</cp:coreProperties>
</file>