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publishItems="1"/>
  <mc:AlternateContent xmlns:mc="http://schemas.openxmlformats.org/markup-compatibility/2006">
    <mc:Choice Requires="x15">
      <x15ac:absPath xmlns:x15ac="http://schemas.microsoft.com/office/spreadsheetml/2010/11/ac" url="/Users/jorgesoto/Desktop/Maven_Analytics/ExcelDashboard_4 projects/"/>
    </mc:Choice>
  </mc:AlternateContent>
  <xr:revisionPtr revIDLastSave="0" documentId="13_ncr:1_{126E12F0-84CA-E740-AD89-072DC3950354}" xr6:coauthVersionLast="47" xr6:coauthVersionMax="47" xr10:uidLastSave="{00000000-0000-0000-0000-000000000000}"/>
  <workbookProtection lockStructure="1"/>
  <bookViews>
    <workbookView xWindow="0" yWindow="500" windowWidth="25600" windowHeight="20120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chart.v5.0" hidden="1">'Data Prep'!$S$2</definedName>
    <definedName name="_xlchart.v5.1" hidden="1">'Data Prep'!$S$3:$S$50</definedName>
    <definedName name="_xlchart.v5.2" hidden="1">'Data Prep'!$X$2</definedName>
    <definedName name="_xlchart.v5.3" hidden="1">'Data Prep'!$X$3:$X$50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2" l="1"/>
  <c r="B5" i="3" a="1"/>
  <c r="B5" i="3" s="1"/>
  <c r="C2" i="2" s="1"/>
  <c r="W9" i="2" s="1"/>
  <c r="E15" i="2" a="1"/>
  <c r="E15" i="2" s="1"/>
  <c r="J4" i="2"/>
  <c r="J11" i="2"/>
  <c r="J6" i="2"/>
  <c r="J9" i="2"/>
  <c r="J10" i="2"/>
  <c r="J3" i="2"/>
  <c r="J7" i="2"/>
  <c r="J5" i="2"/>
  <c r="J8" i="2"/>
  <c r="J12" i="2"/>
  <c r="F3" i="2"/>
  <c r="F6" i="2"/>
  <c r="F7" i="2"/>
  <c r="F5" i="2"/>
  <c r="F10" i="2"/>
  <c r="F4" i="2"/>
  <c r="F12" i="2"/>
  <c r="F11" i="2"/>
  <c r="F8" i="2"/>
  <c r="F9" i="2"/>
  <c r="B2" i="2" a="1"/>
  <c r="B2" i="2" s="1"/>
  <c r="G12" i="2" l="1"/>
  <c r="G11" i="2"/>
  <c r="G3" i="2"/>
  <c r="G10" i="2"/>
  <c r="G9" i="2"/>
  <c r="G8" i="2"/>
  <c r="G7" i="2"/>
  <c r="G6" i="2"/>
  <c r="G5" i="2"/>
  <c r="G4" i="2"/>
  <c r="W13" i="2"/>
  <c r="W7" i="2"/>
  <c r="W6" i="2"/>
  <c r="N3" i="2"/>
  <c r="O4" i="2"/>
  <c r="T45" i="2"/>
  <c r="V45" i="2" s="1"/>
  <c r="T37" i="2"/>
  <c r="V37" i="2" s="1"/>
  <c r="T30" i="2"/>
  <c r="V30" i="2" s="1"/>
  <c r="T22" i="2"/>
  <c r="V22" i="2" s="1"/>
  <c r="T11" i="2"/>
  <c r="V11" i="2" s="1"/>
  <c r="W49" i="2"/>
  <c r="W40" i="2"/>
  <c r="W29" i="2"/>
  <c r="W16" i="2"/>
  <c r="N6" i="2"/>
  <c r="T3" i="2"/>
  <c r="V3" i="2" s="1"/>
  <c r="T43" i="2"/>
  <c r="V43" i="2" s="1"/>
  <c r="T36" i="2"/>
  <c r="V36" i="2" s="1"/>
  <c r="T29" i="2"/>
  <c r="V29" i="2" s="1"/>
  <c r="T20" i="2"/>
  <c r="V20" i="2" s="1"/>
  <c r="T10" i="2"/>
  <c r="V10" i="2" s="1"/>
  <c r="W48" i="2"/>
  <c r="W37" i="2"/>
  <c r="W26" i="2"/>
  <c r="W14" i="2"/>
  <c r="N5" i="2"/>
  <c r="T49" i="2"/>
  <c r="V49" i="2" s="1"/>
  <c r="T42" i="2"/>
  <c r="V42" i="2" s="1"/>
  <c r="T35" i="2"/>
  <c r="V35" i="2" s="1"/>
  <c r="T28" i="2"/>
  <c r="V28" i="2" s="1"/>
  <c r="T18" i="2"/>
  <c r="V18" i="2" s="1"/>
  <c r="T8" i="2"/>
  <c r="V8" i="2" s="1"/>
  <c r="W47" i="2"/>
  <c r="W35" i="2"/>
  <c r="W25" i="2"/>
  <c r="O3" i="2"/>
  <c r="T48" i="2"/>
  <c r="V48" i="2" s="1"/>
  <c r="T41" i="2"/>
  <c r="V41" i="2" s="1"/>
  <c r="T34" i="2"/>
  <c r="V34" i="2" s="1"/>
  <c r="T27" i="2"/>
  <c r="V27" i="2" s="1"/>
  <c r="T17" i="2"/>
  <c r="V17" i="2" s="1"/>
  <c r="T7" i="2"/>
  <c r="V7" i="2" s="1"/>
  <c r="W43" i="2"/>
  <c r="W34" i="2"/>
  <c r="W23" i="2"/>
  <c r="J17" i="2"/>
  <c r="O6" i="2"/>
  <c r="T47" i="2"/>
  <c r="V47" i="2" s="1"/>
  <c r="T40" i="2"/>
  <c r="V40" i="2" s="1"/>
  <c r="T33" i="2"/>
  <c r="V33" i="2" s="1"/>
  <c r="T25" i="2"/>
  <c r="V25" i="2" s="1"/>
  <c r="T16" i="2"/>
  <c r="V16" i="2" s="1"/>
  <c r="T4" i="2"/>
  <c r="V4" i="2" s="1"/>
  <c r="W42" i="2"/>
  <c r="W32" i="2"/>
  <c r="W20" i="2"/>
  <c r="I17" i="2"/>
  <c r="O5" i="2"/>
  <c r="T46" i="2"/>
  <c r="V46" i="2" s="1"/>
  <c r="T39" i="2"/>
  <c r="V39" i="2" s="1"/>
  <c r="T31" i="2"/>
  <c r="V31" i="2" s="1"/>
  <c r="T24" i="2"/>
  <c r="V24" i="2" s="1"/>
  <c r="T13" i="2"/>
  <c r="V13" i="2" s="1"/>
  <c r="W50" i="2"/>
  <c r="W41" i="2"/>
  <c r="W30" i="2"/>
  <c r="W18" i="2"/>
  <c r="W5" i="2"/>
  <c r="W4" i="2"/>
  <c r="W22" i="2"/>
  <c r="W12" i="2"/>
  <c r="T23" i="2"/>
  <c r="V23" i="2" s="1"/>
  <c r="T14" i="2"/>
  <c r="V14" i="2" s="1"/>
  <c r="T6" i="2"/>
  <c r="V6" i="2" s="1"/>
  <c r="W44" i="2"/>
  <c r="W36" i="2"/>
  <c r="W28" i="2"/>
  <c r="W19" i="2"/>
  <c r="W11" i="2"/>
  <c r="N4" i="2"/>
  <c r="T50" i="2"/>
  <c r="V50" i="2" s="1"/>
  <c r="T44" i="2"/>
  <c r="V44" i="2" s="1"/>
  <c r="T38" i="2"/>
  <c r="V38" i="2" s="1"/>
  <c r="T32" i="2"/>
  <c r="V32" i="2" s="1"/>
  <c r="T26" i="2"/>
  <c r="V26" i="2" s="1"/>
  <c r="T19" i="2"/>
  <c r="V19" i="2" s="1"/>
  <c r="T12" i="2"/>
  <c r="V12" i="2" s="1"/>
  <c r="T5" i="2"/>
  <c r="V5" i="2" s="1"/>
  <c r="W46" i="2"/>
  <c r="W38" i="2"/>
  <c r="W31" i="2"/>
  <c r="W24" i="2"/>
  <c r="W17" i="2"/>
  <c r="W10" i="2"/>
  <c r="T21" i="2"/>
  <c r="V21" i="2" s="1"/>
  <c r="T15" i="2"/>
  <c r="V15" i="2" s="1"/>
  <c r="T9" i="2"/>
  <c r="V9" i="2" s="1"/>
  <c r="W3" i="2"/>
  <c r="W45" i="2"/>
  <c r="W39" i="2"/>
  <c r="W33" i="2"/>
  <c r="W27" i="2"/>
  <c r="W21" i="2"/>
  <c r="W15" i="2"/>
  <c r="W8" i="2"/>
  <c r="J18" i="2" l="1"/>
  <c r="J20" i="2" s="1"/>
  <c r="X2" i="2"/>
  <c r="X9" i="2" s="1"/>
  <c r="X18" i="2" l="1"/>
  <c r="X42" i="2"/>
  <c r="X48" i="2"/>
  <c r="X43" i="2"/>
  <c r="X10" i="2"/>
  <c r="X34" i="2"/>
  <c r="X32" i="2"/>
  <c r="X44" i="2"/>
  <c r="X14" i="2"/>
  <c r="X13" i="2"/>
  <c r="X17" i="2"/>
  <c r="X38" i="2"/>
  <c r="X20" i="2"/>
  <c r="X26" i="2"/>
  <c r="X41" i="2"/>
  <c r="X12" i="2"/>
  <c r="X19" i="2"/>
  <c r="X40" i="2"/>
  <c r="X21" i="2"/>
  <c r="X15" i="2"/>
  <c r="X35" i="2"/>
  <c r="X16" i="2"/>
  <c r="X37" i="2"/>
  <c r="X8" i="2"/>
  <c r="X3" i="2"/>
  <c r="X24" i="2"/>
  <c r="X39" i="2"/>
  <c r="X4" i="2"/>
  <c r="X11" i="2"/>
  <c r="X25" i="2"/>
  <c r="X23" i="2"/>
  <c r="X36" i="2"/>
  <c r="X6" i="2"/>
  <c r="X50" i="2"/>
  <c r="X27" i="2"/>
  <c r="X46" i="2"/>
  <c r="X29" i="2"/>
  <c r="X30" i="2"/>
  <c r="X5" i="2"/>
  <c r="X33" i="2"/>
  <c r="X7" i="2"/>
  <c r="X49" i="2"/>
  <c r="X45" i="2"/>
  <c r="X22" i="2"/>
  <c r="X28" i="2"/>
  <c r="X47" i="2"/>
  <c r="X3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<sst xmlns="http://schemas.openxmlformats.org/spreadsheetml/2006/main" count="5857" uniqueCount="81">
  <si>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</si>
  <si>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</si>
  <si>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</si>
  <si>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</si>
  <si>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</si>
  <si>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</si>
  <si>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</si>
  <si>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</si>
  <si>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</si>
  <si>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</si>
  <si>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</si>
  <si>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</si>
  <si>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</si>
  <si>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</si>
  <si>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</si>
  <si>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</si>
  <si>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</si>
  <si>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</si>
  <si>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</si>
  <si>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</si>
  <si>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</si>
  <si>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</si>
  <si>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</si>
  <si>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</si>
  <si>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</si>
  <si>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</si>
  <si>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</si>
  <si>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</si>
  <si>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</si>
  <si>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</si>
  <si>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</si>
  <si>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</si>
  <si>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</si>
  <si>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</si>
  <si>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</si>
  <si>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</si>
  <si>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</si>
  <si>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</si>
  <si>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</si>
  <si>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</si>
  <si>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</si>
  <si>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</si>
  <si>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</si>
  <si>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</si>
  <si>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</si>
  <si>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</si>
  <si>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</si>
  <si>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</si>
  <si>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</si>
  <si>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</si>
  <si>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</si>
  <si>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</si>
  <si>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</si>
  <si>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</si>
  <si>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</si>
  <si>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</si>
  <si>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</si>
  <si>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</si>
  <si>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</si>
  <si>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</si>
  <si>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</si>
  <si>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</si>
  <si>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</si>
  <si>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</si>
  <si>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</si>
  <si>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</si>
  <si>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Current Year:</t>
  </si>
  <si>
    <t>DATE FILTER</t>
  </si>
  <si>
    <t>AVG WAGE BY INDUSTRY</t>
  </si>
  <si>
    <t>EMPLOYEES BY INDUSTRY</t>
  </si>
  <si>
    <t>EMPLOYEES BY INDUSTRY(Clean)</t>
  </si>
  <si>
    <t>Others</t>
  </si>
  <si>
    <t>WAGE &amp; EMPLOYEES TREND</t>
  </si>
  <si>
    <t>Avg Wage</t>
  </si>
  <si>
    <t>COMPARISON BY STATE</t>
  </si>
  <si>
    <t>Population</t>
  </si>
  <si>
    <t>Employees Per 1000 Capita</t>
  </si>
  <si>
    <t>MAP FILTER</t>
  </si>
  <si>
    <t>Metric:</t>
  </si>
  <si>
    <t>Average Wages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</si>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</sst>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  <numFmt numFmtId="166" formatCode="_(* #,##0_);_(* \(#,##0\);_(* &quot;-&quot;??_);_(@_)"/>
    <numFmt numFmtId="167" formatCode="#,##0;&quot;$&quot;#,##0"/>
    <numFmt numFmtId="168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sz val="13"/>
      <name val="Lucida Grande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4" borderId="0" xfId="0" applyFill="1" applyAlignment="1">
      <alignment horizontal="centerContinuous"/>
    </xf>
    <xf numFmtId="0" fontId="1" fillId="3" borderId="0" xfId="0" applyFont="1" applyFill="1"/>
    <xf numFmtId="0" fontId="1" fillId="5" borderId="0" xfId="0" applyFont="1" applyFill="1"/>
    <xf numFmtId="165" fontId="0" fillId="0" borderId="0" xfId="2" applyNumberFormat="1" applyFont="1"/>
    <xf numFmtId="166" fontId="0" fillId="0" borderId="0" xfId="1" applyNumberFormat="1" applyFont="1"/>
    <xf numFmtId="166" fontId="0" fillId="0" borderId="0" xfId="0" applyNumberFormat="1"/>
    <xf numFmtId="0" fontId="3" fillId="6" borderId="0" xfId="0" applyFont="1" applyFill="1" applyAlignment="1">
      <alignment horizontal="centerContinuous"/>
    </xf>
    <xf numFmtId="167" fontId="0" fillId="0" borderId="0" xfId="0" applyNumberFormat="1"/>
    <xf numFmtId="9" fontId="0" fillId="0" borderId="0" xfId="0" applyNumberFormat="1"/>
    <xf numFmtId="0" fontId="4" fillId="7" borderId="0" xfId="0" applyFont="1" applyFill="1"/>
    <xf numFmtId="0" fontId="4" fillId="0" borderId="0" xfId="0" applyFont="1" applyFill="1"/>
    <xf numFmtId="168" fontId="0" fillId="0" borderId="0" xfId="0" applyNumberFormat="1" applyAlignment="1" applyProtection="1">
      <alignment horizontal="left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Prep'!$E$3:$E$12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_("$"* #,##0_);_("$"* \(#,##0\);_("$"* "-"??_);_(@_)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2-9B46-AF92-C6CF959F46E9}"/>
            </c:ext>
          </c:extLst>
        </c:ser>
        <c:ser>
          <c:idx val="1"/>
          <c:order val="1"/>
          <c:tx>
            <c:v>selection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Prep'!$E$3:$E$12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Prep'!$G$3:$G$12</c:f>
              <c:numCache>
                <c:formatCode>_("$"* #,##0_);_("$"* \(#,##0\);_("$"*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68427.875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0-7A4E-8BA5-6BDAA5C92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320558544"/>
        <c:axId val="1277916768"/>
      </c:barChart>
      <c:catAx>
        <c:axId val="1320558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916768"/>
        <c:crosses val="autoZero"/>
        <c:auto val="1"/>
        <c:lblAlgn val="ctr"/>
        <c:lblOffset val="100"/>
        <c:noMultiLvlLbl val="0"/>
      </c:catAx>
      <c:valAx>
        <c:axId val="127791676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5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35838998386071"/>
          <c:y val="5.4199701330437146E-2"/>
          <c:w val="0.34448578102049171"/>
          <c:h val="0.92333483929262938"/>
        </c:manualLayout>
      </c:layout>
      <c:doughnutChart>
        <c:varyColors val="1"/>
        <c:ser>
          <c:idx val="0"/>
          <c:order val="0"/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CE-0B4D-8F2D-A82B5108FC10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CE-0B4D-8F2D-A82B5108FC10}"/>
              </c:ext>
            </c:extLst>
          </c:dPt>
          <c:cat>
            <c:strRef>
              <c:f>'Data Prep'!$I$17:$I$18</c:f>
              <c:strCache>
                <c:ptCount val="2"/>
                <c:pt idx="0">
                  <c:v>Manufacturing</c:v>
                </c:pt>
                <c:pt idx="1">
                  <c:v>Others</c:v>
                </c:pt>
              </c:strCache>
            </c:strRef>
          </c:cat>
          <c:val>
            <c:numRef>
              <c:f>'Data Prep'!$J$17:$J$18</c:f>
              <c:numCache>
                <c:formatCode>_(* #,##0_);_(* \(#,##0\);_(* "-"??_);_(@_)</c:formatCode>
                <c:ptCount val="2"/>
                <c:pt idx="0">
                  <c:v>12058694</c:v>
                </c:pt>
                <c:pt idx="1">
                  <c:v>104590645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CE-0B4D-8F2D-A82B5108F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Prep'!$N$2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Prep'!$N$3:$N$6</c:f>
              <c:numCache>
                <c:formatCode>_("$"* #,##0_);_("$"* \(#,##0\);_("$"* "-"??_);_(@_)</c:formatCode>
                <c:ptCount val="4"/>
                <c:pt idx="0">
                  <c:v>62625.291666666664</c:v>
                </c:pt>
                <c:pt idx="1">
                  <c:v>64166.541666666664</c:v>
                </c:pt>
                <c:pt idx="2">
                  <c:v>65480.25</c:v>
                </c:pt>
                <c:pt idx="3">
                  <c:v>68427.875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9-4E48-AE59-0DE98202A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578896"/>
        <c:axId val="1334580624"/>
      </c:lineChart>
      <c:catAx>
        <c:axId val="1334578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4580624"/>
        <c:crosses val="autoZero"/>
        <c:auto val="1"/>
        <c:lblAlgn val="ctr"/>
        <c:lblOffset val="100"/>
        <c:noMultiLvlLbl val="0"/>
      </c:catAx>
      <c:valAx>
        <c:axId val="1334580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Average Annual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7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Prep'!$O$2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Prep'!$O$3:$O$6</c:f>
              <c:numCache>
                <c:formatCode>_(* #,##0_);_(* \(#,##0\);_(* "-"??_);_(@_)</c:formatCode>
                <c:ptCount val="4"/>
                <c:pt idx="0">
                  <c:v>12378010</c:v>
                </c:pt>
                <c:pt idx="1">
                  <c:v>12619732</c:v>
                </c:pt>
                <c:pt idx="2">
                  <c:v>12747753</c:v>
                </c:pt>
                <c:pt idx="3">
                  <c:v>12058694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4-2145-B1D0-9B8682595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334578896"/>
        <c:axId val="1334580624"/>
      </c:barChart>
      <c:catAx>
        <c:axId val="133457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80624"/>
        <c:crosses val="autoZero"/>
        <c:auto val="1"/>
        <c:lblAlgn val="ctr"/>
        <c:lblOffset val="100"/>
        <c:noMultiLvlLbl val="0"/>
      </c:catAx>
      <c:valAx>
        <c:axId val="1334580624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57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942E2FA2-2D7D-294C-A1A2-F1E495320CA9}">
          <cx:tx>
            <cx:txData>
              <cx:f>_xlchart.v5.2</cx:f>
              <cx:v>Average Wages</cx:v>
            </cx:txData>
          </cx:tx>
          <cx:dataPt idx="24"/>
          <cx:dataPt idx="32"/>
          <cx:dataId val="0"/>
          <cx:layoutPr>
            <cx:geography cultureLanguage="en-US" cultureRegion="US" attribution="Powered by Bing">
              <cx:geoCache provider="{E9337A44-BEBE-4D9F-B70C-5C5E7DAFC167}">
                <cx:binary>7H1pc9s4tvZfSeXzSzc2blPTU9XgIonybsdO8oWl2A73feevvweUbckcZeKp9q1bqnrV3WwQIMhD
PDg7CP/zof/HQ/y0KT/1SZxW/3jo//zs13X+jz/+qB78p2RTnSTBQ5lV2c/65CFL/sh+/gwenv54
LDddkHp/EITZHw/+pqyf+s//+ifczXvKTrOHTR1k6VXzVA7XT1UT19V/aDvY9GnzmASpGVR1GTzU
+M/P90MGFd7nT09pHdTD7ZA//fn5zUWfP/0xv9W/PfZTDJTVzSP0ZeRE13WFKFiG/8NP+/wpzlLv
uVnCSD2RZcyYjND2gpdnn28S6P8OgiZyNo+P5VNVwQtN/9/r+IZ6qP/2+dND1qS1GDQPxu/Pz1/S
oH56/HRTb+qn6vOnoMqM7QVGJl7hy830zn+8HfZ//XNWAaMwq9lDZj5kv2v6N2C+1Bv/ZWT+PipU
P6GEqhpCz6ioM1QwPlFUjRCiKC9P3eLxOzoOg7HtNUPiy+1RIPGfJ8s+n7y58r/kE0BERlRWFJVu
2WCGiK6fIKxRRHS8bZ/j8nYO/5qsXwD0tvubNzkOBrl8StNqiNtNGmxepuzfZxSGTjRdUXTglO0P
v2UUVT3RqKbpqvosvUC8bcd+yy7vpeowKm97z9jn8q+jYJ83VIOGuQWcQFA/Pb0M1N8HiconGiO6
zhRtyxszHaMpJ5RRIjOkb0EkL8/egvQukg4jtNf1zYvCe54fJTxnwYMfeJv0ZYT+PjqMnWgqU3VV
e5Zcc3TkE5UiXdV/IdneQ9FhcHY9Z9icrY4Sm5usqf1PxqbM4iD9QCFH6YmOqM4Ixlv+oG+FnCaE
IEMaxod1z/vpOozTvP8MrRvjKNG69sF6/LSq4k36+IHcBIYZ0YguP4u6uT2t4hMZaxpS2LNlB1ju
K6T3UnUYqbe9ZzhdHydXGZs4+JmVH2o2UPUE1A3YDfhZ48zMBmCkEwWrRNURO+T1vI+mwxjt950h
ZBynybBKH4PNhwo8/UQoGxj97eDr+kzgKSdEw8BEOnil4sfeMtE7CDqMzWvHGTCr4zQW7oLSCz6a
cWRMdCT0zfSbqSJVO1F0VSGgq7btwFj74u09FB2GZtdzhs3dcTLNRfnkZR9pxoGRQDVFU6jyzDRv
eQYTBIEcsBHoDJLfE3IYkJd+Mzguro/SGjjNmqD6YCmGTnQN2ECTZ0yiY7DXMERvtGf5NhNf76Ll
MCh7XWe4nB4pm0Txxs+SzYsY+fv+DnijskYZU551BwJ+2I946hDwRBDJQSq4PNPv5dlbb/TiHRQd
BmfXc4bNxfooeWbxlIF++UhoyInCNKJpKkQLxG8WZNPoCWOMquDrvGqffe3yDoIOI/PacQbM4jiZ
ZuuwmZsoqz8QHQgUMKpgJr8wxgwdEHUnhILBjJWZQHsvPYfBedt7htCNeZSsc+EH2YtY+fsiDaKg
DMsyZbr6yhf7Ik0jJxD/pLJGngMEYE/v883vqDmMy7bXDI+L5VHicZ6VELr5cI5RQV4pFCIzz0mD
mR8jOIYpOiW/wOW9VB3G523vGU7nx8k350/dp29ZGb3M3w/gHUiAUp1QrM3EmSpDJAdcS01+Zhpo
32ea95DyC2BeX2IOyrfjZB54n7OnPnj4QJFGQdkQTFXMlIMiDSPlBIOZBq4o2G9zXH5Pza+Reek7
x+bsKLE525TDx0Y4qXaiy0Sl8kyYqQooGYgNQKB6a7zNIpvvoeQwKrueM0zOjleIOU9l9TS8zNwP
EGPoBJQM0mX6HHiBHNq+CaAysWBAhpUqW3D0mYkmpNnvaTqMz37fGULnzlFyzeoRnM4PBIedUE1H
KmHPoz9LsWEM6Mg6VRGbpT5/S8hhRJ67zcBYHS+7LDdJXvlB+YFZaUZPFE1WMNjFBzWMyNSoEMoE
ptq2z6ARs/5dZB2GaNZ9BtX5kZrRT+3m8QNdTrEOSlYYuJQQjxE/0PX7Ug1jBRhHpjosUXtpf2sL
/I6eX4Gz7TdH5e4opdn5049yU0UfiAsD3iAqmGfqs3U20zawGgoinyKK8xyokV+E6TaG9h6KfoXM
y7vMsbGOEpuzLK0/NHfG1BNEKfgsECWbfrPgM0aQ2mSQxFHozAR4BymHMXntOIPk7PYoIfkr3vzY
fGjEGcIvisKI8qJJZpDA+ieNAWgEVg9uf2+55R0EHQbmteMMmL9OjxIYI4uzcvP4gYaZ8GV0TZbB
7toyy1y/IEgWMFWjysyZeQ8phzHZ9ZyBYlwcJShnQVVlTRm8TNm/78oAKFRRZQ2xw66MTk6YqgIk
L2tsZktt30PRYWx2PWfYnB0pNpuq2jz4TfVU19XHAQTfDMDaGCrLCqj1fXMMTGYFgTUN+mcrx8DP
2TfHzt5Lzy/gedt9jtFfR8k/909V/Wm3uGE7XB/CRKBxZFjU+YtUGoIFThQWs6NnJpsJuHeTdRiq
WfcZVPfHaUcL8SD+zfOPlHZgHBCkQWzmWffPwmoamGsyBKIZeVZRB6TdO4g6DNObN5qBdHZzlPx0
91QmYFO/CJ6/z0mQ9kSqTOAfYJE30g6y1fDhlK5AFHr6zZycd1ByGJXXjjNE7o7Tnl5l3Ue6ngTg
gMUbKjvs3+gUlm8gpGD03D7jl99RcxiSba8ZHqvj1Dh/ldEmrTYfaBBAsgaWO2uI/uIjQmGxUR0y
1GDUTb8Zp7yHosO47HrOsPnr+iil1xr0f/MQfWBiAJY6i2wN0dgujLkvxTQZ1tLC51GQqN5KsVlU
4D0UHcZm13OGzfrbUWKzzaf/L3zeAT4mheC/DF/ZTL95Ilo/wZrMsAornqffPBA9rV14D12HcZq/
1wytc+Mo0VrF8BFOFnyglINVNhgyOAzCBVucZlkcsNQwg/W38qsp92KEbIOe76HoMEK7njNsVscZ
yLEhjhN8ZJ6AaCeyyAEQOreeQfNoKmVELOgUP7Dh9j3Sd1ByGJLXjjNE7ONEZP3RFoEG484gAQCa
ZfrNAms6xHg0+GAaPql+lXn7uPyensOwvPSbobK+OUoZ9lcZjNmHfljDTmCBBiw8x89rNGaqBr4g
BJ8GPk0Dl/MFtn1Y3kHQYVxeO86A+ev7UQJzH1QPWVoFH/n9BiwBAD9SppAl2P7eepugXcCKAyGn
H5Zk7yLpMDh7XWfw3K+OEp6zQHzD/rGLn8U36joGN+bZCJsLNHaCdVAywFxvNcy7aDmMy17XGS5n
x/k92tkmSJ9ehucDIjMyYCLE1Z4S2XdtFP2EYFiwDvGCLUfNXJvfkvMLWLZvMYfEOkpWud/AsprU
qz/0UzRY9gzfmakUhn76zVYHbD9FUyjEpmfm2PuoOQzLft8ZNvfHGai5feo/NEqDYbE51Rh8A7iF
ZS7CYLENJKHBZHtOGcyyN78l5zAuz91mkNx+PUp2MTLQLA918NB8ZIRZrDSTsQxps4PAqJAioPBZ
FCazuNk7qTmMy5vOM3SM44w0m0/xptt85CJBWIAGH3DCKsAXFTPzL+EjAdjVRmHw+cBWxcwQeg9F
h+HZ9ZxhY/4fKZpfb572ur+cuak31rQx3d7+af+5dXp52C1v1vXZST9oI2wdktXjn5/FssC9fbzE
Pd549y8b533Kfn6CdRdN8mP3teKu/9Omqv/8LMH6dVjqCVtJiRjOM7N1kJwVTeoJxirsIgWZbdgz
giHIKaQi6vbn52kFCZgXmg5TADxesR8brId4boIPfEGg6hqkK6at2l7e9jKLB/j6+3Vons8/pU1y
mQVpXf35WfB6vr1MkCqL8C2sU4EQOwGDR6HizfOHzTUob7ga/78BpxH2hx4tJZ3wPOeJ91Me143n
2ahKOE46jlhohppmuvhJrnxetTcN8jkaH4mU8gq5VtB73EvCZddddvkSBRd18RWzgtfB5d4wHyJW
O0QtVSDFDD4N7P2EQZfsU5vBTmq5pnlAbY8c7GsVr5L8EpYMjtxlXwc9P63ayPLGhMvqUkrQtapF
PB/PB61dFlL9gyQVbxlZjgmyvC6yWOyeBZlmd1RZDYzxrkt4kPm8SX2uX6j0qcoHHvUJ990LuE2R
VjxyXcNL80txu0FJDFfUwRVR2dmsyB7ENW2k8ToPTfG4TNaXne4aaJTg1ppdew3P6anWNlOVuETc
ssjxQlCg5Z0tbtXJuVNpjYXyBwZ3fyGqYKkpaBIETgQXnZ0h2VLUxBDXBHA7rxi42ymmm8O1mcRd
veQkIIYoF1CuOtdwa8ZJEtmVF1mBhi7ENX6iWKW8KHzoCs0sTbiXQxdxqQd1ITGGIjW1+oJF/Yo0
iVG08F/ZWKI3C/QlStzvSlXElrgHbMJoFn7uuJLHC+hbMJl7w6IAqrpEPxO3I+G6aaslo60troiC
7qqAq7N6iAzx2K5GP4lWci9qDMou5GrNMruCHlEKN4BnTHTBwwus2i+vKp5XST1XdbyoES/Sdima
GPWn//dLGf2owsYgRWNNLwD3YXnDXSlYiOER7y4eLt6BSaFVpJEtymIIXVGGtipLuJ6ZYXSLgLSB
pncM9ZyUfsVJzFQYL7RIqMcbBqxBeq5Auc0uQ3LrKomJApgOtRPoLlfk2hKn4uIK9zyrtOWASo6k
mBdxYrCwtZswMZomXYt6dyx527pmOH4P4BnivlXU2kGUGBHcTtyCQFmvVZ42gSGoUgg2XrpqpDaK
kPGoC60gYNyFsmgrxG2tnMGbwd0iFtQ8wPUNils7ge6CAtGti21F/4apZEWKu2yLwW71lPGwzTZJ
iLmuUIMpqpEUOkz/U+J5BqK+uWn7xCib6LqX3Fvdk2oe0/x7VCVWjBWuD/TSTeK7LldCM5ApTzV5
4VXquhrUs6LExug1Rh1GhuqTs6YPGjPVGsyHYtHVdczhs+/bKP1KqjjkUuAWRhRqA7xT95Ayz0z8
NOSKBwwjYf8yxtSqWg/mWWPRrr6KUW7kSmU12QgjSC9AiHnG/q6gbwTuQ5YPZeD5z/uxvp7+6zZL
4N9pm9BdpdjOdXcGe5Zt94H9j1fB9+Qi5l/NLxI69PVeuw1JheJ63Z10pgm3O8e+KI7/pvF9OhQU
GoEo4Oumsf+mRGc7vApl9NznWXFCpv0EwXdHGuwRC/eCaPvnT8+KU8QTkaxCYATiJvDhPmiJZ73J
ZNgvE7x3ULgK5B51ETZ51puQZwFbSgUnZdqFAcze1z1138AIVsMBVSQUzZ7ahJ0CZNidF74QgNwN
PIcKRbWnNvFIqqjUi+6cFl/92lDlhheSnfZcZpco4Xsjc+BhFLT9f3yaaN97WuFRlPcdPM09G372
LVfust7MYu5eySkvUy7fZ9HaO6OL7DbIOfuaW8GTtwhWzE4aXmaGZvin3R0+7U11hXifGZ3PR8mq
MyuDPSReQTxAKoa44pxYsFgAN0IhsiWLDX7fEjvgCsdyzPCZWiGP58VYOak46B3tY84ktXJaz1eN
vCYap+mtWo39SkqGNuZNIZdOjbvSmUqhp9fc60tm+kTGJui+kZMmiNbTocVjaLsMfQeN0juS1/UO
xWNnJGGegTqFuhS0IMfKkJtFqOtmBFu1GG5RtPaoJTmvpSJ1poNW+W7E07ENLUjUeZzGWuoEKPNj
HshR5kznbVVnznSao/Yy1UDxRh7JHEUORiPDeWDQUiqc3aHxstIZ1FCxvTE7j5q4cKZDUrp4kcve
cldV4iCP+ajiiMMg6Sbuy9xBIJ6cRs1jGJcmj6y6Vz0eiEfKakeWaZEb6uhmDpPaKObKdJwqUJrm
zsjawPBjPBidVroL2rZ2xvLCYS3LHSn0n0u6KE2nVXma1Zis5GoonIT6VcwrXy2c6VCIEu6l3OxQ
0HNdQqXjIr101JQ18d55xmLdinv3voiLZV0gsmhxVDtJWdfOKKMzFNSuPVXVo4RirhGqWK4WfNNQ
UTleHf3U2rCwFHE2VU2H3Skuwq9yF8ZcKuqMT68ri0EIa68fjenNJ1S00jtVqyRYTO87veVUclua
wiQUg4C0KLeTMbzZvSGJpOL5tdW6K2OOaPOY+1JluUVVOlqfwyTdvfxUwiyOl8AO1iA1lSMhWjlT
KSiydtGycaX1hWfrqnw3tcWB662qnPKWVAxQqyQDdFrh+GkMj9ZJ7dlak91tT6lGU2dYEDETYBVM
7kylaXYQGZFlxypjqp+qAHHNqHWY854ewRAVpM+cwo2b0cB+LXGtalWj9yTVqfVC5kyuI1PyiyDh
tOk7p+tUKHrpUFjBmHq814PeCXDZOx1TjShLxyUsr863k7gVNE8TuB2bq0R2a3tvvuahCrN2IqrK
wOat3PJsoiabSHo9yEGeOXquAJmizq0ocFw2yst2gEnjaiAqkgxmznQ6HXrRsDudXRKzPOJlNUgm
ywAvNMAM9ZIIzAQ5LdWFomcL2LqvdKbWUZRmp6k7EK7rVWCC4SWbVUxTTqlLsDV1UfCoWnncfN3d
firVkNNZNnG7vQqsQOC6fgiNksF4dRVw/iAOU2mqG/IexHdaBsyIWt/lU+WIG4/LhR5b2+a9K2v0
JLVSsgqFzIqGMXWmUs/CvPw6FQcvxaM1FadDockbH1SGVXkS+EC7hql3savc3W26RtISzONUC81p
5GEvmOfxVliHge3IdeMX3aoAPTsawCO548lCRGEw+pbdCDbi9GqqB/Njet/pQGgbLXQPrbetTBlB
3vmDkHrbdp9oVlDS+2zoU0sJ6ak7qJYsbrK9drpqOs8web7zdDo1THXb2+31SaUmWQxdvMYlURcU
SXYfCiY7dJtdHemoNhqkrB/VKstNqteGL6ap1smdhWN1M52FogqJ+Rr7o2JOdR2GOTyVdod5XdKD
UlFkGiwkGI1EkjwYAdEvHf2fg3j5g32nbruWbOq3O59K80cJCnd1XsN82I53QQfSGiUiPzOQZlYr
FC71saX2ebyUUvSVuYFshULrTYdOaL1i7LgaS6TPFy1BMEW9mkdjJg3GGJQtR/VQmR0rGxAUcNBk
dE3DpLSp0EO7A1Lb/dOpIQ2KJ7Ey2hrEc1CehUZahb0RCjWXdjW46XVHGk69pjQbMfmnAxEKene6
Vye0XhkVPcirWEx71UUWOALAa12FzWYowA2Wx2XYFYlNdLbS4iYDf7v+DsPRruDvFpyGih8vAkXt
eQqaFiUtyPT2hoHPG0XbZ7bA7Y46cVDBssjso0TlWq9nVgBfyvOyjKxBLtRlGgS1RerCA9cSRE2b
VB2YbKLoYxBM0wGiQTL3FW80tSGz+25wl3n7MI2NTKU0W2ZpPq4qch6LEZlGSRH6LlKri1AfQ/CU
KtlKOvlnE9Ji3QQxH3ptU1S+Z3eqt9SjaljqqdngzHOY98UPgXkrYWH1wjzR1SZBRpu710HWFvZU
J6YDJSxeln0IBFfSqK86ctphUCFVoVYmGEtX8AH0XQ227jB4kRN066zEkdNWibKQPX9VyB5xsETx
9jCy5kKXlWjZ1sOSRZl2nmsp98l4WyRua4dD4rRdfh1gMHAyrJamLHW8dFP1KmRlbpC6xyaS5cSZ
DkLYOnrSP59uG4KhNaI4jQw/dBNnOmxnwFQMlAiM4KhrjcCvQcmq0rnqq8RA1Viapc9OO7fTDZVE
La/HatVqnXdR9zLmcheBvUzAblUa9UIZ436RI7kFhZrgn1WPEosIU2064ElL68HzaUpbvBgVbZFm
7DHv8WUa09aJNKl1plIRJj3Hvl+afgZMmMAbxMBVgMzeuY5A2IXb6kj3q20bBMDWrVzGi13V1HF7
j6RpwSSrlFrnlZfJRiWUUCEOcazREeIwUGxYCBGPoK1NlTVgEaFOT6CTaMojsDami6ZSLzTXVNo1
TNdtu4x98BiHpLKmOrUo9IVWMlvJU5AE4oDGlMHwiSJMdszxmCYm2Gy1M9WpEoPmvDxtByyvpqqp
0fe6xplKmRR5RlsAeXFTehz+vIVVdq62Shv5sncVZsNMAZVO/FVcut2iU7wIGdu6GnbL1LzSIjlY
5lOVnGDJhF2xQ16LXruG3Wl3kYOFyziOrbbnbWdpkgkTAA9cXWCtPY8XXmjXdI11S9as7j590nBy
1pluBtpxUZnKbXwObse1BGEx4nOzTa4HCCD2izq0oEDcdaGAeW4O5XXVnZbBufCSIMTqOUN715BN
22bcjxaxZkXE8qM7Fl7gcJFURiKts/BCDRc1AZ5ZqHittRWXXODv0zQ8L/rTpj8dQ4j3mYm7rqWV
phuKfOUh3ummF6yiZBUNmVH2tgvvZStOeqoZbASNbdQPo2cWVvKz8I2yXjS+oUrfy4zL8P43tbqS
w9BAw8VQ8iS6JyWnIfdM/4sCkb0fGGJrodGS28a3/IQzCBfxPuSUGLVkKxEE3hYqspVk1eSWF9hR
zQt2oSU8/FKGlxX6EZ8hO+enspNvNB6e9zwHFjUCY3SoIxvh9+G0MsOfg003VQZBqsyULmWQRCnv
v+uL3tBW5BFfpVa3ir4iM78rTM3sl/rI/Qu6bJc1T3lwqVqKxJVLcDohtLbSzOQML/MfATiW9Tn2
IFhlRYzHge1Kq6rjyiltzbyxMVjYtSkiqOaPitOLdCXb460yGsyKrqRz72l49O/yn9lpcdqD52+U
VvI1lbkCbvaXOjXlc3JbfWXmU70c16vmu7sCqoLFuAgMIBjsECe7dGi/VBcQnxqYhTwry0BlmaPM
6SJNLKX4WofLwL/uPIsUZlnaSrF0bQiL8zhZJH3JddVQbsbYZLWBHll25fvG8M3LbAlZCjXHwYTQ
sV4aXbOEGD0NjV7lIQQHeqf2eFgZI7ZyXHNUfi/Xp+qVDq+VrhQjvVF6R2st3QpWuDMl956Oy8xb
jIMFEnKEyfGlsUf31F/qV8RMzzy7/17rRvVITr2QJ5UZ6UsvMPPeHG7iyFR0u+6XtW517iqEgLhy
zTKebmi+RqP9rU7MkFyl0TLPzjsbPeSSlY+W5YMmFf8FKR9+qI9qCjPRyOR1pHIVrV0whTuDXmCd
R3fFYKzl21bi0hrbuZndy48+6MEqNCqYSafutYdM9VubGoNrxN/12pSoaGRrxpbt9+EWsgaELdEp
2F5X8Xf8hGoDIhPoh54asdNuEMzK4hRnBlg/izQyc0P3VjHYKIrh98agQaQUPGVO7tNF3ZpeztU7
5Ud7lVxqX4tVf5Ygnnc8T0+B/aV2pblmd9MqPHF58+gZ5ZMO7IOtVDHczOwxLBC1GVsAhXD7uAOn
38Bn1KFX6WD0vaUnyy7kwRM66zbSQ3zJrMwAJ+2WfPUeo9si4EUGwQJD4bXhnkf3xX22RlcQHfBs
32rWcs6V82wZB3z8Gq/Y+d1wLd9IS3oZPqUFVz2DFlw20U/421GK09uZVdQcBE35pV60V2TJ1mgV
Bby8I77ZbsA7jlaV2XNmSV9RZqi2a9a8MZvboOMgC7EBXkE48DY2C2zWvhGByAYH4qr9nqxKyEjo
8IqQNeDo1DNBpt4z7ETcu8kguK0YmZVAnJsT8H47TjixtWV6pX+LTP2utxRzXEbfk4VsSbkRaBe0
4qiydAOEpuk5aWV0psIMl2enwG6hDUG6pRdBkAzm4WkdcMwh9OVAZgs4n4SL8Tz0Da235UV/9eAu
vVPwPJfpcgRGjSNDu6yXaNWB5CltpnOIkyfUQDonZnEDY7qq1z2PIpNkRgoz1VsG8A6tGSMzBLa+
1L8WyBggrO8ZBbVdhVOY+YQX5+rSlQ0N5uHChfDOwrMg4bEIv3VnWfkFfK9QMjy4o27L97g1Mph7
iQE5I9NbFaeunTjKHQOaFxLHyz4yLiD5o66L3M6XFHSKwUCrGx6EI12I3FtPw0V0qm/YZfTFO/MW
/o8UG/J5HyedsVN/WlpAwGdSkRTERtLG9RKCRw5iarnwqXuONTBsauGpuBn460z4Rk3XUR5USmMF
RPuqhBrY1kumdITTPG9MChEwpxVdppInHJKp1Mm0Tpfboo4CZIVxu45YFS4CcU08eTe/7k2jAqyY
ioBTUsuhmTWKEdVZtdbUn36WquBQ+XrjNK+HsESNI9G4dabS1FBV+XcpQwrEkbSC613JHG8cbT+K
yKqCyJXWSZB5GBlIyqnYI4g9VnJemKrCKmZVPhicXeFmhqe1vePnapzwJPVDkLsQgwinc1eFJpXG
5hBFw1IpdTCnUZpAKFSDUNFUqn3hFOzOSwg6LgIfrZWWxWYelwMnOEkdJA5qALbtVNrVYb3tFknZ
XLqoNQMMk18ZAGBwT8DTLVKcm0OIpYXrXXiwNtfR1BhsECXFq9Avq0UjbOnpUEfyeTFI2O5EdGF3
8IQruDslnQ+j1KKLKcrWC69tKpW5BiJ3V8mUKuBqUPoWEV6gQiDbyUa2nMLBtQgJTiVFRIODiKBl
4usGrLq7iRF1bU2H0FTet5Ex5KAm3CYv1iXC2IZM4QY1d30xdKsu6GxJ7vXFLoCEtBSycZEimDFo
IGta1KOTjBCJoXUJUl0vwF0nYHk2bWD2ckO3p6gLWgOy7Vd6696qXoUcP+khE+yP+DYvtcKGHEDv
QB6gd3Tc0wUNtKU3CsRLJt8nQ65ZbdxnoxGKeB2LaMtVV8tNLWvBUxHI7Q67urZFw4q4p2mHEwe3
pQqmUpMN5sCKW1RV5yp4PVR1lWUrAnFTiE5kQQy5bUHqiXAyq0QUaRs83gWTCWm/y7IKglXKGJey
njrpUK/B9/VBshY/hjrSgUdgsYGdVfS+rTQMnhscUBLyFHWNVZUKtqaw6gTwdNidanUWwEuCY4jA
Jp/gxcK1lwYVg2NU6LKRD53Gh0GD8E4hgs7bg4ghy3kJlZ6HzUT3wSQpateQRgwRuinCGpKwdLbn
GuoT6/8n4379Bxt3C1owg02V9vI4/5aMe7MfnEjFPfd4ScWJfBuDP6YF2Q+KFIXBEr/XVBz8zRMK
y0dgNYai7WfixBIn2JlGrG+BrRthK9pdJg5DJg4+BkBiswddhuUv/00mTsUiqfcmPSZuAd/mwiIb
WBuK4QuQtxmnCLtFIwOnnOMhbGFtgMhvBd6qISMB1zKIpygdsP3E+3lQg+/j+deT7IlxUBFwDkAM
TYewoioYh5VmTBmo6TBK4Hj34jCdZlNYJI19O+5IsJwlfAIKHvtenZQmC88t12nkAa9OXDrx7lQi
EwOzUssNV4Xc9RQx3wueuwVJjK5VVYNl92OhwBoNqUyswivjNcTil0rmX7pMB7uwLs57vQsWup/o
XKwoMqopc8REPELRvc6uteTMrxIj7fuIYz0JbVo3yGxSBQxUXV1VQwQWr1KZcVq0jq+wxhk6H6Jf
LcjdglSXkgxVZQ1+POTwZGDiIr8ePFi6IalAkxdqX5pBX6lEAbGLshUlI+ZRJQfmlKHoRxFgmIpV
WQnBIcIlFPeQlpPK5USnJDIBUykIMnUFOYUi9kZnOuCx8BcgqC/6tsqWQTksPRHpiWDtQtR7TuG5
wbInrRXnSmtjZaXVmxAyhT44LKiu1BXJOyN3u3zleR2H8elXzGM3SRIUZlQn2zzgpAhxR5kh9SDA
prTf7jBpwt3pIPSkmXbhVa/hZpsLnPTfLgk1paemOvjbTsoyZi6fFMFE+XRQX5WDNCqc9AlTYDVF
3DwnJ0NY/eFFCyIt45uRwwoL0Iiql3EvNIoreoorE1zB4guRb9TI6B9LZLKeD7qR1XaK7LrlrWRj
s4UFF7a78A3JSHJDGzZ1vSykm4Kk4CtcQ0lvFjo1krs25SMxK8Ue0EXddhCaB5N1DUsxInwG1kT6
NfqJzZGX99mZH0CQ2KLUqKJV65tZD3HV8YL2Nyx/zGRbi5Yl83kZNeYw8Nw3ce34Le+MYt13RoU4
KGdi4OXQrsYf6Iufc0hSgU4JrlHE1Zbr3E8RT9S1IlwOAym2TkypNMfoVGWnXmq2MAshUfAUXuo6
qA5OCtA0vPZ5Dw7/TXpDQ1u5U/6HruvabV3Jll9EgDm8dmAQlbP1QjhoM+fMr5+i5gLzdDEHG7Zs
SyS7e3WtCj09g/cGj61eiJbSRaX9xGJ1k41OkuNeOx5Zbj0RwPzOJONEaoM24b6yfqq/nKP9GA7D
NT7pd8EiVsjRPFyGgeJJGCxsydI7ag1MAZpmN5s0UEnsl6cqpe0Zr1dfcCDx79RLSOUL+3yiMNdU
X33J0QJkKi0GUMZMnkmiUpGnCw0hS25anUyDM8fHqqWrw+vd62RsfmG/MSyCz9RTr6zp8iuagLxn
iNZ4up0Mso/kFhW/4WKCYg7/VbufIqdR6STDfrRBz9OflckvjvJNeeQNlTTUEBIlJAlZe1JEbMi0
ugSbxRsaLhZcMQHlbPAY6bky0ZiDnyKAd2IO+ZdnF32LXqd7FD/GrbhD7j0k4ExGbvS+1XxZwH0u
aCYBo9jTJXDKhfQGM1GRhl9wrlZ6M514l81UPM41yztWWMy8KlvhqUcUN4Npq36r7+kawy/m65vK
6zwoMkPMBZkNMsv+yhaSOkkCJ/nNa2i0JIZatZMVVApXvaf+WBN4wPpTWl6GbX2fjvLLzN3m2cRg
wigm27A1qz0Gtf+nZxt1oUZJrJZjQmmZLS8U9Glt+F1FTJ2GoEZAg4g6L696DH8dhYZqsh5tZM4l
3p3UiC3/rE1GwcWhTW05tNKN/s/6ja6K377VP7BY3/GfdULdmVuuX0JeVUSTSb7cgsyFm0MemVj6
1bFVnKmj0iNgWU2tjTbzMae6RdRD4QbecJgLjjYQ8u6MVuRb/s5h38hcE/Mht6uYR391a48Nqdjf
sOsVNuwqtMoPdRvFFGrHsLOYzuWctVxJGbqk4BkHJOHZDvyfbpDa71hzrXfd4scWagaFb9H8Vyz2
fBcXXnRc6Z6t8oXaEczEzMik/6k5y4yzFnF80WzFxJO/Z3ghNnAIoPfP8HZTiYvlzZckEsVN/rrQ
0akUk9Qtz1LE8Mzb7+Wa2NJP+bZQQokA95tujxM+360bmjznm7YNQ4KyOKJJVr3RnnD/A9Vu8ddS
U5gfHVTL8TUk9uJVx6RzpQFtrIOxjFoWBHtR9KprsJECp0BHexR+63od31HgGHqsveI6RQwfKMcU
nwMK9R4s3tQwEZTcyCzBNnEfJSgygv5YmHwNxsHULbDRoe5Im+yaYFI2LBR4+A3BKbKI1PCoJErn
iImbBlw/YXmf8l3yEyXU+g3PXbDRDoaKAqK8TTm1ZQhARkCmZzncknqXSo51EWo2CTbeJqgorIqz
sAUf284FNHWA9m3zK126Z7CzJGLMxxQkS8jC+wjPYXmHzgI63S0bkqp2mTuddJ8rKoqndjoY4r+o
x+2zMKIoHnHOA9XXM55nb/h30UAqEpFP07OKiQkiGAaLy3IJhpfcvlsUWazeemayYStYQhXJWlA4
BTil/Ij3UEOLiBNPexvFwojWkgGZcATPCB3CwsiwLHhFw0MdWJ5swECX/zIP/xvIykdz3Bjqv+is
vHT0G85UIleBq6cwe6bqTt4XuNyOLrvRo8ETcgmsrtj6fLG2M4GUBfjN30HfJhkFy110LO5tWDXl
3F1EWy45zH9l4wsxl7od+mVcXlPQdmZx7knlDpzicsDFSqBzWE2gwt/qwptKO0EZY2p7MlJINZWf
flngpJOz7kPG2iuH5RDczA1mNIzSvvA0Ol6jxKTSQkRaPXEJcFA37UGIWSTZhbKv2oxlCZdgnYz3
hXyRLaZqG6mgwTnj47W0NabYFrYHTyrsuOJFfI+7fTptR3WHHnb2C57ad/heMILanxT9qpEdyO4k
wKNAypKpDTUbwK8xICD9l9jXz9YIgsYPRFr/dOBmhYIKFUCkO2lQSN0kcWqJm6DB4KZMrktp99pO
GtxBZWa209GaFeCIeJiBn+XwLacCxFVSnVGIbutbjSQ/RA0xgW6J5VXvEiT1TTiqtSOBvcTWq4Oe
IwG4/necnuSE4ssIwursdCmvZF8GVVdzrWep7ggqS2te1zxRfCu9G6MrywibkFAi8a/6qHbWV26S
4oRX58YJ/MifhL0JpEHNR10xXNJZ9oeFzNvJMX/UR8nEbXaGMj2v5bT7Jxis2YeWp9uN0/VscGRm
OQovXt1JAL258PAoSJveaw+jr3zV7gniRvFuXtO+W7h5qPAeC4981S0cvWRRz5JxlzNoDm4cXOGx
EyVq+nhGNWhAkRgwe1+GkrYBqEE3ttAreAVogvSuHMGqNiHtZQ4yeYR/zwHV/CU++vYBsam5DSkD
e2yDOG8vsw+shKtwgNm12el1B9b7bJPtwBcnJ9XPTvNjfDQ3PH98WNz71UnQSbPHxjFMnJZeex2v
ekEwYyu2VODh6ZLtwSTdpdvyjiauxG5e7JZbs0EbMFaswxqUefjbH6tvKGsttlYYiDGHmCjDp06M
1I3OvRdehKvxh4nTONJN7B5WTLW7pDiwH4M9RxOhiw9zuUAUEHEl3xLks3uGN6vgrHab4TxGjlY6
Gghn31BsCdRtagcD2TYUk1QcUOFJULySE6zWdWC3Pc/cXrRL2OHTc6zzfnD0AdZ/e8ztTocylEE4
Voj0zdv6UP5hnwbDMee2cgfPHDnl38IFp9v3nTdYVA5u6KrqQ3cTf3K2WE/TjkU7LWy474yJtu2u
gmK/2PkIdHsczs25kXdSTIezUjpW6qVfILj7CLO+Ps4y7S27vqS/uPla4eMBHzDrWDHUijf1EV6L
buKtzgX8vbGXRSbEm94k7WFBSgBAXYcA4xZntfMygxYZN0WGCQ/Rq10J/EPwwBX184jFTIvwMJTO
ULCks9E2Wf80wHNhg3up1FM6Ok18MaqfKXf7v7qwy/GZNTRVWO/Niw00IR1GD88cxkfI3YvSsqJT
gDkjs2hIo0CPRFtmbrQ+MTfKCAtg1XtJKZmbzz9GVFgbQUjQWjavYKVSh5VeXfr+/776vPb5J1Tx
U/wfoAJhwIRHspWZrUDRKl2QsGZlbacPgauu7PDHuPL56uNU+Xz1X1PMx2CTrZxwCnJ4+tDEnx9P
H/L4//1rdWWetZWD7jTXACVdp8KzbsIBRCSQorby1sLKYPcrMS2vrHYMeju14tbJQXgXK/OtggJv
V33Y+tDiny+VVUOeP6z5UUe57VhXPmAmfseyD3eBuEOL1qI80jikXeNojZOHtAQna5C+JRM+FSu5
WLuU8Q0lxG9cRfUGAyI5KX50iZhbdDxJR4S9iE5CJeKXhp2Cysa2lO02YeZIwLXuBpGUExUS29Id
vKmq7/sd6EYqX/SLspslu0x8wbQ1g0wikQ2ev4vHfITgASxq5eD3CPDnw4wI5Dsa7vov+QsN0uLj
7vcJExYi0M6FK/80R6y31a9+V7/QdYaQwaGWLgz6Rm5y4LEKityjTpj+FW7Eo/TSL92PMLMQh4au
kFz9Kh1jtOWUYexn8K4al1Miv4e/5IgmtcrO2o/JtBNIvgFqTnTW9hm6t5/CLjwADymj1bbbqjNQ
Em3/CRCTn6k7vyNbeiXAfV/GSWU6Hh14xn3yB1CMTm+EiPbVvstXHVKhpQmcW5DsfTy8+g1wGeHP
oANBUAF2k+/NBTkK6KMRJENU163yI2P/O7UORgTxiXqX83EGio1sDDc06fk4gx91tVO3CXfjSJT9
DOEv4YVBIEAVMxH/oM31CbFA5B4g3E4+Pk1PUPIYvEFzYeOP8FbLuWbtM7CrgHYl62QD8jNiZhRa
2WiHW8zKCi6onyRae6rhAcOKOOJRC/x3ohPqWLwFSQ19PPV0bxFJugvsZuatHW8Ut4FVCl29g6QT
huAP71ordJlp4Xa+1VIL2g8RLl3Ec/y9ixfOwrlO8R5qRUB8pcIZ/bPig0eRfAmF5ZIcQpUMEIwW
Vo48MTGurUKMsziCtiUG5P6/ys0eTYAOf3Wi4zdS2c6wkd9APksMsoqv8vBUBKysgeHrcwRoGCNu
ARKG4CUdMq6jNPA9U2snenJCJre/JQetZMYDnmPfnJzsUL6iS1pDPWPzn0GVUzBwI6HhDexxOFKM
i8WHn6mliMNEj3lEa6nHXP5T0XyjoxIoOnzcRwOJBpD6InuNOz0wGrVj2dUhACH0JSMUc6sknu/Q
vfQrCHTjl1rZFhqBFDUYmrriSWeA81OVw1TJMOxVybKW1hoNXOiimkagYqsS+C7StfY0E10996Cf
sHHmFISZIJ2gzQaXMuLJt7FDO5Cb/yaVKsJOazwBvfsvwB/aU92pvJUsg/8I9v2Ia+hQ6g9jAI4g
pmjI/pm5M2zRR4ohHV/LNhi+4SKNVBpjn0CgSnL0miKjhGZobu3+W/vJXYiEC0gPsJOJbcg8CC9F
dtUetnifvOoQg2aaAGLcKSKRyMaQFgqZsMbBgz2KLyUi4eL0UGVEttR8+oGwJPmz+uFbWtq+1ln0
Mt9gEVQQMJgYaUqwDEEAYcD7E1gB4YnmW/vBJImeS0cmgdYvZWHaTzuf8mwfJTYiPMmzf6PERV9Q
2vQUGQdgNX84tntBBqZiw6OS3aRBkcR1gZzw9BOCbmC5kuP4siQKKkOHWQgQTHvA3S0gBVVz8Z01
vH3Nld3joY27BE8B23dI9Zia/1rwX5kNuSR/mRsxomruCKB9wngz7iw00wZrfwLTRqhD3Sk9ye8L
6x3YcCCN92R55C/rPGv7POVjz6RV9D5l6TVAZXpAwY1SOjROOO7aaaVZUEJ1OFwC7L0gh8JtINjy
RdSQrSJnWD/WxgGkA3iCGhzqdnkMRwiobnCZWYfhLMlyAq1Fpw7OENr8pScsklC5GNpG7XeL4iqm
nc9OHm2s2EaFVlh7kzm6FzBpbt2S+ZafpAiFrRrvYL2wEwXaMbIAFTi2nObH4MYeDFrsw4YLLk0k
86466Mf5WFpERx4SVWnbAiyURN8oNuwlaEfxdqe4OmMc4Sucb2ulSGh0wchjyQmPfpeZpzhJCCqs
icX4g12jnZ0kQblBKq1H5fXLW7obj8ZLZb1Fs5CJ70l1eyy51Bd+eo2lii1G7hxt8so2wYTGNlws
JWCEdQyAYgyC2gUesRTen+eNgYGV5jSgCJhfTBRp1Dk5Upg++uzAqQ5tZWsSjSeK4mPBTAIQUro5
bFEyl9B8qi2rIXvPDigs842t1hxpPDtCBn3bxw6FKoqJFY87Q0KrSbrreJbfHYb5guWm6zQfOShx
cHeJwGTZDjQmjxwfqKpMMggMQAIWirwaI6J96cHpE+mk7VcfRPEN91QFJeAJ6TR/zq9xh5WGgi2C
60JgbYDRZJclN1HzM4VmXuMprJphiMN0Kj10qHhWgnIDWhgNvrhYtQINEkcVzsNa6BX0t7h2PG/1
0o6Ij3C93GYd2EnlpU3cKFiWw3nj1T2cGk492WZ+6DEb/2KO9tjWUluCSwGmJOmqz9xo3BkupZY3
EHZHhgpyWe8ZlQUuMozdbiGYYhG+cbWfDDhFXQc8GHZR5YbGMY03c4epgK4S2zayNwV8bAiwUnWk
mcxjna4TRQWdYnfZqUOBgd+rH3fYNhrEE9AnB1QvbGuP8ktGrt8HVC1gKNnPLBvrbnxL7cVC8GBA
d7kXb9gUQQr26JL+ylMbeiVsIbF2xKAoD/UWnsKb+qcB/u8Hf+hAbU6kpUBtoWutFiMrZNJvcgz9
dqJD6eWpgzWqYoOtSOmAF4GvQ7yVWJgJqDj89fgG9qoRgIY4hOgiHr4Kp89B+pkHDmJy+ZnwKADn
Tt1VK4l5n3k8MhjwglOLQrLS0Sm6xdJLKmaP5/amb/Lv9AxL16sumR7ZaO6bD6Hfj5700Ozxn9VA
kKaSHVHIOoUnTL9V6bZO6JrfKL8qpuUNm+Si2uIFDzbo17XbvoHFh4TCCgaTbV7thG9s6emmperG
3FVPSSLhP6Q55wZ5qVvXjSRRqCk6YGxSjCENNimIMLykrsSqCMqyB6eT79HzvwwDyjrQntyzBumr
no23kYf3HCsAAA8ZLVSqwpU0mvuww+j/IlRgCwY8ImoEHCmQGrxtBew/01b+h6orIheyUOEQ+phl
3aX4U3kRID/BJswEUm3nU2fw4B3hDSKqI9UJHijZLBA/xrfC5k1yrM+hi9n6i4sMarvttiBLq+qA
Qa43gacCujlaupPRtr/Me71X+eTHTmYXPWkXeBkxPUHq9P+wLVsZza7yDdALbjSRQ07YSgdtgRWa
4qciVRjA+Rk1qlFcGYYuCGRwdmkrzAgkPzS3UYW+x+4kKpZbtHbDj/WDxSnA8PTAZJH/ZNh3DELa
3XgPNsUBq7e9TY85YVhQDI/v75Vdl21zaW8oign4E/A31xgwgcue+rX8WI+ldeYbXLP5C/uSph6y
fh/Nv9hoAP+DrfIKahbpvvkLdCJE8Eo4TeJF5xzw4aqdYJE0L6mMSyYZpttWvsKZkD0Gt39n6Hs2
2SHdTSfxqTWk9LKF5NvCVw0+BdBOSBkTaPldA72FyF7FrV14hCctcieuHsoCCBzpgrtsKxxrZxtz
xbXs4mj5kzudx6fkmNsGJQnN0n7uVuTQHUCJQ6iIbIwG4s8ygBQHuohMIv0g/DhcUCPbtW6Q7Edq
6Dy4gO+hgPYJnLNZwwJN0ZBIQJMVb2oHM1wtaLzVHMsBTTBexZihmRY7DlJfMZm5IH5F4VYpJ3+2
GwSdLSc3vTKzzUvfk8KHZ0svYK4iqUINGL0sJh8Warq9sZmVW4XCmoKLAtuw6QGRZZioOABixcdf
adNsutd4HVpbG5n8nKjOMOhAzL1sa2gOD+j6AEzPpUKlFyL9XnlDx+dDEPDQWBg3pKqtXbavYHSG
wVlfvWhoNdovEUwrin7olmhy4W78DtzxOf0TcXuwJO/qp9DZ/W93DxBtGt3sVHe0L0gaEe1u+uIP
iCsNyaWHsGkkJzpP97HhWmeDuij/EiAkXBXYfB0Nmeh2ykZf7AQxzBgCAMhNDDivdNAhHMbHFjJe
QaqJyttOpGoPOuWlRVTcgveZL/OyVbjhmJf6GYJRggQFMG7MPAcZA5rkrKavAXcUe+MzHi+aalsz
nTF1wM1vwaT/uojKgRE6Y9jqgNAhA/FG+oCYEptBkaOMuDA/C39I4/5T7hA9gpDnoaNBYpPc+Kgs
OyljLaYFRaC8Nm9t71StvWDmow3OqJS4cKYYSIojFeeo7pgiTogkFMxbFIzibwVHY/jMwI+pFNlZ
VV6ff9ywtCTTWZqRigDSIFgF6OGX83zI9p2+klLl0fwdGxe/jL4gg4k84+kOVRu2Z6gZ4d9sq1jU
0BaP9T70kYCouGxXmxyLB1AZG0m403hll9/9XfvptslA8pyF3yKo5GYtv+m/cib5v+7LhGs9ZND6
dKfdtH60g8Ya/lOuiWNd281IBzT880v9N8UYPSR3Vm00on3kaqaNlTZ46TkQjgva/nrVOJdg04jH
ZdnjHaN+Mz2Dwp9kAkFSwrCB+e8dIdiY6Qa+J03dwsQPkU6JSTZQabEhbMbrnnWTfpATK0xXshyI
lkroBAYbcyaYzgJvdOrVC0Q3CpmoIVPvFKEjrzgCmqhJp55qGOszrI44OgKfaj2RoIBqmoc28s+t
wLEttBND3IWWwV6fCcJImockI4dHGwoWpG8sgN/iKwe3JjBUy8I6aZoTZ3fNbS6SZc8mAAxJfqOC
rFsWS938uwN73hA4OFOowdkBAsdogZSG+umical5gLW4T+wGzdcufMmoY0D3XIZB3MXoAQGnpzhl
i7RewWKS/CTjmBEiyThfw8Z2xvtddEi0XTt4Bm+wIRp0ABPjoGTvcbtAxskTaDmvtsUEjQh2XZiY
v40bbKfFPf0LdY6pnm9TanHzC0yAQWYUoxdopvw0bcM95NPumsDPZjDLcoYrengIitZXM2Jm4M0f
dbrHkh5L3AEX3uOv+YVNTtbYuiENrgWw8VqCdfvGDpfrOEEE2Hbcq+/8VAPieMZvqZOap5E9y14Q
bBEzQejnqTDMiQI7LFZSCocgmWY7LnjXsGK2MWnXWo3BB+y9srqxoSZDLzOoIZHuFxuoQpO/+Vaa
HLZLwLRyl6dMvI98OggoRzKUKdjOkV0iloKQIzEUVqIPw0rDvBZIdIvt9pLCtC3xFEbQwo1eWUXr
Y3UrS9cQXIgLUBykBJydbQ2elBzn8W4lHJ5ruIWCEGADl2L3Pyl4HkcHvcMgC2Kuw+m5m3cw/hPB
BXWEuQBkV7HhBl52hsUdgOliHDXU0oO8wfao3hW7sduHUtqV4JYtHW6yRJsEvO02BmmcgpYaeAcs
dgnvy0VSSK+8YpwKgwuEDAEpy8WhNhDmjI4mGo2FclWqDN0LI3tp+FggrffS9zpvN+l6LgdtnjHM
BsmtXq81/p4yisNd8J/izqozzEcI5hCMxt7WDQbKEnAD53VwdQvxdLmDueCQsZ49ZMqbdBS8/FBf
szM2dZyDovsCSxzlD4JRgn4UoQ8PgkNMUYsvonpINuNB7wg+K3sHD/Exo/cF8Pbqr8JJNjJbOFgd
5Rtkd/cC/19tSoH2EpX95lXwgAted4svuB0VBwtxqByKF3kxDAYo1xqNduFh2hWOnK96SrIqdHFE
MWmA7bJrc8XSnK6YZCh4cm1rF+WJQz+Ew9QTyUNgU5G3Q/klgsK46yBjOmec+FTYSG+JCTU6Brm7
eheKj6SeCU4IWhm2aDx7wJ3cRWAuQn/VQXOx54BrKC8jM1K7TDeJ6RnVTkL0xUCaxYkM3qvOMkHL
sOEiywPEXTD7kata9YdJdsyeZgW30kdWAcoY/iDspR02lmbeQPrC0zM+elwC031IUgN6NFG+mnd8
yX+mghZvCMInvD1mzDoIiOITAyEINEqP1m/ejYgpgi2dGNvkVuHooLMprnenDB9lCdRWTSABDgmK
EhGuGB3cY4v+AzDsIfs9M3b6ATYhKvrmGdrh1HDjT0s4C8BDNNSAUKgSLfF1f/ief1O4UdGI/oPO
4XX7ZiJdjZiPM473sN/jYBVEgqKUF6fwOdSkBLNr7AxHhDYiAtuqEDqdpYclnAFu5NDs1gNmyPwT
P9BUBLnTRAxOiBbiCUfsC+sUlp4f069CGp2qG5y2sY08ExdEW0mcptxapb2Mbh0RiWMZ1KxWgIHV
Y/iWzjP05l8zox2FLeKWvZGlwIEQeE/5gc8bbNw7PEK79iG6yg2SosDKi/Cln6evMHElT9YcOIV/
W0CUv55hpwARdxNCr6OWA23xZsxI9NH2gpwesg+P8IKioIurEU1TedWvTcre3I0udIZKp1YC/zat
7fgoOeNveuwgvgnHXsTBWaS6KV8qRJ74kqmsuplw5hIN5I/fXyGeLPX6PBvHjMl8xXt0p+Yk/qh+
erBwrw1Oc8I5QqgUdLovr8ZRwlVqbUE0gBe9QGTWiBascR35KbP8Er0w7cKLCLKZmgdIPhVM/tvv
b7TVKRgGd3JSYLC3MZLuVoMUohE+CNcYX1QUvEtyWy7wBhRAtajgyDD0njBQOMnrHwt/Y23/ZXig
1hY5DhqicMK7AG30kiPsklwh3MI3xbP3fNHt6NT6K0KesPHCCEBgIbmBsPS7fX7Q9wJOjIL6VWFh
+bHdnKuT5WnHlNXHyVF/FAiGCIbSxJdd7WhavHvGDyzdaBOz4pTtRwZ1cZ58MebwvYCWB+w8Mckr
HPi7ZVuApcNw4cMDzQJi/qygeFTrTfSP7jXsddwt5Nu/lbINMdRQKRcW+YJGZjxntOsRKW6qm531
kG81JOV8rC/dRZYprj2M8x+4mCjkAlz1OFwBkg8Mh2jB7AGsA0REY7OcFNnTD4CYaX21Noh/o3xi
66m3mJdIZ97KmBnf+g9e6yWivFEiMFGkrwR2GiD7R7OTmQTEFgMRsVo+jh1PoNTMOLkEfjqKko07
VENHQWdbU9DOY7ROEfHanOD7FGCwQ0edgy3/BnqvlCtirMPCJdlR0LtrRPytt3gnmGVNJFx62tzH
iw7nCxZCsSrBpq/6QcS07/6aXxMf8xPiddkTAcw2jJiXbids0mvvwUWlf1R+dI1neRvNbPSA1CuU
Plwidkw0iJFrPiBh1yktdtIXeN03EoPGNrwX29UiFjJzegWzZx3q78jD0lrApz7hCYFuU9GhJ9lW
wHYP+xyvrEMARyz8cPfmiXMX8pEhOIG6PT1rqLtgpzbhHY4OYaufwAp0IOBf2OmuCHObJxjLTrC5
nrqv+iEyZC3yzK6+UbEFBIPooGD6KAfsINhp9A1cQ2oNGxqIcAqgKdW7sKbzCSjbOOKYlSmiJeBx
c5qv7UU7jn6D+JCHAx4MINt746DAHHrVFnzrmoWevhdhIMHODPpj+cXJYyGDKcZH9B2VT7DheQTN
AtQ7R1QxndmxGCrBszHYdIfW3dyTu3VDU9qZYPyJdQvRBgF+8ZD1myfOtCsiZgDXgjHGqxYBPoHU
O/+LLWo9kysahg4DGToZmiZeH5t9AsyBtqamQctLGUiZ53/dNzrVeHCSvfUKLoh7oSSKjYe8XiS6
iJoBTwajX1T7RHT1X/03lQmKToSHuDUMpiHQh+NqnuipcFzGDDmE6xCuxIMBsIvDyo7jn9i55SVx
i72ChdlT41s4YqfLlUMeftXwsCiYXCr6qdEV5203IuZ6jrPTqLhBZNeQWgFM3zX0vwcwRIz99YWM
Xg62CdzKLfydUi4HoDkolg8qNeK0eemOFa8lOqVO3zzSAnoNw9ZUg06T4JZ1McsahPAN6K4gr6A1
hQQkmLwr/c5BchDvNQNW4XWUloHr+sb4ypGgdMafuPDaFiyA7mufVCAaaqWAlLAW5EVYEU2Y8xyb
Nc5PxIlwl9nt3pMj+0g3lsOqLWjX9pHCohq6Ubk1A6qB/VBZqbhltovhzAgJKp8AWR8mPgNNG5V+
5020rcBlLCuERXcD3jKkbc0j7FU1jDIJSPPxPnUHwzMhmw6uosCGusU+DVnaDlFwQneczzh6QJk2
NUwQ+kbubSASXHCePaUAltGKCAKA6OD1JZOwqUCMALaW18dfyzw9VKOHVPIwnbryHKcHOd/lyKCV
MLJTmAwX4S4gp4PTkuaNCbULGiTSjYgWDjslw+GJG9WEWew+m6BrELgrVhsisBBAAs61aUCGALID
dsvcjG3USgzHksCrt7WQZ4Kpbqby7AYD03H+BsjDp3q2jrAn9R28sTiahJulKwgEwKiobKn8DlWv
nbbaBA/HHYU51r3hpv8Mx4+w369q//90/s+30hoT19fA+P9+EK1xcg258s9L0ydrjgOdRkdD/vzz
2rxG0o3OOA5Bbnkm0ur5GltPWqyEao2y4/wGnP23xts/XxlrMn5cw+91szU/afjPS58fymtYvl1j
85/XkJ1HK2mtf/H53kLS3qwRue/W4H6eIIYvIo8vfcL8n9c+Z8jUn0T/+s/nGJrPt//7wef3/vsn
5ucsAGE9FmBYDwj4/FL+OTXg8+XnV7v1UIE4kXHeg5Y1h3DwJiR9W3WGUaUPXBwfgTO3YtNpxra0
g7BzZniA5KTr6DTqM9MLHt/Sft414fwf9s5kOXIky7K/0pLr0hQoAMWw6A0NNnOmO53kBsLBHaNi
nr++Dywiy0Mis6R+oBduQrgZSSMMUH3Dvec9TGHbBZHHp1ZqS905RXKX5/G7b+lHyxbvpjF0Ozu3
7Y1PeyPJ5mMCkLHhfu3Du6nAihWXMqXa+xIKv71y03za5ejpsmiY9kvXRjudliR5VBD8glZjjix2
tlLswEKS0nguaXKPTjS30luRZC96KMfjkBCf4jhh63PYN50+oXHV9tNBO3S2k/G9NErzbIfIotro
MHv2lk/lmBbsCsoYdi1Tl7gGKY2O97oz5ZnhDHQ3XPXF2BIKAtauwsw8Z23gNfMbrpD2Kl8IOPrB
0Vj395aICIzyhJZlgr5TobZohzrazj2yxnZkI8xais2jMR3zMn4ZUvNUok5dnWAh7YHer2Cwqo7C
XNrvOCHFRpVRgeS7Rnjp1/2VShB5LXaKmG4YbiLH/NkayJnBnpC/y92y0C+v4tHYmIv7lWr1XvjU
M/JEhfivs0C5KBMmD+1LQ/kmRU3BpGNSDEvKQIotC54wKg+y1ViQsd7pGLEdgsC5+PKmIt2OLb23
5BHEQteiFmsG0oB0joLJXsZA1eu3x35+TmKGmw7FY1hmCJ5i84G58PEGZP987WLyxB2/UIlrc31q
1cc0H1QhTotgDZzLNAk45dsW7NaVTPJlm+j+JTTi6ljpX0aK8iFsEKy7Uz5eLZk6+fQCBkwPiaTm
0HRJept2ett361qTF+9JjdtC3qZVjUih9BAtLB0Zeea+xa7b7c3Q+fDj5WY2c4pSnkR5bKjdnCCv
hckRRDa1TTN2plutalQtZXhQsUfQy612dK1+Ww4T3vh5Qc0d+9SD6SlaTvlccyVu5SipQ9ZHHFGI
IzMWs9TLfzVj3Jwrb75bFmoiXjKzQBfcH+EYG+g0bJo8ObGr+8YSWP2ydfSVOg2ltZy9LVsRKwx1
23bU0MxaDNeLN5/cxeIuSYkG7LR9FR57QUUFre5oEDW2I7Zm77AYmPm7qjWlriZ9cROQu12I1tmt
noyMlGAQBXXlga6qQd0wStnaUst/goBK2a/KVNCwlKWVVneS7N8c70MupCBcmXtm5AV1FaHOzVF/
F79GkfXXMmPltk0r8PuaiDyB5eZAUTv1hDRpGE37cCkxTSO6LU0bnaFRoJ7Pjf2yCaH2sK3ipJ+V
c3Y4AUNN9VD3XGbDQhU8GmP74JlI/Jcmve4TAhXdEvUVVfYwRu9JO52kjdzbQGTAEhsdbOVtZps2
RJKNXzoH3Zsl0Utc0lIu3VxelWa2n6223yRNtuzN3i52rTdzm6BUjQbYFJ/NYkN+6LMfzbI829n9
VNGa6ughTtmM+LnnCo4b7yoXFLFKGp+JLwKdzcaDa+vurjRJYbLp03CN12niswYqPG/FnG2RZX+0
Jbn9KYxNPtrZuvNsSo7Cfi4cyV59kQDNNFxSA7GtLtDgquZx0sJ+zSg3mha9SpdacBQPu9wWp5Eg
wpwcNpzW607ZkLzlvQcsNrfOFqA8VJELXWvAKO0UYUsIUYkkc/3gy+7K69P8XFq0idOayKGTlhEM
ddnsCjHfmd28NR03CjIvJO1prKe8zwvE79QM3al0CRmSZdcvDfYbN74rZGTeGmb/0pj99xLEcNkv
JTQEgzTepT4RR218qysSUEXTflHGlW1kFNvJ5tyxqvi5rG+mCB9FGNGnqEV2QotYd+ocK+KL1KdJ
DhqCJbL0XoyMMmWoUxr4OBRkOneHdhq3wsm/+9NqV3D6t86Lw6PhEg6Pzkfu6J9z5/h7NY3DxjGo
wett7LhmkIVIS0xTxwH2N3nXl0jNfQkkyrPJl/qRkhbM4j1MW2QTbbz1Y//ZLo2cSjN1Cm4zlHLt
hFDEW4KIqxyl36aN8PfQcR6L1Dnm3m6I0BsWRgueIhmfjf5xHtvntnxc3+IpdGMuqtgRkL7CK5la
QBLm/DnxrXgXF0qezIQeTVPMI20cNB7SpzLiddyKeTl3O78nmC5ofAyO6JFAG5tWzmKzxBHYxkHd
ZSHRqKvscus3y7GXcbV12vxBaz3Du6I86rV71zaXwACLRut0zGlXzCFC+5waozurnc5wfNPWYP0d
UMsFUjd3wMhtdu92AIpDWtESiNsJn6lvdBpbAtoVUckrp6G4XC2DtxEztS8zNGhCdOpHblA00N71
0olla9eoJ8qx7VAuLYeqGtJTOQGhVlG+LQtCSF9j7UsjqvyVCvurIfSiXUgWlokkoYNGCoPwZESy
EHlUDa25yXZu82BJuCSxMmgSTiT2qU3VA/ABPVt2WDiUFL9cf8aBmNPDFGixUY7U8zBc1U5b7SNs
1Veuo27niZoxyMN5oBfb099PXHtjsvTv4gajTCbKNohcBfSFRruc8l0SIpBvYvOH9KguC67vbUdB
rUxnSDqJ+O7nLWR2T9PkHBXlD1s/mUX6LOroICcW5KhvR+rwJCNGYQZ9hOmlaFN8S2wmunF/tJky
n7V9O1uNYiOvDqKngDkbGY6trvzijJOye/4Px1Pjy9x7n2GunyazW27BTLXnMTpaE/0A04EBpswI
pblPUj9oqlCN7137hX5XYRhvBkiavOv7Kfbck7X032euQC5Wwhqiu2ps9zhbKb2uzJDQcDea2Asd
14L3hv6TduwXrWlkCURsMN1IfBNqWJaR56jR5JeVqeeyATMyVcYWiNp1EiL6HMhfAjV0cBSkDbkF
6ULcPi6ue0ycOpAJogZT1nsPnN1Gg5kNrMh5s9qxJvvqtnkyUcQSxW2lYGg3C4YxmgeVNne+kOKu
5/0HnYqa23JubkMRv8Jdiw/OSDUG5IK2H+zOOEQz1SRt+su+doft0KD/MVo627aR76epTY9hsmDj
H+/rvEz2hRXv44TqlYxR8ZdpjQ0p6TErrimQaPJtTCzQDmzTiX8bjXI+uj3VlyYtg0wM/s6oaNLn
cRoU9o0jdLpxItqrysHIaMhfauw+PaPjZdE9Muj5THzHCau+h3rx4Ir4U2c/LaaD71ZeVRpL2kJw
sl+e4zSxdzjAl4MvT1VCM8cOuWrloq7HWNFMqeGQuGiFXLM5Jooq/dSaNXnOfRVpDLczVtJWbVyv
m9HW6hiuhovuaryZfHaJkd5PWzty48+oIcf+mWkyKaMr9T1ChMlsMFwiqK8lH3XSTdbWEM22wO17
Nbi1e5zd+mxPdvRYpVkQmfGmbZAqeiCid3bdvbl+NV5r3z/PPumKr0D4TG+FujGr5LrFKrwVrkcL
aE7Io90fsVRPXQ6svOe9cppS1IQ6BJCvs29z5H0kalAHa7b8XVt0j7Ibomtts5QVc/aqMvEz6zih
oJGvfDUcY1W9NjUSY6HbF20m9DWM8hZCOYAoEu6ROzfQTnM1dx1nIVGCpCTH0mQ9GRqOVTLcRRW1
PbmvI8/YeeUA1J3IqS6W61HFX+4IQUhEH2FGZSfMZrUlGNsVXTXfWq681bGA/QCm0drZskJyXFFU
68l6Wfz9+sHw6ah0SdkCIkbZm9b90XdroDMW+i8Mm2oZpo2KiD1bHCK1mp/tSWNW9BKAzGkrt76q
z7Wht/DqX0uTfXjMxT6T1I7KIkMp1FJ8m2dx32At+GbQNBuT9lVPabuJrRHd5Ji5e4UwPzs7g2ls
tDmcHYv9o4tNTCaF5qsZ7ZwRWU3gJujTlNVArEeq0SQ2C8ynsSzpRnQFf+lDV+OBHrGUxXKOto7C
HDoOCTLFGVJbGJLqLVb2xLyAJMh7erV8GuWmVxnUDrhBUtMxIoumnu9lQULacbSEcy/dmnpXu8uM
+STQTUya9hCQSMLzgvJpoheQd1dwBsYjd7L/2FbXTb6L536tuKEV5OZB41TpwI/Ho1Wa+zhsaCvP
cfdATeG7yCW+DQ19KeQDFLKhBjL1b1kPw9CxvS3RvIBfZQBCpVtrKI0KknLjjFhaOQ8O2dBJqofR
oCGWzs9p1IN6hPnrxjLf6UhwwrjZgaqm4w8lhb2JQ4ms1l/9su0z5u7pbFbore7sovDPqlwOdW4D
jkpUvLec6WEYJJl3QzATWrDfhtq7tRxqr5GIbpZwDZYlFydxKYKc9obrXAde5NPf9T+8Blbn3KVn
KYZ7QJ43/OEL8GESNgGEE6wT+CMjfcusLNuD1NFBr1n8AF0Gtps9Alust4PVIS2ZOb/G+rmH6Ekt
GZ7N0M9/GE5ImVF057RbfYp6oAM558WVrsU+7xS9PoO+y+RTm+ajtDsaGypr8ptprfO1lbht4o9+
UqcGEMrZ91quDs+mrdNEuHyQtHqkFdFs0bRecNuOlnuM08cyR8YA+/8zNtBUNBQH6o6kx6evPoFb
Mly8/cXI2a0ozuyiHsFOl9DwFiXJhVPj2gLu2hzYBTBANxY6XfSITu2MN3Hp7ipfjWspA4+3iSgu
McN+60wWgtXFLI59g76ut5eCbNvejBZqciOsPCh9sE4RPqrSdjBVNb9mll7lx/O17nNgNHPjIGJE
fTT6KgzsMBxv2yw+DMNysxhmdi48dH/TUp39vmuDqgnRDobJVqXhQ9YgvhaLebbW9o6yWZhs3T47
uUsLzgic8ccSRStNSD0PtoWYa2jdK96Uc8XnGR9ssaCKmWi5F0qfraLHKNWhnZ5nrmstdpbC1zA/
W7mDFdVYYKlVKKtatoOIq35cSmM3FXEYkAX/QJpRGY35ucDbMhNItaz6Lh8oBtNNm9yaSYI32Eoe
SoQdlYnCsJrrQ5ut1DERPhkNDpGFvjB/WC7zH7lj7YblaLV4K4SVnAkLH6iYLIgtxn0BFpeF8ite
6nrjFmR3RT9K7gAdhK0trpqO+RapmW9U4ZVbJ/FJaD3/WzErbkKHC9WlWTiSw9+ZLDaYs9zPJUnQ
hCB871uDbMcZX3FQdXyITXM9K/7YGEV1Dax+J+qUPofo4ofZ+fCiRywOFTUpWN69vwX4/mZ0NFPG
tXs0v7gjmUvutG+mQVpXAdi2X8ISbykWrJPRofPI+/i9MygKpTAD0pLRGuZIWJXSpGzr+oVbjgJT
KPGLGPZrY/XQ0CyEp4ZTmMjcjQ/LGZ+Whp5G59xmTYkUoPWQ80kEZGP2FbtJcb8g1TfBAs7lmscq
UjhJDFeN0bXAOOGNlECmXF6HS+I9qYaGyEjzaqb4FVmJvHVLGZQKGxUTe9JTVk3F02IZH14l4w9y
my8VcktL51vhK6qaVvvF/vaqHWovqouIsu7Kum8OUJDUFE27qE5ebcNGl3XsRzbUxMbM2/aU1Vga
rjUKl7nAt9+ZQWLpGkgtQYwLq6GxGLWTC1oTdnlyx9zbFHL4CM0U7CxK8TIkOpnDJsR1PRxiO5e7
yWN5K2b5nof+92JJ8a/kl8WK5lM43SZT/urJdgT9qtvrerI9+l1CBg7zBBDk1O/DaO/XNGNTNmrZ
zo69nH1/QMpB3FIuTbEbZHjDQpeePQDFV1FVUNzwAFH5NbmhngRST0xxqn9h80oesqmbN8rznzw3
8rfhEqL6r9vvXgHDb67tYCprbKml9WRD478qpN0EeVTtXWGIPRpVs8L+FHq5Zp+jxjOx9hWT0UAd
GZydhorWlIVzcFEeWLnb70NBEOrh5LTCglVIG/gRiJKMpMQnT6o3xKwoXmcfhc30GRFVm6xI/YNF
bHGKSvsz0cK/S9LqfjEwdY6mNe18Tba3eDhedEEgbzvgv9UurI3dMHf0LP2iu7U+RoQnmoWfuTl6
nfGSBdpt6TqApiyKrbdYiPQH+hlx+t5UpXvvUY4ma5ivnMF99hHfaax+eF7seasq8YupBYBiPYfM
Tdy5ffMFJZ5gpkErMVbWsvdRYiwVxfo6JOxeq/aloctd5FpMaIgj9zCG8603TdZV6NIjVeFMIFcT
HLgMAYDxjAZhNlkxmJIRREtjImWdxMbt+9coEs9p6aogd8iS44rRNfOiD6bKzmHYAgscsR9a/Sqy
7LpAz/j4xchCWkqKzVZ73wgPFEOkqXNEsdq1b73ozyDv6SYtI6YOp4FX0PYtm5Vog0Hi5QFd1wYq
KejtL5QjJna4TSr9/JCahrutTc4q47Q+nV49Wq1Wr75AY+Wl1VvqTO9GJ27Nxrlmr70f+WSfq1Cd
JsPKN3HRolhpuQd1bu/S4mUiKz6EDRwZgZqhuM5GjPwp0nc9svh32LLYSOCkOgP7s1N/5lFBQCo9
5MXlyqH7z1/Gc/PApB8MVSsBevIVDNzLy6Pa9WYa1WsSMYxzQOJfnP540frK34e6dmAiXI7/+PLy
7f/x+d/fvgwN7+v3sevRYRz3Uoy/+JUrzRLUW7I+XL66PIiV99YM+Fp/H16+uvzf5dnfL/7b//3t
8PK6ENoMNHDZhNs5wyp8gV6HWcVfM69/4h9fXv73crxYE08JfWGbl0/kJ+Xp8sDVBTLx97FYwn8d
2ytxER9N8uJqBi9ki9gw1qI1NzalzFOeAdBLPNEd7VBf5dXsHcLJgpbj0T3VQ61OsRGr0xKHXuB7
hDSXw65e/nwiW18CMZHOg7AOv7/h8rLLoaAotHfG+Hz5r0TZ9mkyPZxsvZExHMGC23N53eWZy0Op
G345SedjmlgYt50CQ1e6vo3L052p1LE0P2fbVAiG/QF3q4NWIIEidiZwgLK10orcmmZ+mLMX1xXd
XzvtnrqUBs3QzM3GKR0ggeuDOXUIIuKyWdA3LihEoM64Zfc1CbQWTKqi+pnK5JyxgdsNHbO4bWkX
CgGMPDYPyUqsT1dQ1Dr1+3Q5vDxoPSLd7t2mOTQRiGE5YG+4PDNc5jgwuu1nPlKV//19+WVIzdw7
pxA42j67/ITLz66idcJDLIYzfw7A0//+fX/8lsuP/eM1l6emjk6KHAHK/v7hzD3569u7PPGXn/0/
Pv37J1Re2u79vj3+fu1ffmcJMTHJmnMuCYBhZrH8eRqQgvLTII78p9FGuGhKfHbu3F1nlJ7BSUHP
GAA6BloklC7fM1vWB7cO6QqU8dHNZlDFcdpci36kq5TRx++iwxAP27TLj0xXALNagvICsRKEvngf
GuOXY8eg5msa8U1OqN8QuZBxKrJsSAXCcaiJ0bM0QzJPv7AmCDAwiAYfSCu9D+FQCmi7hsKb/40A
rLzNRpY0vzaQzhrME+yyMKiiocasRLN+KBqEnx65iD0BNWhheBT65xAlYttUaKCIBYI+m+97SnQB
dnnURU75rXNoINQxZBCmMl4NVMkCgm763R1+xSS3AcBO8sl0izvC23Yz5QZChCQ95GzBh8GRzVVX
wOCR5GVGmCCn8vBzlT2jz1YEbRL2t5OksdTTwZQWbToGqkFii/zTUE5zEGaYtlKBllgt1cKtBRTH
RasM92NGKOlVorkv6S2G6V0cLvlGLz4SGtl9qSjztktauwFDG89lDHB6tuEBJ214ijwMIIbr/8iQ
VXb0QYIoSnAQ9Sh6ipbivXjv+yzfNUX7Ybi7LM87Go2Kjn6W3bc1yXaqKjTUMX7dEDWoSXPtbKs3
V1nvZtZjnm0pptmzPCgH7XhcIgwo74YMuaGb1z9wGcDA9uCcNF0UXdXM8QhklkAWl+0CkIP1Qdjl
dKxdcoeIHmzWJc3ZHcUtfYJm6L7VBnGxJDPtChgmMzOkaAbfjpm8Hi1PoR+Dsdt55Y3orJqxjeGd
MO2Pol7rtrwdwSVMccSETp32IAMLjDFZWPxy8+SchyPG8agWN3FBDY3tDKZQIjgnuXkbQRmxjKHZ
NJD1tzUSmLmKzA3jOl+MzvrpZOJQRJgr+NYbygHcMPFyr4XzNDjNdE/t0YwI1jKFAow5ov7BhUdT
Uww5CduYcU1l2VF6ZEGFL85u+JTZg3rocvOXMnHxJ/n3iAAFR32Bbtd+HVoDXEq3/IgPIpKkCYuZ
Mslh1fU63SfNwDXxG8XWq8n1uhITn9Xn2yplVbO0XGiuELNaBS1tJLBt4RoBbSxzW2buZzQ08XNJ
eSsM/SqIx2RXj4DbQuq6u1CHJyNLjhQzv5u1HR5rzpDwLUGps1TfZdld59pHA+exiNp6xFZnq8Ng
xd6hq8IbZpQ3J3udYzmU+kRJ4MbAhDW1w2udN29GxTvQFSJYHT5Upbxv44nUj/M9iO2gCAWtfv6S
mSNumgSfgNlSwhOxRE2DDitLkIGnKnyJE0TVS2HA1Ik1QSce4C4Ob8rFodbL/XHVhuKTdA1FhXEs
fAy+UX+2UdiNGHvaBqQSy/nOGqHxVUJHaGp1/aEdygYthMTAcoDv2ejbJKU9xC9Zu3MXe3zSXYPK
MEUow7lFwNzF4paYHoCfRHQ7F+fOTaJ7t2dPjmgL2XYS7SZLvnmpb6CGKdBfmtn32U76fZuRhsvY
VbeMIvrsKKH1UoHEMJF3TT3vq+7T+6SrwAcuFu7ZsOfunoYBWcx85Q9UplSEaGoYw51aJnNbMTvr
W1+OtC3Hb3XbGmhL45+m1VvMnrCsXafQ/E7ShAHr8kPpEqNx6Vcn4uj7mwbPdN7qDt5JakJMv+Mt
moHZhh2KUUof9tTW+wJGJW18lLDTXJ6LaOxA56EmRcixX4RQ2zHFVAENSGcojZ1W6aNpARZSIr5j
zN+4iaeVhED3bhemXnfsIuOuXtCF0az63i85pqbhYWxbBgF51D7mSmIvNCL7NHr9ZwoplUJb8TWl
IAnHJi6I0gzGe9UtZ73Bg6QgZdbdfDaUh7Gtd3dD2lPCLy0KPJa7YkBBNBv19DR1JnpwO6FaLILF
rJZzh7gmV5G+WUVmXLluOSTXWbXobaP1NXXSO2FcBOgJ7HdwvqQdELr7Dv3/OC3ZaR1RufOX9taO
mFfaV0NIGWF6dTM0IPk03WXU7U9jRWNFe9i4ptTCNFz6R2PKXkcEr+40veYOzXTDSW/6RaCPnrFa
OCYWJqOxNpFCCj8P83XfpPmp3s2jfsgryZpa+O9V0VLM77D4Os1z5hkJmpnqyaGpVSwJFFGHnVkL
98tZb1XHpIWT6etm5AaiZke0t0wfoVHfjsZcAc3hr09xvEsDS7ansSDX8Tfpt0oi1fXrI7ocXSNE
gALKj9On0QFuR5sZG9T6f5cnFg82Xu3a38q2i85+rF6SHLJhuhLBLxzwCypcjhlmiqj4Hos4hv3c
+KfZnl5iAaiiLaz5JIn2kJfw0AgVbZVGTpCigzpnELaPtb8E5lo9DFtzP605gOGSF9TkkV5byv2F
2P03bPfl8I+3uH5DmyQ05raX/xiYi0jmsb5zb5TfRJYD+XFHI/DwlqOL/KGn7lwVc7EnfFwoOK0j
0TzT40sa6SXzFQorkL4AQNL4+wImom5erQjtv/TReV5C+suD7XEpMLL6zzA/Fh4VdBI2pkkwxikL
3yK7n5Y/3pTVtuOyZdDTQ7xe4ZnNfsBQ1uXK4W4huSSJqE3QJb8HvP3t/waGkbS9g8GoMdM/SdlC
VNSIIqtHfQl+POp7EroLDvv3Q7sGzn2iGCVLx3lj1zQ7D3Kd/3QZ3RhlzFFk9d1fINXDyiNPXYWU
6XKcrEOTlppqjJ9bB+cyInFZWdUXMqtuHofOk0fHhVgEGH04Leu8RNHV+WY0xpVUBSz21Fe4zppS
3cRuyQLhmAwl6EvrdPmqMYR5qkanpJhBKTZaaem1Za2xmCLl4OjyHi5fOaS6DCZAwhUn15Wq5alb
sdvo2IfYCY9qZWGbGaLfqIoxwefSno+x9UhbhFlY0qv3ceoBZWtfl5E4j1xPb2gb1HyEpRGEkcCy
47bWqTKldWqtlIFZ7KFXnYP6wDVZKld0MqxL3y2gBUC8yUNoChWC0opu3dza5sYayGXoY95XYZjs
pXa5nHxS3m2XiF+/IfD9mmHIMURMv1gUhvgwLg9ukXhBk1MQaRqvOBeDxL4k2NCgelU+Qtw0QeHM
A/XVY9ktcj/RHz0t68Pl/F8OLUqKuaaYw+mOAOitnwGR258P/gRDxUMrsFl8gQI3JyEyYwtR6bgv
exQvNQGvv4KEf1+Al8M5xVNezksY9K33ZFnja1XhqRuWlUucLmm7i43pw8Iez7rvHsepOv+Xtoc2
tjsxMclFbJmDRXEH+GbEzkvNGvhkti+zbbZ1cYcZb8tXTAKRUibcIq+G57j1v9Uf4lt5pjVlrEPi
Vk/7mMNcTgmImUW1ca/j78sreLGv6Y6ORfg9/qbReuzdGcLpRv8CorjelMwOokEJSBdfEq2A+cqy
tzRBoFungCPphr8UK3AMBMmORX15gifdjIBed72xh+oYDwfjcbnrPksOZ2SDVzZiCBBH9ABfTW5f
GSDM6V74VQ69OORfTMl5xIxGk1DjBkd441wnH5IsBnsqs525Aik/HUpxxjvFXBMi52ba4wgx7V2s
PhHDgLetAI1+k68PAKy2yX1PO+4KmzFCi28MjoN8gu08XUFT3vX8Gd2b16jTABds8cdCJMhpvX5V
bGf5xnlyvhil8yTerFP4RD2eWK/FjmXB3r0K42tiBpYV8zX9Md+FXxPe8B8jDOxuH11LRuBi4O83
DNBRDonkzq4DZoZEyMmvgc8ugPSxfb1wHeCAZ7xNSNfoOj+nHzguq00RbqW9ixocBThi0Vtg7AXw
0DMTPaGFtUEeByhqvCcSY91AEu8/XKO22E8fEYNUHn/63Y6BZ3VyPePz9mo2w4NdH3z3SeT7v+Da
7/8YPPx/il7fl0nRtf/3H6YHz524cI7KYuW1IzwxmLSrPOV6SFOlUn8bEVzVE1NRLYlR0zhVAsnK
NvvFvKhD9tGfokcopzm6hZ0R3iduMOs9ZUX32rtZPrlCiGvR6OUr22V2Ask8LcKmo8hXTmrKwBDv
GBb3MDvHCoZqYIm9WOdaecQNexPJ3wtEE5SBz8sv6H47vdOvUDhu8IAequfhIX3U36pnxr9g/Qua
n+kJYu1L/m5jcNkzS+vE3o8O0+CCxVh/sPYzHYm9+8BihtbggGwGOzXyaXz7jC+KmIXKeJOAu2MD
5g1l6WLjjuqe3RswzBPV7GuHsUX97mczfDnf9DU43vgXxgQMDe4vHFBq2ThnsrQAYNpr+oEY0vii
bo38dXyisfCNmboFVhtYxTzDXQ2vQSDrR0rGCJhdeK0euGQ72o+PiM3qH0gsvNtyd4tRAq8uteGc
83dCEvXqJgTZh/wDrf5OPFjPUDB3/jb6uXw4GLutffItXzmN5otnbZPr/mgc4r19iy/UfmurDfap
Ldb77gEMIIJn/YO5iAuuF5RNW+TOmCO5T13cAB/pdpMcmTlFdZI7bL5bEQDfLGPzEzBZ4m6JDoJu
kwQHYJbAPulgxxgIz/1qvDjH0wac+lY+0qyUMZHONSVy6OIrvYHLFhnf7RwQZQSiPkBkOPInRjvr
Xn5pfawP0zspOG+VDXyvTvXrfPZfySv3RG47YvODwDEUrKCF21f1hpJwnd11SvfeHzMdmGj+nwdx
myvc/98ufMc0pO24ju+bjAn/62xsQPYtii5zvDWZzYZnKQ7WNYbL67vrvzCpCKxkAq3rDdsMyiaM
Rt9xJLUr8XvVKv8vtyGDEP7tzUgGgbieYTP74O93oUq7yWmYyHKbmNQK+dcZx7jYzpwiEG04bNg/
Anx2KXQM+mB3VXcX0cDFZvkd/0hyd3k767j33yeHee8cf/7/4fM/L6Mw1tXQlNJn/fvvueX/Nu/i
JvlEmPFe/OPPYfZ/+aY/R1545j9tafqutH1HeSZL6j/+NfLCN/5p03DzFePNHUPZDpMt/jV+3vun
9JjJyPh5yzEsJXkX/xo/L//p+MqwXM+W7h+jMi4f3N8/yN/Hf13v5fpL/nqlsQFIBqxb1M651Gzj
MjL+8/0xQSrJ+I7/qicxEae2cIdD+dQ1dXkTLgMT5Sy1K0f/Y5JTczL6Eh9Y3hlIpJPlrqnn+Owv
8vZyxERQ76Rz/2HOG/tBx/qlLpfxfDlS9G1Z/AAWyCr6tLXxszDbB6bOAhMvSAIXWcFKKMLkZI7Q
WOdYgzrEJ9fWyL+F7jHOkSMdrLqoH6dpeK3yzDm7zvDYNm10ZzaF9T1MCR1pO7XkNt50LEd9x7m+
bwm2HgvXSXaOE2KNYEYzrOZ+nWeYTmikzfbONmlJh7CuzSh6kKpHNDrT300Ums98GeN3p2OrnYZx
Z8WDEcyTLJ7qDNPCHHqgpSbMGhRoQsALlv2wYH3YMDoEt44pnmiPv1uqNR6mwW7OaLJ40/WnU0Yj
RDubnm6aox0GW1LW5vwWGWxbPrYUpKuKfjJqrp1tTufOJA7M/x9h57VbOa5t0S8SIIoUJb7aOyfH
Sn4RKirnrK+/Qz4Pt0/VQRcaMNxuty3vLZGLa805Zgb1dU6Ijs1DzsO1by5+PwHvjQBUB4O1kI7O
ztNJ6d38GcMNp0cUmCKJLr4aHipFnGDRzUfRWcOt7KddpcLi5yx679KPLePeBXGH4wCEHajS2jSx
abcEem1H5PfxkELWitvhojvKJzsK9o5is6qQhD8USMJTL9cXJscQCmL/MrbTqYikiyZq8Hcl334j
hXCwwuYxdkDAC+i1TERBmVmyxc1gHW0/1I964W2J3PDJH+30mnvD84J08xmd4X7WTndTdQivkpPB
xhpdwpWQxg4ESV7JIn/L5oWuaWfqczBz2s3qj2HelWcxLMt9ZFfPY23orTNpAe2W+ucp9Vxk6Z5D
NmvYot2HWo0D6V7NNn07gyJ3HBLK5oLzJBL4XlTj6R8LxOOfFZb4rcDCFMFzxsjds30mSM7vD5zf
9mOGkKk5j9qjP0gKGimbw0V2E+C+Pr5ioomOBDtD1wyxHCN3U0FCWK7CayLCPPjbviectaT7x87H
FSkyrzzlusrH+qB/2/ksNPmV1Zf0NUIkZllKpIvLcPs+q8ZnOmXqaA+4SVADYLfv9VsubOspqNxz
Q8u7NpIYjwSiR0BnvMtyHwmqYQaVB+HbqMaLhq+V01L94vG+3XGcDF/Nd3RK80ZZZj4PPac64WKH
UXRI90XiB9ukXY1Pg3U/ICAl9z26auqhujTzruv5H0NdkY9oTIPKqUUTV0G3VDixKKj6BVt0ch36
/FDNs3esh8HfFNWDyJQ+R4OMtzYZUfdJE04UuMdOBvk3a1gQCCKy2WsrujZqSV7DvrvMdDJpaHs+
rLKh29LZkUclNDMMEV61sFOI5gG1bRV117wpXpzZehtNOD/7jdy6jf0xdRJ1KWVLaJmlHhfCBNDO
4T1KRn+HUoO2R+W8ghXEmYQaaLKPIhyfp4qGeNTh7wyTTB1VNB0FYuXDMP7KA7IA6qT/IBrNwx0L
vJPSontqottcMB/qPbS2YZhcdJKYrcy/5HkXgoQrXMAxBmhHLr6iU0MQVyx6n/b9J0+jVka+hrJn
rDdVbhh4Md3FJIh7I+LwieYUbcmSn1ULBdAPS+aMxJI9FR7pXkjKuKTyECEu2PrpvE0SNPNujbNy
WuhTBpzj76q+7g+Jh/1VDD88M0IXTyB4dDTIhQjVFqUVw3eLA6yblOehoaz3WqhDTFrbwWW24HKD
9F3zxfOFvbc0qJ4s1HqvImgNXceY2bXScVP1/NBkfUYa11o7jPzvwfxpiDDcDzM5u4OyQIrNpjzX
ij4xyuKAXgWdXlPh/29pgKpIKbTM8yt/08PCKEPpAWCPiodrK/QtW2of2eckbpmCltAjifKMD8oq
6mCZGBUz72todjgfh3p27zuejnt7DjyOUPa9blYiW2k6xtP2ofSlubiB9xTpJN0lKPHuUM5wjg6Q
uodu/NDQdrvr/A+1yz2QmZnTuwy+4tXB321AAKJt2osRwVoavFg9xMOMTLSr4pTf5yZ9dov7SMME
Lkxp9mYaoNpLhoi0xQYGXPW2rNrXthPTM/0PlCbsAEFrzVdUrttCTWD/1CrhqdwXOQn1sPS7SiwS
Ba/z3arRbk4Lf2cKrV4q72Pp0l61JOg3S8XbOilh0TUI5ad70dbTY6b8liQ91O9JY20Cx0ZbRByB
IyBODbricYiYqyYJ5iUvQtnZzrjlqwbFVEcuctTmcAGGuNhj4LojB66g3A5S9LApCm12qXpq3BdS
rJpDbYH1KrMnapJ2WwhbbQyOuy1qSfhGbfkhHOZvqkLppWT4mDSGkrq2433czM9TXMT7WhHpaikE
VOvKUy/NW2TTsBgikNGu23wcCgPpy6X5SQ99PxX4vcf1dUB9dbYTi4gbwiOSbHH2LjAl/EaGQYQr
GKBZjJoEEqmwJxpikh0KB70SF5xDP9rxpYwQ+0WZheC0Ut9JGSMR4nu+OCU1A5LWetwpV/wa45x7
scXQ3UY/4hZ2vVkfxiIIHiPdHESRxHjJCe7q6Qa9r3FVqlbXHUVG68kLIYjdee7iQzYhz86FS+rf
2LyV45gcLMypVRvvG7t7q/I1e8EHRrHUKB6Twdmnc4KWY3blMVmfXEfNp9nRy7YaE/j2uDPd/NkN
pEeTCPHmMrm3bizQoq5PZC7j+2iOypvnNaeqpaBqWpCfQ9PfyqWsnoYG8LJamks1V/Mdo44a+g1N
fz79idKqxR1CfDLuhEPgVLegEf6jsUPz6PuoK6qQsaca6aEPsr8Aga25NqSuOXC5Wr8h5AKKGcj0
Wc/WWVVze85CStgyjo6dqeZ7Lyf9A+8iAVLavAaZ1Ad01juZLd4FB2xdx87GSyxsECFixmBGy9Uu
kbVBUQ3VxE+OTD5sIitGfJo9bYGR5y/q0mWj/Jhg9YLhKqvxIZ38eqsEgGZtQg9mH99BVQKQIHAL
zPPMfmVP7K5Ji6c6xcYalDCHApWckFM+lV7anQsWk1uTuc45ZpSCiakTF04Px0xN7rGDdSlaYpGL
sANVPBLNW9xSO06OSEXvZJ6d2swJtqNiwtVx5txpiQhh6QHGaQnMdPGY74XmOsc2BRli0MuqXpvT
u47N6KGImOdHreNvZrvmMenpKy8Sk3KBpgw1WcWUJaqvPllxNDvGr32niLRlYL8dus7ZuqGaz7Hf
XTRr2s4faBG4vGIQwjCOMYvDu+BHbBCr/aGWHn+bxcOorNo9MpXI6FpA5CmCabhYyfhklXSd3v9t
TFEtoLykSbb0xaZji33JnOjgLgtQCXfABENI8IAd5457DAbYwFouwunIAC14Ctt7umB76ftMQSrm
iTNiDkIt7AeyCJnCJqRxLQCbMrLvtsMc9ttm5ljCWIC/O1Qf5uatCgyO0XWBjdeltqczDS3OtekZ
t6Rd9/NnmS/RxfGDYacq4lBbB8No0hJjzRj0EDXRfB9Fz13n/0wz9u3UscRrO5AcYqiaMkpa6pbm
h0BA6vsYMSopXrkcMBdp/HMK7e6RycBRphHvIB38fRjWH9pK6H2sOqzUUwCsqm4XpsW87TEBgzdk
fR/TsYdETapLDEY1d82tq61jOdcPSqa/YltWhyia9zb3qrLs5mmKInpSKZvBIr7j+Tq7KeMDGTFP
5SHjIdxwodMWf5rhjAJ42yusZ7YupWdxK7Dv2iy7pCCQV4PglMS3KCMD3uRfEFQ05zrWT0tUF89V
A+Tbn3omkTnQwKxCd+ua6Tm2ARGIhMVCZtghUgslAdyEnWNC+aGFPW6acRObsnskw7zBapgg8Cnr
4vz+oS/sH2WS8O1WxAEMTMA5AhKQDvk56QkXnfkJeNNhUnRERFmTCliH+UsOUz3BbmoLQEbaLS//
OUA2sbc8FxjpYteBRs6+XMX0cOsFeUhMNYg6MqAp06wddVJfD9GCtSjxHaREQfeQMdzdVcgPN4iF
K/qLIH7zWRPoTmRSEGhUQ8Mw8q2AlsiUVMfY6xZcSyD74r768n5X5mEIhm2MLqntPpiqrh6jGgJK
O7mrTXX6FnFCAhqJO7tsbDiehsq7UtDKK6/+5HC6ux9j5nZU19XJj0u4goVWX7kyLq+rsJhT04Oq
S3M4YeSRTFhMdoscT5gt5bHz8WqE5OcCmiE7zoyaYygyi2kM2LdkeS4L2N1eUXX7ICrXOx2Xl5Uz
hjXtLeEe9TQrmH/EEVhvZUpp3g6Qk6w4wZGW0R0135EI2CfVxD9VXGKsiNSZCb13EFgh0W/hQKlg
w09MizdjOuqdiWT6NmLeyWZc1aFje2xyPMp8Xe+bDryKDnpQUxJnW+2ifQ+do8SOchl655tA9GWF
2L3l7EBSrFZFXjEudwX+VnxCcG2HCMU1Qgh2XD+KN6XGkVcOTratI/8pUHR8FXSMfdsOdHPffFa2
21iIZ0kjwmLGdpcFRbizS/+YuSVhWiWg8KCAr7A0nnyYpjeny7byCVW8f0D5s+zREt5MQ6mBlQef
DS10kYP7aig/2Cvk6bsnJvuWDVCxlKn1piCNRzr9coxtiutAh1/q3G9e0s556fx53/d1dgnn0btI
XqwtB3y0D0lIkzVhWu6Fidi3Sv3iXSFepoLJlpcy2oTNUS2CeVSPHdtp2/LoRvlTXycfgxgutTN0
yJ30+hQYfP1KsAAYVCZB2sqL26NdbpV3Fmky37rDUBT+NRuBZAEkkAe7sdqLcIHg9EF65sK+BtPi
PbmBk+/7BRdt7rj21abm3qU1tXWo0P+k5i5u1+CCmsdb5rH6SJX7Avx0WC2C+FJv1ADpBU8p+sn2
YRarOdlFDGfTyMF4lWEzpM0UFQlJ1kXF+T+7unlTnUfXoPw2xLDViqSq1G3/U80VTuCBCQ6vWeDZ
O1dzcrBwjt511O7b3JYxE7XWXGyEbGPii/P7hyXeNkoRshMJe9skzgL0Aei7V8IzKjjUJs74I3V4
ksaBgtGhtppwbDyPRV+eR1RC+3Ztu8XV2vhaDAloa/PGNIwWKHiOeHWHc1MqkiF9/NrWpKNzvA4/
3z+rBZ6SgaG/UZ3GEsx0PvJLSGAONxYojYc4tpNn+pPFg9vnnNBYCJiiQm5y+Boqjf6rDJL0kWcF
mIAdYV7tOTxW5Ml5oVM91OkYXAKnE87dICZqUSvKzpT6q+uHza5BrXkv7JXxmpG+NDpMoinRk++L
ThTQnyJ/pgEqDmLuBUxhC/37eB/XubdTRfAl6Lv80kXrk1Vos1E9mUG9yzECSyY5l41jvY5p8YlK
twdbMKMczpn3ckveZ6bEwljF84PIwVmGWUAu0lLnyCGxV8kpfbbKckY9Bl2Zef+ElY4EkMjJH8a1
6WVN8jas/ANSa8N93IfxazgV7qnouBYrtqNXVunlMpfhDzLTYu/Frj3vJaohK1ii0MdodtHTeZ2z
ZxtPnkrQvrEjh7ONoFatKncfyjZt3fqtXLBjxK6LAFuTumTFufPY+8ELikwQhMhWD1nUo4qcSuuY
pv7x/Y9OJGPJEJToTGKU9BtYj+u90glx5DT8NFILP1YVdM33JmTl6PS80MrAmuX8CDRkMerk7FAH
w8OC4tsuxkdOX+DGcMyLZII2PPqoAHsv2dAMpAxu7WtUf1i8Bho43YBrY+nnwKNKq12BSBZYoqiN
upDpyMRhASwVjyxLnrLB+1gOG2+Dp7qh9ELAEXvn0g0AaDPkdk14HSTRMl5O3qoDlCz10wAeL37q
EA8NFTx/kognpDYl71Trt68FBcWhmVLQCc1yQ4gAtht94zVf+uBeOQxMLRS94DDleJU2zne79Wtk
QWMO7CJmmj8Ez3lPMzJVCksBCzq7rT3tyWD/WeSmOrcjDuAo5piUoSvYB6B8sJbk52zqAtqu0DbG
rPNw7vNBlU63X8bxxR2gfAyjLSkpp/7wXoDgpD4tYYPmrJ0ECcSkC8C8QTKOxqQt4CrXGjsiVYrM
E+Jul/FnBXlswmg8FhawyhiUlIS+GNMb3zrsUDvTAfpEiNLS9LhTg/SPlkvvx04m2L7LQBiHdOtD
kNz6Nm0/mqz+0FT2tRcjBiJyS3UEHlck4S0vhLi6qJ3tyfIObBlg52dW0BpB9OPSZUQADv5TjxB9
YzyicA32TNeP5bluqocmcsvzVLefZbXqjs141bEHDXaCe4V3+6Tc8jXIUyCoHCTLFpwKbfXPMCMW
9Mocbi3waL5CZwBdImYmTCeVmCxgKMvPMvKbnWk/WRPiAq29o5TxNQht1F8+5U6eTQh6Er3sl9KC
kYb17LCswpfWbHmTrXs5DcfKsuWltIanrojiqxsWCCetkcrTfHXXI14OVX8tpacCNEIQ50wUID3p
YBOwy5+Kc+uO9BQSzuqqJuevCbhp81CTPkA7u2dUs2OhaYmQgUtDKU3qUAxX2nOdes85jmDWKuME
mFnbnkr5Q4KGKRGEmuhS2q+hu6otEa/RoSnt7fv7T+mGHtpaEBeo6pM1dMXedxaOQhlRo0I31M3y
4wzd6GEmvGagC3oxns/pPnQuS8Z4Yca3u62yVl7nwt+JHtuXZQrFoYJGZpMiA24FnmHUuPcpe+VD
NG/HlIgsXkd5pBKcHtuCB91qqn3QaKxAev41Orq+tqxMbe+XO0Gncz/gyAXIN7qnfCq2ykd/Qi8J
VT0av0vTEz5WSGTeDVkJFrZFegS4b4aARmUVy1c9cpyZAFJtULYC5uu9+j70sWCTmscxAcV1k9Op
S5PmEM9cHDz23jbDCdIZr0JIF5NKJz5tpbBDQG/ys5/ay61R+rnI01UxGH50IxdFo0PugrTo7nUl
Kn3VBj/SZNhwHmbPsnOo93EdAKFEfh4UtLnuaLbjoUg89l1Ne8mnM/zLK0R9sbLQeukZ7uhyNv9p
pvRB/Zmxx3M1pcN2GbLhkC+QanO0tTPmkFP+UUd0w0NepTvZUFopXf6QDREkszPsesnporAs74QA
K0cHWx0wenAa8AqG8iGhdTna4Lk20UbnK8UuVvtsIhTC07RttKK/Q/+93+Y1ILG+GoH/67d0RIjV
lqw7I1r9p2GsAe4R0yN8tcsCKIf2kI9wLmkF4ekFEIQ0/678GmFkejOd+1qyciwFg6gkuMp5KJ5s
4kF6HyuKTGswq52ovjDzBppiCiTcpNhvhiGkmHJeu0qYY6i6GO0u3uZgXPSJ+/Qz8iIrpgv63rmX
3Neequub7OLnFmPDxiyITzqOuaaEohDFgfk4GP+GCYizQ1CxgDajde5LJLHvHYlesoZ7CdWWn6AG
crKxOYzMv8LwUxK3WAZt3Oi+muh4YyVATGHiA1bh4GQGCj+Wr5UsFb0UIQnmsgbFCu0GkK7so5d2
VoCkRzLTXFFVZ2/94MbeNbPDbv9etETO9OSVrbUzmReeHW6dTvgLidpBl+9C0SZct1+fE1KR154A
eieDC9blX5Gu5CiG+FBo66MuUUF1TRTeCzPat7I2uz5iqe468ZSKNNq08hfmJ3kovOFNho1PN0Nx
eqq9ZTt2MO6zNvTOtEkfg1FhPkur+tKihUe/Gp6WRL/ZVlijuqiIyasn4l3G+BP7/7ey7gyKe8pl
zrDeRlEloGJEy03XJnvVcDitDoT7khRr+8g4+4q5KeovLrTxBvkpWrrvacvhm6oIok+iQ7Jf8wli
NV4YA5Am9+Fu551o2cd1vlUNYqdkKvPXxcYZ5/j5sbNiAmqmnvlvwIg1XfX0lECHwWsJqxiQDS+Z
HVyTvqE/48QnfrK8742/vLY+RX8Cfyox3nAYUSQ9dkn+1lTjLgI58FqrHy22FyRlnv2IJ+Rixjjb
1U6Mx7SEDalGumBy6T5otwh2skGLPIhRnoVTfrB9bmcj4YO0feDfhdPyOYOgs5UA5stUs6WOFePa
nGjEERNXPlOgoEDfgz5MTzbKmYS+piRmU5cd40imtJfFgIXWvNRZZk+fxjr4FaQLx0G6bhd/mHY2
S+nnonKew4TeTVpU0XYZ2Vh4i8jaq2IiQBUSkti98HSIaxJbmBOCDn1TQVWLtxldTu+gHo785yk0
WBsHO9wtqV/tkmnGMpBEBHCgAPGg+G3AmKT3VSut05B5Dc04VknTUWEClfB3U1BXX6o+888mAB73
/l/ZM5mLYgxNVHHRFmLOkuEjHCTOE4jbRl/OD33OIS3py33tzo9BHw3H0Iqc6wDEP9HziBt2ivc8
6veMxQjm8N3+QxB9reHlraYrdQx8miaciZoNI6zqqlyIK/iTJnJCIrCKwHQ+ueWPGXEws7aSJnhA
TlMUg0AO+6hm78+n8zRyYrRq/4njG01YRoBLM4MxyBeMT7ojADdIZoBPSEKVZwNKafLLPIuUkc3M
wrUkFCR10z6MeS4v4GocEOrvY+00ocI3af8aYMx58cdPtnYedR8z2mQZ2cyx/33IOrrf8eLfRY3s
XiZdmzPNnEdrXn6MPayWED5555uNq4gQ6BaEk4NISMJo9aap5dfCsV91SNS6CxhlB4sQ3elsLFSx
4Ux+zCQfVAtVNovsfZyEpDf0L8oZjgmHj+3QB6SWcJtrbf0IAFltIguhEZ3EZFO7nMmt9tpxtuW1
bHfgTG1be6ep5fGJbHHmfIOoCxiTLlW684scfNZ4aIKBzOmkQwKQcCVD/kMg+mf2cL+OUrRYxp0o
CMIQuf3WWZTmDN/Jy0hmHvp4YHxgZTk9cZA8HEjirHpDyU68GTPyHfCUpMJcpcf6YudpcI0ijS9m
/QxrMta70Rw7PfX2RmYSWeWoP4+h/2EM6RK4kiBpXUcho30+vH/2/sFaWvs0ODiSpia8hQUIiKkj
j17KFNJ5Vke3KhiPbTnMCFTWr/Xr18Z26CCXsk8wbQVWpLXYjqVXkQVABQ5vhA+2I8Ndjx7nP18L
FhJOm44Jiaem5GaHfnKj9F+OYZg/pvAlb///9ffPhI1vFi8volpvZxOnAAQLq+LJJfxMGZ8TWln/
ZCNnia0R3VJDogyzCAtJhskGAeR79+HQZwdJQ3hTB0S7lX1qn4xRb85MlrAQGEptOzsMVgrJ0C/K
jbPUzRafgtnaMUwvyy/F1sZL85LSmrwMMcGJtnnWegnvsd8kB4cVIejo99GLf8x5ZUndHimcs1tc
0CGTgX4bOXkBsY8/lHb1qxjjj3KMDpz8T/STO4YSOP7CmlZOBx6mkTHt90adBWrqTU6ylF92J68k
vaQbfxTFF60JZGb414eNgC65d4hNSjLvUyZIRmmidteE+mJmmsWc7ajadN/cRUX43DJHTV2w0qGp
kSPSOSPfk9GRQXlIlMFsmeEuIu6nTO2vxQSONXrrxTePeREnKXUqRzxCRW0ztRmAIZskvUmn8O/V
oOES9NmK3HahmCeOuJuGg8KT96AaoDVKf1lEdpo9HIiLyJFU+N4T5BBGvFVzg1S049jaD8FdA7wC
NFXOONpYRJOQudCvnejI7Z8CWuKEDgQDp9L+hlcrm6JP0sX9lXvUBwlFo9WRgeB2GYBRfiAahi8F
Adc2HkWWXQJP8DvSOkZq2a6Y3Ww9FbaHFLjeXVF+ywbI/Ykry82wIJK1ArjTWKKMBc5YoEz15sfJ
fEsnQyZPGa2FNNQ0I8BeYQSmbbNjakU9nHvZxkFkDlFpHarLH8tIWvWocOoM7oupvE28xD8mWHje
+lw0pJ0lMbpyVa2okRo4aZZmKHbH56xKbyXGNmbH9b3TIUW006ne6QaKjgRU2EOLwFhIxNKqAKhr
99VnTGQAF+9UJMZ7L3J/mvRH2ntMTdtwbeiBsaV3HG/cUh/yUK4mQiy8FZQ5AITl1u67E9/9Mg7Q
oa2+PjsJbr22aPFIZeoFeAuAcN3a2AKBKDm2op3WfHLQ0E/uGN+zd/x0PRuzikNqsA1RqkuPrPA0
46Odg+Frmxai2OZL/ew0LkLjxd35AYMkaXlPUGqYKIQeySwRhKohrLacM3+IST72Dd1HFRQbWUTd
1nY7hFfxTw8Bst/G/YZhJabjKdn0hlDXLiC+PMBQBZfyoaXBAwuJJPsITXyX2iRfp194XePqQU7o
WyPNTVV2PuU8aSGqt7ZMrdljStooFXCoLIRiXlq8PwGSiC1QaUYDaXuMuvbAmRNQfugyhKlo2qcD
HPiC1AgLM+A4J4/tuwMwdaFE1cZs6KCx4TjlmBK62Lxoh7K5JWcyUd0W1BVzQ4IrixZM90JmT56x
HY4I1zmVAy+e2CpCr76ETZxua1iFqUOzCegkOASxQVO3jZE3wXyoyMpNn0qf/KXABSG0WKBnYsY6
cw9CCpIps7KC/pYREgPsmiEoFrCWGg7TaOxvHelYsagp7eEtMRC213STH3OCVD+vaNovmojWPPhQ
GgdoBL2URjThhoH7Sy8w9ja7HERIHmZMV+avKJu+pqxo0CYB+cLPOGZto3djYL/VMy0fOhhETMqP
EHqIRXnNe4BVS7ELHCx3ntddy5xRLZDmq1RzDtWFSJK13lSj28H/IxdjoYi3/THdD9Vbg+Tlfuwi
jLZL+4LtG956gZKyzEN8JLyp2gYo1xL+PrafkiT9JiKy1VwW44LsZROPEelW5pXsiVoGXxxWok3H
OGrnT+rZpl0f+TSXlc/JF8p0udRrXJrzvSqJJuCpS4zj3iUpUdiqXN5yk//0BqiRFcaRwT+G1cq9
6cPNIgdGDculbEAN0RyiGdFMwLM6dzeA2hIt1NHECuKrzXuRB0m3yRRz8yopL/RLf6AOeAvLYTzq
zv+F7eVn4LLh1pm1G7Gp3/1FLvenOM3zJP8I4xkjje//tyy7LnPpJ1kVnPoUqNrsf6o0UcxoRgGH
jCHOAQnYqW+IXS5IH0qzaWROeE056G96j868SjVeNZ6wfUh19JeL8/5Qznme66Lr1Yh8PWWc/744
BaTVi5glgC/x5bFZ21/axN3Ow7pDi55+fmauRvYge0t8EIMP+HZZATQMZi1BXTYuAUeUXFy6HiWq
Mz//5QJ/05E7vvI8cLGavpXDUmj/Ju0bolL3rQnx7XLMI1WxoZoool26xNa+5sLvoxbYyxQwcbSz
EX2TJvNIlrd/v4w/NMZchWfbgvdRSN+o395DofrWCpEenlDTMKRY0vsy1psyd99KTdGZrW9mFSEm
KbPsL/LG9Uf/t7bRt43PO+NLG1vc70L6OjRYgzGFnuQ6km4ZFyYxJmwXbOL9sv7FoR5HFDKlv/n3
v9lZ3/vffrNwWT+5c/Gcuv7qN/iHsBo4TlIWWe4ygorrB2RfWFSsjQlacejCeD+POctWO70Wi/+r
9JYGsu/j/F7t5T0oViv+lU9ZupnNQP8NRD0z+P6cJc1wdd3ya64p4tE6/E2eKt0/L1tiAvI9Rypu
md/lqXNOy8dQGZ9k39BfsTD5rgqCkqHDJpVqeJQkUSDNOCDQUwuJL4GzZIS3MUIP6mHeoUpMRqe8
hCkzd4vIzKYnCCt1mqeqq7pzb1fbvkG/5+H/YW6MiHz5ge8CjFILAqtmNHGXI7i4VM6KcvFIiqvb
BPVE4uwZTV8pvMXrv79Tf96dvqs5kPm25zkMGX97o8pC1TavtD719I3vWh7gO1sSPD/0n1sYjXdx
QwNYeMknWHb27t9/95+rG7/bE67hTOI6SIL/+ybJAmdE/d7qk7D1tlimdodIs8f5HmygOIx/Wa/+
XK7wdRlyA1wMLixbv/023UmnRi2pT7FDYF9ZfUDjfffe3U9F/muqgp///te9e2Z+ewZco6QNv0L5
WBZ+e2nTOq/pfJQuJmAQvWQugI9s9qIlQKjs12bHOiKIS9r+ofVcVQ0gcIdE5qD0aQKuI6+68dQR
z/Hzu2g0r9bscMmpagSHWhLtmbJgLV3oPoRtfaKGNn9ZPpw/F1Bfu+siyklM8tlvL1kRD8E8Zlqd
osTy7ulZYDZsm0fR++Fp8sx0gFX3WTII04bLRVDVA4ae6LGtcsQR7/VdVezbAGNYpmbDOENffav6
6MCKf12KD4FbL3+x8P2P29ngwhWCl539/vfX3DhjbC+V65xoNdDgd5l2uOA0DigAjyIAllesRgda
4WFun//9/Rb/Y83jTva0pAHtKf37fujRvOV358Qtr+4BELMQcXyUO0ND/Kxkmh80w3wVnQ+XOyFC
KV01tc1kT3do/Ia/3O3iN0cXm5+PQQb3ubJdrV25Xu0/VuDBjgEhGy1Oma5Zr1b10LJqfh65/6L9
Un3gVM4DR31oeVb5lyfb+/PRNrh04EwpnNDMwn+799dZl28XES5K2yYRriMxKJLzZ9ff5zJ7XmJG
0NKFvZsH6wjHTmD7ZCFDkki/ebFzCID9fWuEd1j60n0Y5InOPZAzUrCbBTVDqJMBHndiHiYlCFul
xKgCdQLyKM7AsoaT6xLm5Qz2vnMLrIYRI7cKTe0tjMOtpM9yh2EEiHrdsPvN2mzjkgjiROXPIFMP
fW0KYqvflwZ3Jpo0YAU7qArVLGRckrEjB+lXS5luGsFeJoq3xA6fncVvd4lhUDiK4AANG36yAE0e
kieaOBqiag21pLKI6Rzmt4kEJitBlQTo8rmBoQGOOr20w7gwFzMMO1tOVElPar3yB/9SeNlLF6aP
fRuRxxqB3fj3m/d/bNjGxgjlGLY9DhDvi9k/bpci5vQ4W1DpwlH5ZxI99igNviVR6z8NHdGGITIM
QhZoPQoOMi34IoBhr/0UuEd7aRgu04INYSN2Tp/tAVzSJ0DLyLCkao597X5wl8K6w6Hg/OXC3T+f
eCyCrLKUx8aX/vud+I8LD7MB2Qo14OldJuqiMVms+Vcfhu63PG/efHATWeZ613RZ1tSQjJn0Stcx
irxnTP6vSGhy6i/WrBhMMIBEus8S9WAzkYhjySPZMvQVk48h06rtwJRvr6AZ3oHnSBfw6LkgTzcZ
kdcLK1dn6J8SYLgJT2KqHt8rKwJ0zCV/xDG12r4nkATQVpGzmPGscvk0WcxCsuZ7EyB63kxZzKSQ
JfNQ08FrxtnsrDdfVphS8lgS0sS0bKG6x6McPeTBhLMfN9ih7NB5uc74f+ydyXLjSJqt36X2aAPg
GBe94QySIilKoQjFBqaYME+OwQE8/f3A6FudldldaXd/rcxokqIyxJAAxz+c8533f39V/A92HV/n
Gc0pYghu4odt9A8/XL0BhzR4PMJy7+Az7Lm0btdskbPhL/JB6UddMTGIYyWYVaA/88YlFyxGFJH5
dbSX2d+c7sZSsf/LI9UR/PQtAwsRZ5v15/fTJC2LSxj/R369KnBbJBWuux2J7rnAd0b2/5x15Hi5
NbrHUa938YxSvXRZvCVx1RJSYsR/U+n+9dTnLeFqErrj+Dwt/3zSebOJJpvhIfyERCAzdXBihywM
2TdkscF4xkRe5zr69MS8fwocuFyFPsAENlzxN8ZZ4y/1/vJe0BobuliKV/tPZ36BO6duQ1DbdmQs
OQc2gWpds09YAxKbwS8tNE2kr+w9N50DTtXteW+aqq9RBvp5aoobe/2Q/6aHA0e3u8Q5wOAe569/
c1399enkUFAsTQnmJhqEP7dmuYiT0aldddQk/AG8k3pQRPoZdSzsANaOBwaw4GnR/F8hWh00f08E
CpO1pIjPWnIXMyYU5dqf4kjKgPgjgnWkV5yBEj3FuxGh7x0vP4FZvnnp/K5+4YQoIMSaGI5IrzN7
juEqa+vNZGVyO1f+e1h2P/UZ+Wc1iXCnAUhFZwU1dhOXCMLt1GK4uAir4yYkjNKzURY67V6g1Lda
1wY7AuhOToW77UyCNmrMQiebAFDgsxDAe8/d922+qMhc2BrLsdJTpe7mqkw2fTqTQjSg405mdWQ2
GiJv1Lx1ZdlkhQvWwo+XuiNYZIC1t380IBULPdSvojvPuCVxh5TOdQYLvCH7r3fNT+SNEAmVRZ8K
s36HesjmPoHBanVGgIPzl9TRgwxihtRbyicYqN3a6XufTFO09ilDw5PuDS9T07/r1Yw3QtsqlFbn
xNDurQkeMRrRUrhW9BTVn1n4p3gOfP/oyOnw6KSTUP4aSxTskCP5afAkWJdzZFyMnMSAoQgPrWWP
f1Nz/PXitw06ffzGvi3+6hpPShwyqLnIRckE3ZpcP2romgQ7PMCAoVkgwDf9mwt5uaP+9UCyDW57
y7VYUrjiz/UmxCuzG8ZYEuGedTutsp7yfvBPqVbmQTqAyp89se/I2YCO4J0LzDy/9Qp273jnf/9e
zD81OBZluuuZPAkxg9n6X+6pEuuH0UjbYjWtvYJ1Lc/cRDyCbQa2yH732DcsYI/hE1hhIGj4NWaX
K9GuXP8tzaAlSMWqzFNPSVJ+oxBhcGwSYobQcdQKaiefVf4cPwvWf5sKZfZ6JpXIzsi6HElp/vf/
GMMz/vLP4YwXjiP4t5jQ+O3FSvqHZ4+Vs6m0EG2TKNAkGw9m3HEubP1YtClz7cfnWBYh/ywvGeiW
tp6SQJFrdEyB5zH6Xj70QiRP5FaSSToJ7W0c4bE+XhKqeCTuJKbm0gakx9dtDeaKxehiFTUQW02i
q5um64hiRIre640gPgwDxbWfAtnMLFNSR4BLTeGSxPX4zw/1JWk6QgyFc1wc09iDluy0vwp/0o5J
BafdboGpyKIFGVyMBOKKcEC2lIuCiKzskGo1e+3UCo9gvwnWqflnj+APu+XDCbMQC4ljubw8PvLb
hIZSL3VecSdTrAr9ubQ7zDIyfelCC7c05H8AKjXRE461N5cwxWaMX5qehxanGIq55rUgrc1uNJ4C
sTnv3fhTXET23m2ws7FLQC+uOTAuZfz6cGb+tl+hF8RyF/Vre8QP1E+sZercam5a8mF08gjxvbnM
VkwBLomBEdi0VnpbRQfSQPI1kN3AZLlxJ/zOeC3jftOiZdmOYcaqIGfBakyWPJGDk+xzTmkIkZ53
dguxYfYc7mrL2D3Ks0nVNysl/KEGnkn2VhcfOoxij3fJDvypZPcO5Ewma90t7ZcuMwm2y7gaaF/Y
zCMRAg2qdWfwbf05RfxEc0FK0mBaMAw7Zk1dOdxCQNqvaaT7+wjtsLT88AXP/zpruId0rRE8l4hE
2MQLg5kV9BNI5vwKiZ4UMrhja0c5TvCw6/DY0pbgNPjCckBM0ZXY2yfs8ri1DlyDgAvLGPGq0Mp9
PEr6BQLCCEKJiEZvv+OdPXRCGa/KApySNZGGB5SR/FTZxRmVy6J2ss82yEEQnFG87xC5EiaRGquk
o3/yG1KOstB5RTBmblPUNfuqwA+ZwTzpvERj/xO9MSO6YrViDEVqnpfHRHkX1iGi2UejPpvbLpTH
KVFrVh9Z2RhfysJ+gw35xWsjhKV9jK8UV3xg9nKnDS5BL5GBlS+qAkfH4l/HuPrkYH5GOEvtXObW
VkkrOZDhpfimaQ90k7e56hzs8b8nlHqG7NCT96pBpY6R7P4wpk6LLHds/FcTfRdLGGaZNqUfAQT9
tTIILC61FKK5Ql415MlnlLDNfvC4jB7u4hCF7c0a2DBpiZN8l/GHHs3O3m+NfK9i9H2TngMJTeMF
Y0u7jsuA63U2nwHVl68KjfgqS/IYcRKf5k3/hJHH4LTVHXQjTBcWYGQwx2K8JQTfYU2Ei1UkXnpo
G/3s21p5EAO+5zTHvDhi+Nta2kTKdBiKO3oBvv0sX4hCdDe6rW9TLcPs5XhghHjyrr2MlWcVWBNM
QMgMIHxk07M8ga4kZjasZb7oj7DebjrufB3LKQKC/GBFlY9oKFoevRNsw05HAinjM8OSOLBSTqFW
54YoBanjUpCr2QFD2AwssJ4ck8w7z6V+Uh4PfJcNtV+BIdVwFpzUfsp+1hlSUbR99VlPkkWZguEk
R1hJchWZX6o7M+rNtwwg/XXjpoIcHstd51oVBd5AKlvmRM0rde268krrmYoJy4rfPpVdb1zAlKZ4
Iu4YdwAZyp4zBqBkvhk6n4GKNaoT//74SODCOtG98Zba5XRDQRVzBcyrQbnNzrZi76ZFrXGtuZka
2ln4i6QlJPjglwGuOg6Ndk49/MQRS7Je/1LVIzO5Ur1mpk/4Omb6TVdHVwTE3kuWfefBwIa1Fd6x
K+h66CSbyMS2iZjX2neYLIZwQAh1I/aufWUsb+z0ZhLrLC7z45hHp2I8TlniYi3pPvKplPukIHg+
qjNQuciSTlXl3Vt9tPmRfsR9FPj4ZI6ZjwhuQvy+S1hrr5zciFa2HIpPRfapb0GB4rY6JajJiSap
j2wZU0LXecRJYkvwgNToGl2LsrLmSLnD4t/VGvoPo/KvVQcweJS63IdZ+myVjPq6mhu/qktro+l4
0noU5kFSlDoxVMUnHvkcVGhU+WnrDPp8iIRoCE3IdxleLj8eh03OMngf9c5qjCr12KamNSoiy2tP
NdJp8Gv+Xmtq7mbdvvip+JVFDqGyMftYky1NaI/2NkE1VUbsuxHOVqepoFxuQpJvra9hM5kraAjm
rvNs6uY8u6K659eQ1vqmhfTABljh/NL2UY5RALfYfGElyaANluzGwE0Mpi7VtrhiChIwG7wSvpGd
pP5k9rq40LagVYNPc1VS4ORH1oo2yRRbj5k9+ZhyU7mmd0ZAR6KiTewc0i19z8/1QEzatKuabAxs
QUQ26MBpzVI4WRsLrQXpDgkw7viiOIW2Lkeoxxn00phko4qIbFyNU8kW9kvDUUkyA+EgEymtaujU
epbAquSQYfEJe49EBZ3M7LFJt7Zr46Wc2sUykpy7RKHKm8f0Q/ffnOwC9tV9d+BttHaT49cC1Z2O
anhBpbZ+aH+rjFjaKbY/CiIYIDHkceBr3bYJNeupKK1pKwd5o6X8YSbNwRv8OTD0jUUpRWM0/kDO
gfuwaJ9d12hXemXYB6t3L9BBLyYz7qvZTu+TVYekZeRns9X9gykLfT0LpLYR9sR1TwDbnhJt2yez
c2gxT6xcRpfM4ug6YitZOxNjhq6FQ1voTlBkxNNVjfXyWMv0ncigGhPQY6XlVwGjGfcnIQtlc7IW
sfUYodvJs3OVWjIws551chhhtB46C2GeGg+C72IUtTo5ZbVPotg424Nzmr38R9Ol/iVEFiQY8OxJ
OL01I1nceRSCxQ7nnpgFYtHnUzn59QV9GZJiq9YCNs9AXnQJR40fRwKkgVEQBIEpvVe+Fz/Z2CeM
yfDOjXQ25G2Q5xqqj4ezvCMUzGuKeCtnEk+8ziOECIKMT+LzYxnS1UJb9UO2aRoygkekrdsxYUZU
MYjess9H06qrIEvrGMSp8VwzHUn776Toktr5bMnQDxI0Jas4rIFW6hjurRLrvVNjfVeLhRGHKD5h
KVjUxd+QFo+HuhM3FK0lQXxEHIVOHx5p8tDJY41eG40nzyH2zH1i2h9JKMSTPbeLUSkNTJ0o6VER
dyc8YxUTKbV28foketmdpOu8+DmJJlaqHcOCNBanogPNatBxotVPJN1uWKJO626ySobF7cHA9ksI
QXVntvdaTKZ+ymf0KgTjBHmS26y3h2E7uSK+ICfZqRl7M4AS92z0HcYTNSRH5o/GFlNGfmQsWNAw
2zdHS944xuVRMTy6zjyMBfLWQHgkfbRdduln278yOnESBJQJG0EElqz9mnb4yvSvfnaeH4CTKHPH
26MORTS9y30Rn6n3Bcc4km6t6eSWTLJyo8kZIqRL4I7suThn4LBW1weIPAiqFN7wTDQa7OBIf+p6
rUUJb0MZsp1sX8buNdUtudeKHNPMjPAOZgFClTb55gJnD4j6w7HqF3dpZDzQCu0FvnK9T0Xrc9yD
iJ3JxCrLJAz8sanvAIRXwiAWkSdndAiBSwLIyD4Pon1pivHNAUd6Z1qEHqrOzOuAyZrxEICZKSWQ
Ic2AxrYZXQveJqx5w3xKWn2+mj3gAVko7esk8itOpN7R3F8hQb8SbdUH/bC2kWZ3TiTb0WZmCtpl
RkD8BPWNxbWRL6YqHGBtjelocFp1FvhDD07jfYMOYOIcOzUdW7I5nAoIeE29tWxfYNyA7vRbBNwC
J0A8yjoVc9HKaQjFhOPzqbHNbUzO+zNq7CpIYsicXdw/e6JwPxQ3GIk2EhFlWx4jxJF30prRfEon
SCL4n+PYpxjUSX9dDH71WMTH1PriNBr1YNkiSa5b0oc7JGvHtm5gTxfTLWrmamdZc/jFiVHbjNCk
q3S4RYPFPZe24kLE6Qn/Br6WJDZvobCuvj3iAVEiP094qf0k9189gccRed9T31inWpHcYrd1+zwM
KCKHeia8jP7hcd0qNOFrJWG4tD3K394V431UkglOL/w3nj7+1p7Qw2P02U01QIIBfexGEtWz8dUU
zBp9Hh32m+Ur66QRVknqOCHJ/GY+j7K02dFx2oapvq4J5w5KWUTPC1Kmlojjp2y0ADSJEYg60AKV
DQcnx9jN2NB7yb33cLYBoBj+iwK/8psrwm0tSaRIeKwv64KeAFTceKjWhipkjVgCbmmtepuW5JIx
OENzVY5BoRNd6kmCf62BOEW8xqQYUw/kDfFxXk7Qg58r6AZ5ZZ151EzwIQjsa+ryF6MMf8tWxSTO
sujXmjlOAQDECjeXTTAdIr0nUYkdYp7sVLBsCjq3O5tj3BxHliyeLW/8dYh/0wkJc5bV+85HqjGS
5bOX09Ttq1B/IRQoPU0MpB/jrbmNv5cDO1wf5+uq6MP0jMWao9l0XlnBvxIXcpGkuh0tKriJCFkc
jzZG0TaWh0ri9TT2GnlU625hGbWp/ZYkeHCaNm+34eJqwqrfXmty1vdl5OOzMrwTB8mwx1/t7UyG
X5ukbz8IiRMgyYaZbQLKndUQLWdYOWmfdOTLoMcZ/k462SHmhWUZoHIbC8q0K/LcobQdt05IbL1F
ZBb9VtleVNdlR6MLj0WXVyevyb5F3RISGI04Oiy2YJVgH/ZAJHXoZ7fItgj5yXyyQL3yAhNnV9qt
fBYphWSYym9T7JO+RvzKyUsGuP4F3k+TvYtD6NcGQEp3GqJOHIvEZmBW2f2RchgCZnGqwzkifzBW
O0wA/hI+oiEBB3PisGS1Y36GJSqqNXML7GajCgiGcQ4JaWIRgsvDaJq/XDnZT4UOK9fDF9FaeFIa
iMaHGFnmRtfEVwvF8daho6BpGub1wM/v4ILD9DgaTMFjvVfq/gBBURvp3Pg+afTeb8wEUnPjQs7k
amhi+aTZ/WuDahGQuyy2teeENOxJvx0iI39ihByqaiSCdDx69BDHGgRYj7Jui+I3g6rlkJ2RmleD
IOg7/TmX52KQLZLL4BVHL/MteP5YTXuCoABlRTfm95sh9ZutS6DgpnORVU5a3JxlU/frXDZXo+6n
z/0OTfmq1iN5bRGiW7jW3AHIvdvbp2iI+c2Dh9iFdvVVSf6PD+uhreZyM/blNcMqtDEi1JcNrooV
iQBvTS9eB2zI2IwmYCfW2k1DMGEwiNac/N8KLcaDlpvNk+J7Br6y37TK/0qtsmosL99jq6XMZaix
z2WJgSZPnxrSah5dJtHavwelxMuKoHSNXWuwep1tnl36MrX0h/zSmDEFb5+/hOKnAYwLe3gzUVbZ
B72pzM9e+AFF8Vs04pmxXBVuYzPHH2nQ9o+m8LbYLA0iCbtoh7PtEOGOyWbRbq0Bdkzsx084B39Y
PYWcy2Bg5RhkzoYdjiAE07jVzNdMMBIzjN75AQ+3/KrNInqq4pJuh6A5HzJtGznvYrCHq5nkgdRd
kMhNcY8kjZclLLgv4fisJgLOWlfLtl3meGQx1l6QdOaJ1L1p2yphf0ATX9LH7cDJSnGlFz1zyVdO
OwZMqs2NRnzT6lHBEaG8NhK2FwmqY/5JPoI2IIzuUKIpIZJ91t1fBJtqKO1Z2KEtRmYyca+2KFZj
l/61Uhw7fiu+tFzrqziaukDMw4izSiOqVJ+2HBPJjqSOkzmxAh2MhqC+BQS5CMiAP40bUqcFBgem
EmNq5RvCZcQunLg2hx6dcVlhZyF1Si/SF99Z7JUtwkHUvqRHW9oG/Vu9FlrYUTmHhMqF6ZIGo1ZR
OJegd7AIzfP403WA88166jMRHOPFK7gc6O0PYlLkAZYI1vNh/qbt4fLg+PEvyuzV0VEQj0cRD5sH
vguqAOykEdl+ZHb1UZkMax+iSRbF2dFheLnKbIAuJHLsLVcyhaWt88q63VuKstvPaad4BDkDet4S
Y/mqG7KtCWX6OHTZR985yROlfLOSjuDZRd0UxFX3rDpfkJnp8kiZ9MfQlEne8jVdTmejII9C2OWw
i9TwrizZ7VSXl+ssc5h9upCoSQaj0RsXi0qnENrErX54PPH7DpIE2S87SbfVCHxhXJPYUIHajXmh
vjitGSQWrmdXv2Ci1e2xDsqRldkEcAjoyhq46XhD4umuXMmmVJfbsTdFEHLI9p7TnmZdf569zLgo
skI2vdRwbCvFvUMj6i3NTt6F36SCmkBqLVdzA2TDIxx7pfsqPVqgv9az5+zzZZmo482jjSIe3Kya
PfsTEdTYg1YzxIxDOGOsMsLmK3+G+cXsQeYnxrlVzcVUoxNohJKit21v/rG6riG2OEyLaqZTmFyC
NCPiojVqb2M67Uudm+09l6kVFFbHKFErbvLiKNt6trPoLL3qu+7l3rYeLLLLEScwqPD6HRNf47Xh
URWUbD0qWd1yG5abSnDzhTwQMJgHSJqne5KDt8gmb9FvJE/pPW88++T0ubHh+Li5zgQuQJG3a6Yc
0XM8OWcq0WG6MkPeCAnDI4V2+oxmlSVd40zE+amWuzGbrgKXG8bhmnyTuhHPmsdha5ktkXFAZuB1
42ikV7ZZRSxXbgMVBqtvvwd+CqDLLiMW4SCSKx65+LBVvC1Gkzgoo+e5ppmMq/3EeVfTDy/GnUVy
BC2mOeYXXRYfoV9+7W2GJlP+2ham+ckcZtym6B/BetQn0x5+0PPHZJTgIRGof4HttxuLBJJzC6hk
J3Btrxhrw1SIrLu0bVj/rfFScRhNsXe0KZp28Wh9q5speUNv8MUz6i2YX/nTZt4ZZZ+80hPnvtfj
JxLGDgaasrPZsz7wGLcc7HL+qZIqxtqQs7kSg/UWhu90RK8FE6N7FWVik8TZtetznU1GMu3mOMZg
qkjJoqA/q5JxupaG04usdW6fbrLxeDdk2obKBnnHTCp2ovYZj9ebSQn0JOqzZib63iAkpD9OcUby
U9O8kRlKkkomm3dvsSKEqh6vTVPpz8oov+Cnq29T1f4qe2hkpkqJmFOa+3mezIVQN2vk3OP9yNRs
7Uxar0Pb+ykFlNZeovHWQ0Gq9m4eboSbIgpmxLaGQMJZ5SygArtrsrNEPX0k754B4GSSphKStTUj
kw1QcjLo8kH+x2b5otLxc1hp4y4GoXsODXUSy2jEmQhDHPD8bkiuJePcMKaLyVG20caRqW4/fcr6
yLoNE3/xyuKtNY2i2s3hy499M7zEWDYPzqBzcyyfTnXYv+h+YDm5fs2reF+RR/spitXWNfXiXbJd
2edgKnayMrpPblMEFP6bwcHtviJGNET1pUOoARWpfRj19K6AnrzFPjZwz/e2pGHbeZedixkZmV/Y
gdtBn6KL95yOdLQe+DDfGwcIGPAlsQ+/A/i63tnu7/zv58/bsBpW+N/5H8/rLVrLPdyqEykIN+81
/+z8YBps1qtWrZTA4A/JhbXRpqOCSDbJmoQ1e0v2gIIOMB3AG8uz8q6JekHHXsMqJgEWuo212W4v
28v7BWfZ6sNbkZ21Grfj1txBcw+SW3Ib3rwv4hfYG6pekp1xJS9QVRowzoB70217YpbsbUZMzbeR
ddVBD/LTdFM387V9B9nPMjLDE+XCflozuCZjEieY1u16tWeWj3sVJQgOEv0ST+Rm2XX8GvckGQNE
wy3ForKvvfoACHHYh2lvYcWXRIiISQs8VV6w3VUXr4/fVVWM3KjOlr21+JZRCKwoZzXQoJl7iErS
HLJBfVQ1MIB+1KqnCcndrVf62xyVu1YNOUnWJaFRQxVRYyb5ZybJa1siQcjsuMFbblmfxUB4Bwkh
FzctTwLDR8mbePkst84Kj820u3VqgyPzeMsAV4UvN/cZN2VTK2djtxMBxctLY9W8gPv8/akbp8wR
a1w/qZnKI3G8bB2bVh4fnz4+yloujZ7QJ4N12pHN11mLzwWT290jaecRavL46E+fSrYjh9keNumS
TloVLiSPOGp4NdiX7cbcuz/+ZA4dosZtyYTYKMpjmIqzy4Jw9/jDcEklapYA0eUdKGVqf/h6XboM
4fDg/HdMT5QSuRQuuUv//bXHR2BtlmOfZ3aOa9lYvif5by64xyWC9PHWH0EtFjvddWTU2HD6mkDS
qNpPXS7bk16b/b4C7zbbRJ4+/s5HJtDjoz99LW0AOBkyl2v2pJ/msol30jUxMrWktG14oEGEWpIu
H/lBLbbOvEznPTpGk6OHrAC01/XRJHbtDy+Pr0WuzBnpVSdtSZZ5vLCPZXaa+BmvozOCu9GQSAid
U3+wyb2jDiIHdsnGUaz3f2sH/z/Z/3Wqf/7nPz5+FAnLDxrM5Hv3R0i/ELqJ8+F/J/u//izLn237
E8X7z3/mAfzXf/V/0f6Q+G18La5pwN35ze9XP9vuP/+hgfZHtAFUn9QrJDG8/hPtL5z/cDzU/B7S
PVRqWET+ifYX1n+g30RpDjfY9hZN3T/+H9D+JsDPf5XmLJRx5M2+hfOGJLO/eKfcSQoNe1IZxIZL
x7Dc/o8zQFmCqDodz5gtMVKbNfsIHGxrFEJoSJYvPv7k8aIVE2v6zlD/9cVRi9s//PHjDx5fK5nM
80zMWV+43epxL7bLfa9HETFaj89/f+gJVhHwqPelEzqH3ApXj1vQXQ6Px0ePl56NM8m2PWMZ5AXX
x2FitC0xIY8PVVj5M07DJR9t+S4M0wuI0qI2V5WtyZ3DpOEYKy1oLIcadIwyZC3Zm52Xzaop6iU9
mhHNfIK9vB0L2WPAILhrNYe4gUazNLaugwJ6NppV0dJRJ36zSnEZ7bI4+jDGjuHfWH+SBr1ZR/ak
dhWW/g7QMb5MJqbwmDF8xhD0ECNtXRe91e7qOr92+nBTVpxtEelV68kIlwZEMrGSoB8iOHUDfFo0
K3vdjJKDbUnYR2Ny6vDS+qoPQUzGX2opSNaKMOCT7ACca35yIyJANdE/jznbBwtEn7Uf4VJSfH3K
4iHeFQzYejVaK11RkRUW4APKW9XNzLnw4yYs+osSUIxRFATFJNm6dWmeLK2mYfVfvMgYCBE3ETsZ
3pcS+TJGjXFrc84jEvDPE7XQyig8iARTRVhMCz2j6n2IpwxLVxr7ua7bp5U+f9Liu+rS9xzYQblM
9Szy35ctHr6iwSBrsCdOx7fWabx4QT2enL2rzmZkvxQuSgw9YSTqJdcs7K2dSxO/ijiLcyNv8d6S
h8XW4clq6/FgWcYvnPcgEllgHpu8vglq1WfAHjZZ3NsJrQs8H4QliKp3ZOFBRiNjfQMzq1/X2nxn
1iF3MbhLbfIgd+T+KepcahoJKaIX4/vi3VhjXDF2I6BHcLTON7X8Lc70lKXjlzIk8K1OBrzJ3vw1
CU0SfDxCs5c7aH5p86rYTOYIoZCEMOLowDwkEFGAj3+PGEquBuGyZHO5bMKUJjUpzf1UyD0Yk3zd
mRiFrGwvF+mNpqs7ezbcew28KtUsQ3kGJizldyPL1Q1Z1YTjDqxsO4cID+hhtlTB7CjkEs54TjQP
cuCzD83T9oZN6VEWO9J+MZPhW94DPZ7m6rnrsN4a88iohOBcjrUd9c8SJjdvjEzfGmHdMK4wKQ2T
9l5K1ZOSgQObrRKaOxsTKRG0/DRgVcIdpTVEp2yvaepIG4myV6kjoUjIRtLnA+XRj8RkPlpkhX1w
Kv1sdBFVnaUTNJ8MEwD06htXB2E3vYLinzjwwHHAb0rGl0S5MpvEJM5VvEkS+WWw++hk5fvHA5b1
5irMSkAGzHx64uN3BrKKVVWNtOiLTsZEIEZU4haT4j6Z/UPOyEKrWrkHNu/vuICe6RRWjJ2+ALVA
bm6xEZ+WN9aUFfnighyxOY5a2uzXwoDZ5Ib1ztgltr5RTfHVaTErl/h8Vz4u3JXY0VcJ9ydtZndw
mKry68BUboGF3Mis/ZxzmR1cMbRML2ZOKLKztFI/AdqC5VDA0/ef8Lvw62FMOHSA82wcSXpV72Of
VpQJf7r3pYJNr4wfzRREhfySRb29NmqRHjhA9rnFrRFj/Gri8uos36RqCupWuhxGYN0m1J90hPzA
1qR963Xrx6KFqljh9sl4G4eku0xYmcg3lxG2+pdw9KM39L+wZqdkPMxGGUiuMb2fnN2cszyITY1w
0YTIrYEafpYlW93M36hB/25mfFbo0QfhWDIBRThmySaU5Rqt4rAJ4/sUhdrejDk5B/INattNWDdt
o/YR4yzYY4N99C3nTYxYiMYE7d4YRSwovNKEZQo3KuoLKBhutHNLt4LH02BaNr01k9ZklTSK2BGW
A6Uip5o54HZQ3k8LDPFuYOd+YK+NtAhR35B9zZ0yYFJAUrssvtjWL61oOjzuYB27PAnCKgFsWf/y
qtLE6gYCQhr9IVL564h9ejVqUu7LbMipHGPnhqtknZYMajItDOaF5NL/qJtoZvYj3vzJZUKXGWTm
tarcVCWrba7qYYejIKotA9TlFLgulXe8llpIhKGB41LZzBRNT1NBOXXVqjCK4Tyn3+ZlYZ6Jzj6F
8MYc8ysLtK9CpkuE49LC94LohYyQGT8tv42++hinXV0s4QbaeC0GktGQ2iLfJI9W+Fc4s8vKJssD
1wzpbNm1g+7mKYNQhuzgPWEnYKO7El2TmPODlk8hfXMM2Qk0nR/BBUPW6a1I51mFcEwI+6tAGExO
zzpdkqp8ag1uSTHC6pNx+jyNzHnaN0mC406jBsE33A30qdMecOd4xDmHDsr2D+J3jg5eMiGhldO3
VVn8Slp3up1N6MS5XmCSAHYCFu+XjSpoW7BrhP48uetU782g/TxYsNowptU9BbY3TXtnzj8Tl8Ry
tekxv5O0ayds03wHqY8tJRZqfGslD5Wona5TNr8yk+iIOU+ZTDM2oGxo8GoJ6x4ZCeq12cYIMZ84
py8JOIYdypg3Sd+1n3TngrhraHNSD1v9mqQyXndDM28Jr9RocJAmOJZz1zT7ANRuGXQhwqd8OVYT
OqAIkrWhXxZVJ3fOF8Z507Gp6xHbSXz0qWd+v2QUElmbeowk7rUNodHKmo0dk4BoDfbIOcBaI20Q
PDaqCohi14/V8gLm+yuM93Sje94T+w93a2cc6nOWP8c1SxUv9r8OccFqJ0O5Gdlij/pr5KyzGm+V
FParzkATtcX0jpA+hT/vbzRvCTuo9cLcRl75UScp8bkW1deQke+zwnFw1+H57QjmYBDhREFS2weU
IMi0q2YX+j+YBDVbm4gjGiYjWY/K81bUEwelad8481uyCZtr1A32LoK+eHQ0ArId5cfrzLF4ZvmM
HWXjofKZMJ7lsJTMZNqndvtcogFiD5cHGJZ1mzmnvpzfKSbZlVzyaM1yaHb01XfhJwwdHz1bMQxE
2Ceu2ChBaZ2Ju5Pa0UaDqcJDgjadAKQoKPmeLeJkloeLJFvjzts7tromzGpdkRsYqSliWf2+CkiS
rKqSJ+Un49EVJmkdbXqMnNjeqZFZo6gUgcImO46pa8AU5+YBLQBZKkwDLFBIO5OevARSHxAfNMVv
kWQ4oPdDtX68HcfvlhM2Dly/SHb5EDYroxlheIfZMWWuUTpE0pZTDKBAM6gJfTPfaV39mj5604lK
esfo42n2MzsoelNx7gGKUUQmEzQbr3QgatDajZ94jMnLKZw4aJwSuWOzUOuMkMbdt1ddMjQbPWnd
DSoufHQohI4xvuRjEX4F5/gpnSmWW6tgFdC8YSy+Fx1jiP/D3pkst81s2fpVbtQcJ4AEkAAGNWHf
qO+tCUKW7USPRN88fX2g/3Pk+98TVVHzO4EpUiJNCUzs3Hutbw2R+YJrD7emWvWRKNkL0yPspi4H
Luu0wA+77dy30a6t5RvJTgwmC2/YRAHItTpT86kEl7WF/POeo8HYz1lB47BrTh51VIsCGI7oO928
PPHpsLJeRGZ5AzTa2JcCtHJlP49ABdMqfYorQ6z7JckXxSEMlUR+BDEyy9klHD3w+cuT+VJt4gGH
a8nHyVLZy4wpk/844JM8eKMOjHaBSK5AHseA7MxdJvqffRqSC0vzREHdnczoVztmZ6tDPK/NJ43l
4chAeDo5yybCKTEqSEK+Ml8jKwAPTTWKPJe0F+jsxZPrdGpbmNRgpgb0U4zpPXEK1d7N+y124epg
QEQ+hVnZrCn69Bpe6XTMgwciDryTXg6D+sxQXB1nsjR2oipebLgOOSn0CMEi+LQxUvG1oaJ67Vcu
FiA2bs4Q2Tsv09+oKBhF5yw2noM224E6q7Fw1vkMa2EsnisW2520N5EGaw0Z4RGifUbirtefDX9c
T7OPPac7eMwrSLNuP6geXrKqjPlYNWdCAQhKS5wd/FkT5OgJI6e5OO2qDbxF59RNoKeqbDw0bjdu
CSlCQJFn4mSkpXf0ytfYkOM2Yy3//aF2yBwXlcCQwkBrlSxnoagJQpbOAhPKPMJEVGkxa3/3korT
fcn5zU2jhm+aXdEEYumQBmrKQJQrlS/gOj9BfdPyKwpbQcEHU+5QoxfLOzC57Kyu43AAF3qXuxlZ
si1PB37pqZyU3LVJG527fJbHdl5KvsQ8hTLJd0HkvSi4GswnEdaNS2KyW6HWm5NTVdAKjnntTjto
QZGdKajNq7IJXiqcwitlET51Oc2niCQQFp50GyyRouI9QtW27id9BSXrLG2729r1fM6USyHkIpbX
8CiSeXZPtUlJ7blAo/VwVaVZf4yc97wIQEuVeb+p/F8ktBiny8E0Iyow3Bf3Qz5zji57V0TXfx0y
3b3Qdx93g+H+dVclsbEwkiTIdDmE0qtXRQb8AR/mpUjfIpO850IKt7pS7cmmL0rnt/pw4Y6SjBBD
hzDo2puzixerwPUcS6c7oaZCKp7K8jDQkpBMv5gBACHMjKrfta8xi9EpBM16AkTu/r4FIx8YQcVq
zXWooGXbQMYpkFMW4IOoSUh9adXQoV4nk5kZIG3Y6i4ocBiYkoyCGSC/t9i/+uWxr8Plviwhn08Z
o94Gy7dAtAlPJHQ9FJZEdDyV6cmO74WTT7xiOH06tF3WU+e7p4RkMEAJMripDKX2kTS5MgegIdpK
5KuibtuTUxOM4KTl22AR3j4t84oBLBhDcPOnPujQhgJJryBPfSg5RD1wMvv+PVux6kQLihyI5YDQ
lQlERLVL3xPr0HLAwTMfik5s7Abup7s4gsbFTHQ5GPM9/gy55MuYv++53E2IL9yBCkosHiVzOcyd
BujtoAX1EYICMv4IEU7vLLAX59njpGJiUW1nztGDysvjPKfDuZB9Xu6Iti5Q92bojiSJw0UPidJA
qh7sWANMri60R+0od+4uh9wwv2M1enRbDLFtYD0TS9dx4Qy3cR2g04KWT05Tjqel1fu6gU9AUbpv
mE15RjVfR5x5a8dSsL1Sy7kyEw/RRvKSTrb6NhYPRgJbqJVL9YX007PiD6fvFh6h25xpP98TZek9
ak1pYCIuj0CJNUXo3oVBzLoaZT/aGsx40PunWHfjunJmoilgLKI1geffUkU8dZF9dj2FQAa50WYU
ZPHV4h3G6hGlS/cNmVRP+MQKBJP92uhEMA5FQjLaMQ5b6NldodL1kDTDuvNNhNeO+5MZ4FNk5sHB
7cxpN9rePhrYnpHNMcIeiI9zUXyEeW59FhXJ9nJ4nURuP9QZBFg3QfQulIhOAyJwNk/jjY6rH6i3
5sWfCWWxxbtAY6c/DyXTp1Z4173Zlrsgxx2fIzm7ivV3CzfXWd8yfnce2IEIBKH5sKtjMP8RKyIB
6vqYCHa+Slv5elZdv1WKegLSstjVg9ft2d0C1SyqQxrWTJ7CMbxSTvLgDh/TGKXvwkHLaLZym4zw
pwP54b9mCrUDV0W1uUyxI5cY9TYQx1EvQXRRMV212dzsoJHh65rIcSB7DzU4UWjrGltVoHImXdF4
0pok816n096zf5HcMh8lqX2oRyBgD7ZvbLMmfCqZaG6xO/SMppwR3Q4oTruVpKT7w3cG/c2tWzSv
Uek768haLrjLaKYjAWqZp1AHLhdhY5nUTHGK9sZsdqHdMTyDHIB4juU/7SXmvbprQX8mT5e7qIWm
0xKw2NHX4jBNJN4nAylOGR7rTbf0mPqlf9suBwNNStAwWfODZmdPC3bJ4gTMYFnuEkcx6GTlrvtg
QPkT4dxkUhMsh0nUQAbV8PsucWm6Yn19hkSm0NjhrbgczOWWLyui2qpsjUqBS31018TldLw8znxa
nwh8zAEbIk3jyoloGicNxbWcQ6zyijruchBjswG6TtfAxCuLcqPOEWjjzbsUPWHDm77cyqyE9PTC
ernsdEq2NV4eWftxtIrDyIkiLesHquxor+P8mPcS17TUwVmgh0YcQsMQK+46tATtlqlIDlrxx+vH
TFLlBt2Bt0dTpNvzgSlWMoxYP4y70YJmQIIPOmr6BShm5M+eJNjzBCLC9+H6F+GMUGHotln5ECms
mtbQn3h2GPNhCoLZXjymdI9jgTPRDq2UkI7qNql4rb4CHsif604JFW77UJJKNQ3hNWcrPAREB+x6
xCbaGikBIz5iA7/dwgVH7GhXZ+VnZIzo8kT7aNgQZ8ZSo+4627tL0Npuu1RtskqIo5d4D6lKftHU
Svf8vdORCNgIgQsS8gi8YP+cJjBenSUrz++Y7bn0DAiYrFe1MaXbeCrE1m+saVcnz1ls/+wmRKoY
2crVoDCNLV5QJEJpQKpRRJ7XrgbRI2gusjz2O2yrcu01IxJimNKWTSSQSUahgT3UdsNx5XTjcALF
wVruT8VG41tee8R4bLwmDci0jbud7a6cYUlzAIVHVNn3Ig1Ib8uuciTOjDR4+8H86g7eKQFJiJ79
FgEAPTpwSxvdEI5llhtNk3fDK1Pc4M45tjDhV+U8nzuowXsAAI+jxVCT4jUhLJ3udWOrFdpafSXQ
G649I7Fuy4mEHKzApokQ0+aXIy2HpVyKYcc4Y6XSoLqW9EozI/k5kj0YDUF1NTIPWNt1/h4PgXsQ
eThh08s2czvfWI1xnmyf7PfWeKTR/4jdhPmLtt76hrbvUsYWw4fJ7pq5rtk85HP8pqiKHhgBDoxo
ErrnbU7DmXIwztQjG4HEvm6nHK1YHD02MwoxJ+SKx2BzjcXnSQp17VET900bXY/LH7qanOrKS9D4
KLlCwvLpVf6889qXYhHuEUf5zOjnxXUaaxt1jrP32ux68GiFBAvmnXbzTaWQcXfIf7hkWEjZQg/V
oCUIJbSus4SrWbEghTvI7vX4ijrbOxrWhMstg+8yBRv0SfQe+/qq6nEfT91wSG089QzT9K4jKDVC
qnLIXPkgIOGu4j4It6YatrMlryWtuKYhTSnLdY0dGk5CnoXLtLybDERyogaVy9TEBEKxmaSDgQMI
M6Q3ZIRu2q9Nq0Xey6gnh6myEfZPI2h/2CK6ESiJ8L2VGYXxNxXd4T0Lj5Pqgbr4uJkpD5DZgssP
XY/msZzWvDbCNRsYbYPkIx/QuNRzxS8L8wOCYd+o393a+TV+FkwJAfwU18Zkule5il6L5JOdakTz
rl2kj5zdbbYxpWDLhoImtu3VDPEcY+QOe5F+akBlG978WLmmz34JF7ByinMXv5ddyydtkCFczLfE
GgbaA/aubaBhQz+oN10mTzqVG1OX044AvpgrMABUdGfo12iz1BVvJU8wKLzhR2Lcn9rPTiu+xzaY
zmogcDWay5eCAJY1+cQLmTM6I24td+2ICD6lm1hM1hMRIlU97VTIZ053zlMYB4gRvR4Bc/qUOp0D
kRcdLVYG4g8CfxclU8RCUXwoi4g+dGx0pOp5bTM5wVnz4NEYGah6GuSPOxKnSrS4z6nDeCjWh7ko
+43vGQ+mGbaPkSNeyXD4VqR4FvnPYVZiSW8ieSPC+JciFBaurLJXIK+XDVrCzKjgahRRQSWqAQ7u
5z2ffmqPZorISmSmsBWpcewG+sZkr1pbaZcx7C+3Xg1WsJhZEeYjvf7eGA1pn+FGW43aJfBNt95o
OVuk+vHK6/fUH5982DdRbfJnLADARqZgcx1hBhK3dn7uLT5pFS4N9mcrSWbIvjQZVjTKekGQGO/Z
Mx9nX1+pwj06CNxp4KXlBizsFTFH5PtlsOOn2waxP1IFuTZt7IKyxoqban4R6WOl7V+inkFI4TAw
vOHbgOJ/FSIvOuZVdh09Qf5nNTwD0GcCVAEz9dBU0mDR1XWIRLcxsncT0TUMo/aVIQIiMVvcJjQH
jySBnisXX4IDHWdt403IsvYWODJxo/2co5soQV1utYsZVjvC2PCpr+tIIuwv7O1IvJiBZGzXZ8Fn
GxItFs1aXhMad+yXD1RDjygksQS81MqrNNsBFxBvynWikWXFxIbFxRUKWh9Gy2pC2eekprf1pb+B
pweBVjJzgHDeZd473c3PCoPVzon1Ck28B6/xKS7JKTMzjz0ERaKyP+OpPadTaR5ZazbzmB+lyYwI
O/jW/+EhgMOyly1yE4BVtIyQH+ckWUYmmi+RfDBhI6qthTFL997dOEbyWJMysEJK+9BPnGLwBYM1
ThF7085TsYWqkuIdx+yKhvnJ8coTnKZk51fjuBkjJpARJs4cVQOfrohF1SOkxZ2wsPvrmbnRSdXe
LvPAxeMmOUHHBVUz5geq37cqIzkoE8B6q966jhlwDlnx4XwmbmbfCN1/M7o6XtVuSZYPgPB58OQW
SYIEzA15GYiBRO/a/GKN8daViUyrGPsz1C0GK6wZe6un8xrN3dbPg+8lLSq4leM2GWq6Pf4Ns1y5
s5bWYdk7Zebv296J9hcN0tfholD6EiddHvhSLV2+NGYyusk6LxQIucZCW5SWRHPZCpnMcjM2SxQF
dBGqNSMcjQoa1u8Szlme7EUn88f3g5Ri/o2GR19+/PI9f9z8/XTLc5ZLM0EKPh4XTY9vd7fWbM1M
8ZYXXA6Xn/368vd/4uv1/njqv33779eD0mBulQVlfAwBXV5+cFi6ORixaWe6CcqGy0uTJmQRPINA
M1fi2ZzteO8psyARpf2kKTYd0FWmsID88lBQXUPBlp9ySg99/xpXJVfDPyN3s6r4lszD9B7hIcVK
5135onMPhpjpWC27kmAIqIb+frOo8uZU+Wxw2q57J8ORb1y2L5dD4ksUIZebqA4Ca3u5CUa4Ysyz
fBc2esJysCWGvXMsMc0vd/7x+OX5vIKO9e9nyZZXu3zT5SBF8s9n+n2nM1NbSgIrNNfgr+/7+m/9
fq6vr//d9/y7+xyj9TGJ7r/kdAOtRlyDk/1bcRctmrrmX2K7y63Lfe4ixbt8eTlcnuDry8ujf/vZ
v315+ea8Iw0vsflboJfbGAzafsv7FO+WE3z5+t/eaeuaPcfX4+UybIi/fujy9eVhifJQdf5xWEYH
dccpzbyam2HpTX/dvDx0ObjxhhYZebDL0309++XW1322iVb0Iq36/yq0/0GFJhxYRf+dCu02iss/
BWh//cA/BWjmPxbeE2U/rCdiFG1UZn8J0HznHyjPEKYFEjo1lRzUpqKs2+g//8Ox/hF4Lo1x8GqS
f1yoQg01Ig/Z/j/swMPbj4JBAi4GEPu/EKA5C57oDzIU3EtYs8J1vcXkLBzkbP8XvigcDAWn0XWP
AF02nu9Mt2EwUl64zYoV2/1uo9RM/O9+bz3ooOQCG2DN7Bv/rQp8UsUdwthbcB3b2umPFa51XfN4
YCfzDqfKHUIaVA3DGJ5Kz6NXiRTHDep7bUkqjh5akDXkAscs8fJQeLZsi4LjnNyUrcBNkuHVd81v
aWpGIBAYIhI8WELZmRHXWwKzBj1Cq0H08sdf7+73e/8/RUfCVVy0zX/+h/g3vxJh8jvntwKdTl5Q
en8QnYLOr1GiB85iPA0OSsT2WmXGTYaFbF8aBuk9pERHjQ634wyFQUUHMafvhiUR02i4MRPvtNUB
Brmg4N2oq0CbTMmhsVAZSvK1gSBCb3yb8Agd//v/O7aD/0dPaNuubznSlVz6wdf9DYYb4h7TBOZU
R4TrbzkpJmtt5/f5SPAGfTaEtrN1WwyvReyhsEKJv2L2N2Dw9F/LxBj2QPqhWCuQvQPr7JrmxlYO
y/Us3dIPxQbiuRvRIOzPq+/9MrqyF+lI6aOtUNHIsD8705wnBBStrSVmBgMVPlqj/pnD41jpsD1X
2OG3uhzPU69eHTFfpwMtnmj030Svnj3dYguJLXCd0C57eSSpNj5L/05FJah2TdQ8Mtzn+YrR6Hwg
F/6YG2Gwif1ZrvGk086i9g/GDSPUtTk73+tFqBbJ/nMqUETS58v5OazJt2jX6m0DpnFlyZ6InPaH
iIjcynyou9gvjipTpIkISjZHvlYDfXCrwYZRpslKGi+6aknWE8Zn26WkuSL5vyVr5OAJD7VGjwCp
JWAaGZR5VQ2cLUME04B67Tg58qnAULyux5yhME8CXgYdQufcO3nxyc4sWYmh3yM+z9bBZH2k0xPW
d2eFjfnDj46WTyAg4rU7bKdnx2SmNNc4DNK8OafkVqgs+TbP5DmFpEGVtcN2yZkoSvPmmpa2vTMj
upruLPYereV5MQZJl6p5pp7u+vpNu+wzS2xE66rDYYs7sYPruiE07ZwH87zGQl3QR5B0EjPfvhUh
WjCL8UNoEWNcdfep8Qj7ND1kNbHfkGryGV9v1o+n3Gu/hzWK0whJYYurJGJTach85CkHDzlTX4BN
me8RHBCXgsUi75+hEBMzzmBTT8573TbfvazaJk735vmjvyKj8UeTMJOJ2IFYcXxbp/gO4q5/lZX+
Nrtrw6GV03oTCHljRsnQbVwnPBMiTZlsOm9eHCN0E9cVWNh1Cbg8nrDJpJjGVtoiv2tpeJtzRzu2
9NEwgcTEqYdXBwde299OfbePYAVEZb1vIWb77FmatP70xL0dMHYO8ufGClFBmeOHYbnbquuQHiB2
IX2t9AcOUJdHRk5wZ9jZT+yAJtJgjKg7unmh0b2h7TSdVz/1nrI0PjnGDPUrMrfRmOQbso9NuoFy
3eXTLYEgD4lsPkrRfIuyfu+obOfySaKS7N5b/2AXDS/nSdov/qFBP8koNrTggSUIOUMWVvk0l5fW
2ne4Qb9C/i8Yv06FY39g+NZr0bKge2g9mjG4i3v3LeHvSfgxGs/4nFbJvq2r53ExPfTqznPdz9Dl
DRTOhzMN9d6jlxoW4YOf6OskMMq1Sa4x24KHzKm37QKCswTxlCqkCzfj/sgVCbB88lZ+RIZh72TP
XTrtpEmIVyIReLoLnovCmKRpGpZwHdjKeuUDfa+dlaY8B8GprBoI73Rm3zK+35SdseKZ7yei62LG
7ImcFlrTQXsMhTUzyAlNyhYdDst1sC2H5oZev03AO7JBiHpHILdHFD8Mm8LvAoCZUUSPwdTCpZnG
Z51JsZlDmg7hYN79ft2UbkIo6bz06qDm5CNL0Tvy+Z4a5nNsr891jhotC7d2gjoTg/PsqG99BbEN
E+vPLFeIn0M2r4bNdtq6C7V1vzyQBN4bhqyVHIPvog0flMw2DeCfVRw2a9v33/3RvlL+Gd6I1wRq
B+j/bSbKfQpXlUVvW4f7MpvHbRyY66jqmtWwtHlNBE6lYMPoyTpf48hlUCWjJ7xm1iGJu6MA4A2M
DF4Sxuad5Qy37DOORWuRp7R1kjrbpJ5HAnD5qoL6nMbuG8FpycqfgS/KD1h28aaKx6s5BqpXBIiy
MFlGqIBJoW/wInWLobz1npq618Ti0meb5uQ4gLJco+n310Syh1y/Xuw4OmSZNdCUoJtrO/ZtpuuX
MBrvpNeT2lV4LxaAtSRtfkSxV2ERs3/YDXNZaCpgMJASkDJLLHBPehsPTUH1oJ3gqgiQGWqkS3lk
vwt8VowJSEclpyYKSIAyHAM7bs5Qj7nMSqYz0I65/zUi45ZxsB5V/l2aI9PVGnN+LAnSAnRBb3es
d6XdI+OeYN630ALZ/B7LrHvCk0Tv11zyAbn2TCCq3dT6hO+NDjksN16K9tSz3W/piNE/CcWHNsLX
Ouqu7RB2QGGXxQ76yt52cHQjAc09GjeQ8IxVX0/Gmq7/Kggm55pg8P0w+Y+JO6Lm8t5yH9ktQbHR
5j3R8ceUk08DyPLDpRBB0bAjvx6NFKJKMq/aYpvW3g22BfrSHaeibuXd7PMGTZugxECzsgwpKIIW
7kRMT8Js85WHZILWnd3eRoIGO40HfU3GoXkGKv0Ds+xTNfbzivcA2ooT3mhwfXqMVToa/6YbZBuc
sT9jU9MrtkpzNWFvzyfAXISbwmrgz0Nw9tZ3n8jkULicj96IDaDOvTvTGfhjO8OPOYahVImJeBbx
HNVNsXcMRby8gArmeU+D5Aqq/JNo+5uRlLFIn2Tp2qvQ4H/LuhXOIM5Iadu7nBLXOxeP/xB2rzPR
LazFuVwZ4mponcdsBELRpu235VfXhgkgRP4eg+u+qar7MWPY5lQy3wZvWIHPG1YQWV+VlSOOx8kA
6GfblNabV0NH82g/tk72oy96c6OpttvYJXM+qM5BZtwNXf/OCBqYjEOqbFg8y2Ia4TzUJVbH8sVX
M3K27CaSFdJXpIdiuE10DaYEwfbknYxufAojom2QGbE0zcHRIpyLn1rNCsb58u64PCKwo0WWTdlx
eVlb4vVMsRIk8meTINiYRu9Fe/E9fgf0jQ3KTEiL4Q2e4VsjqPmPO2i3cNGGGVOg2o93YxBkmEO/
zz39UZUioUPFRe6KvZV68NZuMxwZh3jHdpSM65D12FAoTyz1Fj2MqtDPQzt9mysPueFgHQCOj3Rg
IKgJdyrXaEPhvZHjO5KohOvRSJgbLt5KetxaOvXOX3KEdN6ey2C4ywgR2RplEiP/Fs1GC/tk1RET
ujzbuF2vGVVlT0QcYJoQ7GBSx/7028Q6DzmM4mpmjBznz8LoqBWMGGCk4z8lKWoGOCr8GTtiw1Lz
ESsCyKICClyy7xjQXDEVPlKXdIegCH7Gqg5JC4Ex4Cf84lMcvleTmEH+NuD8+RwWpGPVN8xUzIei
gO9qqfi+go3NnI4QJKB2FQtW16y1RbewOY4KLKaRQVMOa5suC1CIUVikWgH3zLPBPFaecc4cRDZT
j9atwLQgszC/9vLqMQL5SSRBRhR8hIApE8a+cfl4GBVddTlDVMtCeJ5tvLjc7CnON2VDLxMRjV6E
MvrERE1D3Prnl5db1iTPqMjj/eXBwcD/aZDctrk8+PsH7LusnkcqI0x2X09xuTWZdNm83rirOibQ
5YDhfKpMru32PgJyeTQ6z4JsEtNeiXSZrA2hJmrlxZC3HDCZ/PWUly/1KO4K5iKoP2OiebGQMDtb
bqbE2uJNZl7k+9/Gi6kwAnxTuOC1QZcYRy2sI9gS6LaeB4J84UR4dYBUSwPH5/LxCD2aNIEpfHJc
za9lefrlaS63Li+hiNlIibfjTjozxcmH/rlpQhYmZaRVfphkA38jx0IzVsNVTIjwsfeGbZUr9FoJ
UvygNhfvQMdAk+gwWGrLjsl29d42moMfO/OZUya6xaaKvNRHHmQAWmAdwP2SYdPASEkGMirWbDsO
ot5oBV0GGdDjMHJRGBG5PYBbgVmTdGTruTibKaQRcgwTXXBZklBpOO69K6z4JPLU2iinIksb3QAG
ecvexiJa5eVkXJehX1G3D8X6d1JrZGwZFL1Tj4D5VEF8FUf1S5sbI1Visa0ysZusvLo2W3u+M3KK
Bz8vthEm8B34dxLcLV6/cUd1NfTuN/oLn3MNyznPqVKbOjwB+CS8QsNzxBmFz8l5iKzkFEwdUSnu
HF/JhvWh0Fwq2lxTBSJafp+5IPkJApBM9zW5NKyzxFLY20rV97kDp1dYmIsQYDw6lhivh5nNlJlP
KFa7woKLALhC1urWGmP26sxz2OM7x6YPk3vo7Ph/+chQakCdBmeeGtAdHC5gjZEX58KiEksq1Tyr
CUJeZBDjh5+PhSLqszfPU/dlaHs0AJJxV8a9eoJX88uuWL8xjK4x/LWAZ0L7NPXDtyol3dkbvPma
U8Tf+KIt2IwrdZCip8b0/PMAuezcr6rATR4mOs3EtxYkt4Zs93Qw3Tqyv0vTJNjjkv/ulu0EgsX5
no1edMb4gJdONtVGt3Fy0wKvvjHsZViqRqaQeJcmYJBPxoLdTwsE/W4mHlxsi0/KaMAr93g1SqHQ
JDfybsS7COhVzyg0EirWIvHFlV4OvencTQPOiyiw0q07t+I59iSYviE/xN143UyGvgsABw6JlR18
u23OahyeMyZ8J+rycJ69O8T7BWwz/HtolTKJJ5wOM1uTh2mCIZDUrnUatPMWyxrWTp72u8G1IZiM
ql0NUuHICLiqmtVbSDWy4SJmHxs3CY5ZX26dvNY3ukLmjoYZ2HjGTNK179QAMNVoOhKyg6w9ZA2z
rOHJamg8zA4D7TJSt0KgO1OZALDZqxNM62IX5eEPyCr6wRpRoxe9t58iSGqzhanTsOZvfT3Cdmj3
RJyVx65Iz3YPwMblzK0bZC2m/UyO7ymKXPvoDaRLeVHxGs5W+uAV3cYKsUUPWB4qM4832uOE6GfU
HwCtyWPG14ihm8jRtgiHG3ekX+LL8T6erGBXAjpEyJaCGcIYiGZEu5sWZM5KGJFxDp1z24P87mok
harrfiZZG912I0S03H7pAyoZGDR7vXDdas7cqFL5yVJETnazfbQizJJ91BHKPVMcOSGpPXX8jtat
f6iUQv+Znuq8UPfgm29CG1EzvbiCDUjOEDEjndM4a5/EWhTLBOnOL/Ni4gqSvCByOTvRLaX10noj
DQUSVJn6OQN0qRUNPSBzcX4XU9KgwvKdcS8xG6z9zsZbNWLBiozplno62cEp848Yk+a0wxVj6p5r
dWZslTfdEAkuTnXmIJbORbCP20DeADZhlQHntGdcjU5fFs+uMby1vWVe169VbcRP3dhtUrocd2HU
rsRIwZib7oOp7IaqCkJ0gfEHcQtad6rzti5riuwh3cCGFNvRDfNNM/o/VJ5P+3noqvOYzWh2MYDq
FkoKlYhWPq016TwDKG8PvduzPaIDN2ZJcNAYBOB8g8pPn2uRXHt9qAjIGMITucR+q895yThgzpqz
KBvznp7lEniKEQ8lCkmuF03rRed6uRXHV7rikswcwWNrtNwc6yu2wADbo8iAypsAeenzQ4JkaRua
9JKMegwQsxtFt55s9Gn5Qn/PoupXgVxk25iGOCX0i6EQgsWArhnmSJlLWPOXm/GCnaegyU6kqJP6
boa3MK5sUgemlvqDz1rXkh+3wO2dgA08SQ05EnBvOkHaQ82JRJwdhr++3HU5IAx8GTtaHenFsOHE
gpwIT/T56nIT/GJ8NBEWXxSuX1pX4Y6kfQGq/Uv72k4Z5oskyzcX877zLxs/oYCMK2l94E8Zlc1+
B8bRMrfsgLRgnkwk1EgKF+bxKO0SGWxM8kB+3xdeSpevhyXXfvxw6TvLvFy7KTG3Xw9enuBy+Nt9
X1+a5iLPG+pErGvFHvTrRyqPehYJNNL9f/1nLo9avsmP/HET1sJM903lm6+f/uObLnf6huyxXKET
/Ps7uDz8t5cgT1uzBUYzeHmAwBEA+gKH8tcL/O0n/t2zfH0LCda3eYwkRy/VIguhWjkOOG58e/a8
NqQLAayMGKUuDwNm49eO0ZMNbP1AFrB5lORSs6nj4MF7PdE8Hf/62l/uHJuQ1h2Gii0eUTZvMkcZ
L3sCzarJeMwK/0kGebkWyxnA5+ozoOWzdUvUBgBArPLEWIMHCNXNyEcby50vsscADTbhRtXesPNo
OhNZS1OAwQItADR/iWO+j8hS6374EeXlsBNkcinUT0KfCrKf0WAsCdUTzs3Uw83KWbQCEb2p3f7Z
QdRGsK5+jGNgaKWGvwmj1w7uSkt9MGUtV1af3tCJ/VUTSNDHdxUh7rBvYm+jZXxk2/1G9ji6fddf
o3z6LhtjXBo+MMtq46OzeP+zh5R81gejGj9TIgjofaBsiAxEQJ7yefV2gjtp/AolBXBgPRaD85yk
w1NUTaRDCv/uMkEgGJEObzZ82oMLKpmdkRT6tXZ++iOdXEzLt6QIHUR+7M0lVqEekKBFhNEUZKjZ
49mLYFri6BWWel+EfDS9FlYqUev+2XOTkAIx4tWGTUv9l3TjbiRoba1U8WikxXkYA6TZuIsqb1W4
zq1wuxegfnZEMz2rXvrJfXDLBrMFyrg2Nn40hPwgto1vRTU++tb8nJY94YAEza3qoLxq6+agjfqU
UbulKX4rDYf5QB7Gg1ayv+nDX94iMUzJelhHAxvksGnQutjXlbKzTSxBtbKoORDh0GU6aK1ALZ38
IHsebWbiFZFp/rmm2FprxL4bFPKsyzNaStYkyNCU/8qoHtrqGbzW8EuwNWWQhu/sfQISXo3h0erC
m8odcEEG121RsUzaS3l+Y/rJk4NgZuWVwaMH3W66rlyIb21/De7rIONpE7Tv/dA4tDeNz0X1mPao
KkvlvOjkRYvklXBZBJJhZ+99Dfq1a8hsh+BL9Ro/+EKEG1/q76Wd818Ge96zkOztxPawQNgxtnbp
7jh7ABSJyuJpgmkTMkxaRl5AIhlCAFOJVo52x4MNDj71fWvnlBTyatnIyLIMN1X+A97guJ4FRrjm
YGdOQBFdMHJIG7yaCb9AVLX0nyb2guzUTzC+19NDQBraWs/If7rslvSbFooEpLgQdaoqw3tRh3r1
X+yd2XLjyJZlf6V/AGmYh1eC4KgpqDleYApJgXme8fW13JU3lZb3VnfXez0kDKRIZpAAHO7n7L12
UWaRT0nxAQ0NbEArfERYtC/V7olF2ZG1BAjUkWNnqh56C6DLicEXrmdEOiF+G2QsnxUmsDi7J33v
tzupTTBW9cnLsCcbGC03oaf/7FQDgWY347ysUx/lf+frYPFWx4ZJoZrz1qF+jwQOhOQGSg+FoJw8
cquzB3RHDf7FucoOWY0qlv7TTBLTpl6b8+Twu3lR9rKg5hpw7VMoqjcrP0FdEjY/lz9zbnI7XVxr
NYq9jX5CFX8j/gthIPo5U1cKnEaQ9dxfFat94IRnpLFjTq22HzcZKbaYhDEAItvetCs3R7KemAjN
sT8jVfMTEmyrGBhykVfCMDfQvbFnv9WjG6SyFHUo/zJDiK6AbCy2V27VRSE6LuLOnU8lheLXjnLP
ucPuu1td3ODqTIw1mVYEhCPGbN3spaU8EhhFayHDbe7D3ClxQuakGKyUm5SXYnZoUE1cV8KyGdpA
97yQfy8/pIaKGvFsccNqha5WeD+ay0/sxu8t9RCOhvbT3UctUXYhEY4pUMaePmSbZZfEqwJnKl1o
4dGjaEjT7WqQMcb93rXzfTs1SWAXQmWSYdwD20AAQ8iUXsvWeeOgw0SsCGHPjZNtWUCS9hBAbpYe
57vbMFNv0UPPHkyxJmTFbLIenA2MjaxP/M5S73pFmYLRbt71Ju72qb5EQaMeOxppbQ5wN9JNen7m
79FlNdxYZ2tUbmdRsO/FFVnC/MuxuOgDWqgyjDexp7zrcXqV5dV7K+rp+pjiqKNUeL52vci30ORu
akNBoWQfvLmvj6G+vOOuclvKzoqmPY0JpZt+SV7D+fesLEDPS2PbVe3NpNHeVSh9oxtfVUqnqv07
o2Swq2taB1RkMNaXhxgs4YGVE3JNFjPYcN1q8dcY959JDZZAKes10egap9m7ket5YOUrFcG0dvCb
Tz/W1n3PGENrxXp0Mu1crFwNuqbfKsU4B4NmvvUdwaxc34DFOv5NOTZDDGBEExIllmYQkwFXeBsX
VTJXO7++7RKiU+OQkofCfKCxBqfDawsGqoUTIlTJnveUi8tluSlAbWHmxrZTht5+Nrxs2yuHXPls
84aEgojOzmApsBWLiGtghquXQ5DzVsgbExTByDeg2VwPQwPaoHaCbLhR1bIJ6gFumDFcQyNl4EuZ
JDUrkwM9jw6y4f+/qpz/hyrH0EwRK/jfs6HuhVrm/2zfsqp/+7s65883/qnO8ew/TJAo6G88SYcS
act/qnM01fxDJVLSMElHdnT0FN/qHOsPzzSJ3/ZcosMdx0A086c6x9T/MF2EO8TrepotyVH/A3UO
4ev/yMdVPT5Dh6+pwYjSVUvGj/1djKJ2ZU+uk0JWW8JdiVyEACnM4FOq6fy5y45dFIeio/LiWoQ+
0O47pXP3shbKHWwH6AmNioBnQoZK5WgHKjPeaAc8I0sOYdyNprsIeIKT0LJkNRO2gl6rwn03yhUE
QZ7vqHkEFN5cgA5UhAd6tcR5XbhvvRjkKEQq2E/CAm5YfO+bxr0jQBiearVaR6NlhU6FHiuT96q2
zr3nVRjH15vJnN+ReVPtNOGVFMvZLBfyz+aDl5WkQtGgLmJyUD2iaFQ9u1R98gs5EXKfQ1mDVW5w
WmSWA+i6SRwutNj0yb/y2zQnsXS2rjTWzV3CSFxM5WZUyt+gJfdc6ucEwnc9Bms33A34hjc6RfVx
BnEYVr+nmBcnOeLj3jQfh8ncTkP2pDgRgkyD72yFDhX87sdaRRU3zYaJSKS/r+jIl55Cb9bolybP
MFoR3TWBOTHqnvv+4G3dVvnZW+ND3ZRvVN/HnjIAHmAtbVtfN2i7Z9UaKHP7CI2s36pMdFct2dCi
SH2b+Kohsq8VB1SXNj/h9rweKyQoylRcWwVfN+NX6BQQRRrhX8Q7VH6NWY8mXnzIWBCl9aUv54O7
AlPRhgzYiAWYfgpRJerJG3p2hv+FZSHM3I8qv8tI6KYpcI8zfWfzGbtsqBuG76TdTrqKAYNGQzRG
sL0UhRoKcbSJNf9qiwxUIZbiJs8T+FCXPLnU9rs62+C08+nU8yMsqH0uCwSIFExL4P1yM1hYdcvM
bQgfmP3exRxrfADVfkrGo4WaneG8cY5glDRfydKg1RaHXlP8OBiTe4jbniAOUK+1Mz5g3aNWhPRG
W61sNzqo3a0OOAEHE7Vxxqmcas9FPhNKa3SU5N3sCnU6WQatX5vzj46wo4PVEcox0o01nBCV+1jS
Ma1fmPEtm1J9Mp3suWZq5mcjOiXd0Z5w/L4v47XqlddUzHduhooAeY2OksiBFoZ3q6/uq8m+gNg+
VkwAkLSg7AR5jk93IMIjvLOtDh/LjaNECUE/1gUXGVal6mABboBM3Q5YY9aNUWXnfp403+iN7Pp7
09mJCXaGr1i4EZ29LCu5oKflxXNZkmhaELr954BTh7k2Gcxr3iQ+samPdc0h0kc76KMIZJT52qBW
IWwCQ19J1RG3T7khGOBHjij8EKkK8UKq8dGMhKCVy8iUMT6GVl/uWuEpNkTNRYYXyr3v5xQWARVh
hqJcIjeDWDvLvU7sicE4mE335c8/ClV1I+stA2kr/9pXVuqVxYDL8Otvf/s4ir2sJshzr3Wc5PPU
azC0oq9HWcvPFGhJuqBMq0ShLrQ5OgULDdIGyRbr4vHkDsm7o4IZqIlLbA9dRBlugYJTlDGULIJc
47RijeyJwgGqx/4UrRQT5N5k4PtZMm33/ZR8Pm11KOOJs/t+fSLeJF+2cC/ZMlHFpPFX86o2Vrwj
jr5vZdftHw0t+boyIraa7qt88P1O2T9LAJ8ita+WksFN++qufX3SVxdPvmhM0gt+SpqjrdAajNV9
N5BKmJWJ+TAVuNsWCrxZ+lYjOwBEzXDjGkBWH0kOwlfRJC4Sdqe507oQ2Fs/m2d80PuB0KEzucEP
07K0VDNiHU9neSPtokNPMlmLN/KYijwPerc0897meLyAbvGQSWLxVeodWs+NNTfpzVqEJha88aFI
lCoox4rIF2dVtvqauydons0BXPljBzTJdwz1SqnrIeiZOgZ5ArIu7s/D+jJrgOXcpQuhBLy0Boxc
S3ldyUDdrATaYDxN+xsWHKQ3qBgx1+6t6UhsV4jxOUDO+WXi0N70GC0OcTe6jwmLi8J2Mpqhih3A
QiqOihu94l/5RFDVXWw1rO50NCcGCR80eAbSR4bkRETu3RDOCETmvnq25wwBQ3wp0piQ3o7kvDq2
06Bz1Bf4J+s+ixqRlCbQpxpkpY+hntsbPf7RcnbtJqR2m2pp4CmUCwyxEld+GOE9c8BhsZqbSMoo
oqNJxMTe1kMQalxnqTAooHtoyoN87I5o1keP4B0qgYdRtC3lZk1C8nIcbMMC3zpLfmPfd9MauOZg
oMklhc2UZmLHGbVjTmLu7AFtlPyblTXH1hIYDonbkZtQMFJTCZ/5frzUqr5nDkxNvtJX1uQ0juWm
ZwCmYMoZ355sIc+fEafZigK4S+jZo4x2b/vXnnzu+6Gz1k9KOSuBSnPyZJQlOaOollFwlVOQMFc4
aBhuNsDqiHgTfzVF4zjRDaEyFEVEG0FxXZK+mgu2gtxYyKJXX+5+sRYM69m2RzeQzBuLWQH6gPIo
yRarwFt8gy7kQ5BxhR9GzugX0nExC2DN1640lMvHCgLXIM3qdzNaMRrZsAqwl5eckfwMeVjmyKoX
ZzlM5Bz3wshQLROxP+lo+fK4rlTWMfiJQ2zVhb1vyGSWRzlOCU+p9PoACfvPAyyP8iD60J3YyD35
XE4AorWoVeCRhEbDHSKQ3MgT4fuh3FsFn7evKQLI4y5d53KTCAySfK6WqOGwtaNdYTc0JVj4mdpK
eVTuYkIUUiilewlL3O0QWuujmvzqorrHDBWa2wxcM5RpflEJP5Gb3gH0OYhF7fdz8veO0k7bW3N/
kP78780XJEc4V/7x3Gq/NlXaH13ECJTxxW8qTze5lxV0DLOQIEd5vn1vvs/B7xPRyU2UnwhZRkWU
1KPcvc3KilKecMfLjXTHW8pIJUg+Rj5bMz41n5MwO30du69rVFqi5C7dMIa2bNl+HzgnUij9fF+p
38cQ/w4zeGc4yGMzymv268r92rfS+h0tQwdDgKPzfYjkEfvHc07pjRRPyowSDkdMXr22qFbb8tjJ
x/IvNAnDoInVJ00SksUVTH2UX0A+7lKH6y4ZneLItI/UHlbLX5goeSlJVpTck5eR3NMibe90OtjT
CANUF5IMC8zcwni+7wQSwWyB+si/fb1APFdFiMvgRDpbT2U8VAXW1vlr7x/PKW0D14u5O5JlFzxP
wsoB2lGCRismWdBL1v038kDulV6sAf9vf8pDqIkh4/uIFmbIDVY+RqtD6F+KzltcgvKSrLoYNW4U
acxXrMzFyo/as5VKkK9x9sabmvRrzDVE4Wpa09CXlyTCBdZgWFgDeYjtYmLKJ99UA9Ip0wL1oLg6
8XqCM5FXq9yELvd8unX0WbIhYwUiWRCWybvlkf7b4861la2Zg8ZZSEJgxJFHWGxqcdRV+SRFT7RG
1AUpyf05PFuCmyYfyj25keO2fC6kDx6WDezNv9A0uQQryJHza5fPfy29KE79rDN3nrjJFOLLYH6r
ioMrv8IMPpAvJv+mR+0K649XzBrzo4PclX9iHvbne+XDCH/N4uu2IlwHcfwLwn+xl32WUeMryb3v
zX96rlQURtHv1wCD4qf5Tx8xs1YJijX+LT8ml+8Dm3e2LHx+f3vbf3rvP54DKWhv1w5uXiJ+fvlX
LK1vFAMn7C48VUETtzshw2n7D20St6MS2aLII/lzA3mwOX0/R1oDF5uuKju11Z39POW0UIZib9gC
ciHfhgaFXfkW+Wb55D8+Rj7823uAWgYWWHiEhsh0WuNZi/Esy1d9fdzXa8d6xvbm8mtohAPv5d/l
xhb/3q+/jisY44ITBbAywwQqZZD2mqoC2I3xmnQ2XeVxwO57oA1Bk05xOpxxoHf0styv4uauiY3I
mAZEaIjuZ18RHLjefzvcGjlLkHa6KCxeWtW0aBUKMEoMq94VICyBnA5rdKwIrsPyalFEX0bcFCUW
Xm7kQ1eOvPIxEYUawwX2+3+aSOXjWhpUaVr/MF2VzAVj+CjMug34d3PdiI0jbgvyoSnvCGn5CG+u
QEDsYAoXsJVRjUp+NhxR4hvIp75tfFGq2fuxyPc9gXv1QRoQpSkRgGEWuB6WGOmRRBkLOoYbA0s9
YfykhY3daCaNKnYTxr5Y4LigLHSgTtjremIByRVdxQBq5eorcVlmAMOKgVhs5J5GioCZdDBWxNAr
ceFyr7VNItww2wxi4KY50pwyGj3cCcSILR9PJiQAkSAH2FqtUPhwwjqCWlXolskoGSKkWCe6uGKy
uIrh5mtPtaITZNOpMFYtSMVsyG3+FYuAUZl4gnW4Thsr1gP9OhQoGvnF5cYeyGIH4TRsajGpIPWX
762KCQXaa031mxgVJNknxTbtWMZNMbAz+PBgBScA3hJ1vijRXWNV806eODIYgVo246ncRTjHDdkM
rxq4qEcZPqBSz6K2LaR+g5hSl7q67BEp0a9iDi6dwnKPY8R94ftJdYRNNrS07DLxJb43hZs6+7Uj
+eav5+ljiEYzvmoC4imRmFa7mxXlh/y0b/+0fCg30pvca90zkiA3kB8Er517l9y154If3kwzuiuj
dehNFmPncIyGQ2xgxhNzcLmR7tjYircGyQkHNVM4wPIPSmWwOIDn9mUPF2eb6xXYguVjSzqE494g
uLA23vRRP5dFtDAZECef3CTUCIkVLaPfFPuaQKfMyUfr3obIhuRIAuJ8ohEwn1SVrjd68389xggB
bYScpLDNplOa9tOpcmGZoj2LEfPLZxOSBxGGl+8IT8cTjcfxRPTteJIP/+25lCB1b+r8YroagYjc
NmMx3Qxhi2yOxMFcpVBE2LGXmeFuhRLi97ZyP7pA/BI1dHaxbtu+65F07JRFGNRQ0XaoWBEVq+56
pxWXRS2dg4nYDFXmfd2t7jmdq4fVDAkzByJOu9Z+1bUlvppw9bfVqt4Ng0ZmSQQDzr1mup1CRlGN
8wzQXksdLoiIvHkwokGimT6GqzvCQ9UnFKHZMRvJPexGGMNQ5KnC9MZmVIFCZhQqYfKGhzZcQa0s
yaERUYX1NF6Nhh0eJvi0mBCsXYI1abvayvXgsPxYurQ52A7+N2UyaPLiPziaXX4DJUYJFE/I6RfO
aLuxB9A8CJwjAMRRY1k3kYMzKRmIsFaX58nwDB/x++ID9jQ2moJQQrdU7Qho8ZbKVnNuU7BIcm/I
ms8OZdjOaroaXI+c5AJbzBSym3BFgbKvtQUjWot0y6JfVUYOri76cL6Vm8lNnhcUPlmN72jHraJf
rBpmdYDeHB3Ktr1ZR4f0wW56MIbE3S060jPclOnGLFUyafKpuM2W1Y9hSVIGibqtlaoN4cTzDqDc
cKW7JGsBVx63hqnTbq0SwodA7BplW+6cRitg5sL7SP2cUuEPq1YeSNWle+gkAUx067YwhnewGmfD
05H6LvF+AGoGSolN2MfF1pi9wAzHj0oDWIfLm/iseotZ88Eqi/k6BLp7MK3lcVb1OGjSkg6igA3W
8eoGKW7/ysSPOJRa7rdU1pdU/WV3FHHL8aOOMHfhcqPCT4rKTDaJYQ/XZUdavWdMUNsMlUpwTqaP
rbV7o4n7XdgZGLasWf0B0nXTTiX4IxU4N8LYZudyp/Az2ltjH6H08KxgpAjuk2Bo7S1avaaiD+jY
0GZWKkSbrKhWvIAIZW2m/gDNiulYrzoMHuGumZKPEZk5RF6DKezVCohJJS8RMSM1TlUrHWS8oFWc
oro2DAVVfcP/uBawq3zR4ptZob9nJ8KBaoBN6weaGYnbfPaWmG8ayPIyFpgbl1steYjc7AV9ZIY/
RwWi2OMQ6QkJEjneCDwMEUoYJlpgNJ23nTlB/bJzb0NVoBDsTERbH9S8LsizbH7VM82SSjP67f92
72QQy/9H9+7/6qn/6t75b22VYwT9Z/+Ot/7Zv3PcPywCWhzblr02nbiYf5nrjT8MSxqg6dK58Ki+
zfWG9YfopKEiNTC16Lzqr/adof+hMnWz8CkCH9MN83+W7mL8W7oLLn7VUlGeuPhcNEMV7b2/te+G
RM9KAM/VoRXRllo4OldJMzwUJj0ZZ35up7G7jB0k8nYeoRKamnWVLmfgPEC7LNvd3zqFR1azGxY3
TvMjdJRw663eig9dO4EfJ/QyDsMgXG6WtmY6rXrvaUpvi6Y9PGe8K1B/Ui6ShNbHZM/VNroB20+s
JcEQalsaj0D23W0xG8pOWwkvme2eKObM2PcqUl8L0wSsazfamXCPNp02YjchNW9jlZD5dOQwu3r2
wPZH1hk7PW4nWmE67QeNfygCsphiE8XgYxUmJ3dGXdaqBCoabeTtyzoJMlCou7AHExRN9k1njjti
SfJ7YkNaFDmGfWiyFYwxMCpIufVZnXHJNZN7LBLGHj2eH73YjWHRpu0VOfFIl5MzPhDbX7jHvyrG
jBu9NfZRmuI4yBPzJuxTpg2G45GzWX60GXa5EnH8dqx0bd9lAyHiLCVp4lgMa0n3gtKA4BQlfhIq
hzRN8IgkjbFHQost0nLOQ+Vop3wyfrUij8Wl9gpJ+ugkmvWAhQOxFSb8Um9NEWdbXEVzeBhCPSIc
ZIx8yPrVvLytY3dVGEhQLO9sKBWT4HC6GGpaHrijURlVcxetL203pCWeXVyQ65PNoXTmLYGsxRGf
J9O8mFsiJUjWp4NyzkhFOMUZsv509OZA9erH0WaQN4YFZhIGz6scxNgmjoN8GMOrsCM1YxLuPYPA
4rY0W3qc2nOJ+uiKpu3TXIEJMCwoSEuoOpcpI81lpNEYUiEUkkswmPQqg0VMaWzyuKgvW0/hQPSW
Tsau3kYXE0oa+Rx4pJuae1lR3qmhHWI3oyc167QFlthez/D5AT/11o+Whc6FH3SrePZhnbh/14pH
4JGn9oGSxyt28pSFTE2BFDIrtLUsMnZR+4EWCPmTYzt3Js4Hsgpf60Kr3xbfSK9g3JQ/FDF1NNUO
HTUdsGfccbDLCFcsa5UIBye/dYgqDLIZMKmF3G+DkueaRrRy140PdqTW53guLmRWBMnQ35MytJ6W
Ng7cOIrPtYb3i4rWKVEm69A4hvODzPoDS8/oqJXRYTCb9iqZEcgZvWkc41U7soank+GSIzoLhJRj
Dd25F8jeaswOcn60fqRKtZ4cEPScQMU9jYUbPU+WH1UUfhQDwTC6o6oc19IFRjZgQ2gQ+qSFCPtN
hBcFzB35VjhA63I6KJqqnWkWaMpPZ/EemoSw5SzcFiyu9hyoeEIItqTuFXO9Kai0TmHp1HmnrM0e
1cL0FW6ZV0te3spFrgt4adbn/LbcRzeOY58r0BBnVI6Kz7RSxResnwbNJc1Q6ca9F9fTjuDXUzgT
AJqNaRx0s97eTiuc8L7ZeUYZP7T6U4k4unDdeVuqWnITRY7mp57uz5ri3EEfe2AIcu6mafgdi/mK
UyKxS6qiQqhFbKmKnoAwDCPwhgF1pspCL21ESElWEY5jNzdzlDhXFdHo+1x0k5YEmTlOPuXadIdL
UTesMBI73rrTgtkmGoxASRuyk2ov4ffRf2qOyRS8yTwCe4ePzs5ALUT6nopSdkiF0xiI+qczLMKD
hYeqp1QZTKlb3OHGyzDstMpjjqF3lxhZ7+NXQsNk0+hHX7yS16fcraD2gpW1WRAb7m/TC59agwiS
WgPCRiPK3FfPLKaSm8VFh5Q2Yci/e77lp/XjZCkuTflZ5P3w2NK3q2Zzm5rALFVEpSDtWDDRq5+J
DuujdDy2ml4ECsSVzWSxBBhHkl8nbgKxC9nQWT5Dunf7rnHmTavFK4jC5jm1tMxPxhY8Ia/xyvKl
zQSQ0IkqDCbzY0kOPKFCcLk6K7yKtU73J7V8X93mNJCoucUJ+05ucOHrWX8cWsCizsKMjSDlAP4N
oJlc22sqzpTBUEBLMOcLmURv+mihLZtwUVKGrpcZQKxB5zdZM4ABlCF2/NMPs0eCAZiEK8Rm852r
iXLCekRor54GoZ7EgdnDTbcIC46mgmF+NjHVwvHulGcTXOHSzUlg1cQbLx5ey2X6Zc1gKWzDnfee
3RVHY21e9Wj95cbAK9v2aM/meOkW+vyZ9QMNWXIXJZqGwpYmukm2xHap+BKdmfzAcCpg8FyagIsj
0JFKUGYmXu7ZIs/G8SAWRLXfgo1XjMw75VqPktAk2X3NC7Qg6rU7WuttDwrEJ+VePbglaTEr4RWT
huWbAg7SCA8aoTttnAb6LrG6N7jcGqGJXjGq4aEgT0Y/YSNiwV2mVrDEC+W2tQlC8FnobczMJ5Dl
2ehtGDZ9oiEkwc+aTuUbVTR/7r1U4L7Jg7BX5tzWzFnCCZY3LN4rIAPHqr6z7TR6nAvlgDguAI+x
HrrV/EDXG1+vaWxscgOSmdb/XkTaeNkd1Kp40ZypvhAZ81w163tpYGVZe86ZYiHLtLK6W2AFuWIc
02TvhYpy0ob21bWz5tAQyAxFF1woltsUZq1j7z1nLe41vT8SzkDgCOP3rrFCXZh0mGm42g/Phj5d
KsnLkh1RRoUH9MykYDvkZJklYCLLjvpnpB33boIchAyol1EnH8Uia6VOB+sBDeojwxJOmrh/drTo
IzYBFIMFJyGUUDhQKz0Gqr5SDxlpJtsMqPe9mUwVMMW23+KtGfZqY5AmBHn3ZbaXn/rS9zdaAhDQ
S68wqplvlARhIhL9fu5t7cZtEnxMIiOHupXzZsXuS1iHbzFllKNqFuZDOcC4qaLcuQLGaT6MTks4
jsr1okXjznWb6GLZHrIs8qMOKxQl0qkJAK+dOTsN1nwhZHW8Nsa2pMuu1AdbUCrC+LNRQCdbdpve
45IA7E1m0RFBuHWbTvwelgm5yGv1+MCS8ViD7PldRSlDY3416ctn7KpXTuzUx2YGLcqKf4eMM9pP
SGj8LNHIGFq08oQZjit/6K/s8kITbgJFjY568doHr+cktjxjfJ/hTNZ2c0ncjhpeqHbHegnhNlf3
/FSiUJGQ9kS5aWeTe3Fl5G10dpv0DQuIjdbNHTgo1rZqNWpbcxI/2OmdmGeNBQqPPLT3qFws3yua
R+69O7yewDIahNgDTq6h7u5kXkoLSyPEd99pq3e/Op0RxNVaXidMVxmrYffkLInNJPxE3ACmpa+U
bV2StgaMSPOz1k2DjGCgjeIUDped8Tvt8EbEcCDQl6h3bswsqXs2J6v9oID7Guo1qUBx6PpEPXCD
S+mNrhaQi3jBLlI9zW7abcuo1kkftpKgK9JqO1tr/BrelUZyHeKU+Yzq6hyb8fq6dMa94li/Oq+s
LqUxwhsarhmPGEFcIydWrLmyJ/L5NE5LSgpTv7enF2vSQPVYzEor+A5BtWrtJ0UKknm7xL51R/OM
mpeuu/IbDEV8blxsiamaki5izxA5OrsLNCczd4tiTnAtp56w+TC5s81tESXKkzuYJMFM8XZya/W2
ChUoRlP2QWx0BsBEWw5VOD83VRc0tbIg8F+912xsr8OGf35K4/hgify8xHyiY9v7jqr/ngoy1Zj3
9FtnUAeESFm5Y5nwYZQInmx9OJcd0hMVwPhG15Mn2Vtj6bEiTBRhzeI98o3E15M/acJjrgjU2jBD
v68nRUQXA7ZmjZXm67lT46dSrYgeGOcP10rglurkDeXwnzaTGz7ZqqJuvrJmomg6DWLD+HyM1fqH
0qObA7oCcDw5ug5nHB6fm0pDRMME7HrWAc+E9UpNSiC25UamCiWYgDWi5fGyaSiMIWRwbYDzX9pg
tAEDZhE8lnzUBZIf/WW5gINQHQDvXPN0usMpLbdZXQOurtNnDXbJDl3OjdI5yV6z5tInHgZEr06L
aOqGc+QAGbBiE7KBRUSGocJ0110QQBNzS4T5k5g227/6BuVFMRDJ5EEl34Bbf2hm9CmdC+LTWKNd
pAMAhu8wbvsl/tFYjr1DTugemZ4AdbhU4xA48S87G7Or/iMevYj1Q3pbWOTe9cC3Yb53Z3ClEa5N
C1GQALQnKg1K2zsSqhZfa0oY78osJRvYTW9dB5BTih8sKlIwz2h1r8c1f6riqtnMmZlcsinfawg1
x8Fjghxn6UUjOaC2mk9PjdV7uNXQ0ZGbBXkJmyPDL0FwwviqgMr26QKolOTdl1JPGiAyk7nH1TUQ
ZoOnpYtPKY6hfjL6+zXFa69E7iuV3sPSjjHpffkLRNtXM7X3fa1dOVP8K7Y83INkeirtdYzovOk9
FqKNNvo66Yv8lOvtAPqiz7zdquJZnvKI5YdibCM7PLliZIvVhRRx8jXs8ZyV6cnMb3LwHmFRgVPT
t6ZFHwI//76Nx/FQkhJ3GBR93y0uoijuWYC4cLMMrAE3bZbah4FAKlLulF00q7jFZ4ektiuK4ebJ
GJq3ka6Lj2z/onTwcz0VJir21eycxE/Z5L7Zs3HHtXtXDtlzaNT2yetxBs/qjYn6ccvEXn5Qtc7a
oamzQxPS2+9qbhy0t+lWtRB312c9KvRzWHEdx63LsnDsQ58cr8y3xOk3ZMXEKojyQezloBGIhwhb
MuOEeXYpjAMNUPvUTh6x9ZlyO+Ib6mlEHL0FhqAjfBsRRsQT5fEVuYI+kgzrdjhThnsGnh/JQKJl
WjCJLMj93I6QeObAmNaQPtQttfX2LBBVyy31eO1Yd4ZCeywi68OCMq70HwquXr/1HLzPA6j+hVKz
Oy/uLsmwXi3F3EPt4IcknWtg1eM+sLKyTqbREBUjsnq8GJOVxefVtenCN7dyCp8KDUIxpnnDdG+u
xWtu97cYPHp/mKZlWynMo5jLPGjE0hxKD/WWSssLRnT0zmwIX0QU4dmJrb2qW4/AFknJGJVLGfqp
Nlw0Fwd+1k9oDJwiWN38RoV3HUQrPiVur0+qjUVBsePryMk/CjfXNi5oF5wce8wcJlP2fGB9ANPJ
MTPy04Z5b44ExGOTfnSmJCbPYvmcytcOuvG9rn/aq/dUzAkZFBk5HCNywGwQGVyLq+/z+LZYpgX/
EbFfsJCOA7mwQJy0c+r0v7RGO5QxU6aVrja9t7s00n4O2rYrByrtg/raUwOkBQRFjm7qhjZEiiKG
NOAOXFNqkIOovaHYZB7R9HvI6lYQZaxt2oVUoUj/rJXGu74ZFs/7qVMpc/HGD8Wwm6QoODrbHSJe
r1vwg+qEeaCU2sQLDJUIITdK2um2h5vtJ2qq76wQNXxSpFc6U32YNF0UqPlwSsYOkIkZWNgYzSV0
AYtpH9Ocx5TQxBqAygjnpX0OlcjZJCnywcrQmltIWx+pVT2qdQ8fjshb8o5WvOI4t6ZsFEkgnhMo
ZhTfOl2hU6fBUz4OFN3DLEmQj1eGryRLtyHoaNNwWh/aHF3rip67bEDtVJ8Na1162tEhcaCAK/l8
Wz8CLNxPM0GuIDs8xYS7FOd3nZd3QZf81GMFDb+VZwwb2d4iZAAv/qtZUQpZ9Ruu6x2u/hMqss+6
53TQ6eiYYbP4RNdex8qIqYbsgVlftutII9CsyzcVo0zT2PcNfWo/BkOThXSZdBOlPISiN0Qqh9Hg
LucZqKK5l+AAUDaOTRBAT3SyY3FfqJizGOgiWX8k5oebxh/UDb04vYfCNQSZYXCA2pfMzl4nW5SI
IVpy5LQGAggxNVZo/SDqijLrmL9VsXY9zn1PEi0qZYI5slg5On2I4rn8cNvmOFdIIPKe2Kmy89U0
LkEUKBgJVfzRY68ezT6sr1hUndVUuaurcEO155Ycv4dkrO9dsoXECI99k1+hsy9cI31UE144ftoi
X6TT7OdonG8qdMkQB3Au1BcKTKgflF9JKGyEuYkJOkXTi6fXZJiPerLK1KDTmmLHoKZsAKDdtT0G
EG9mxAXgTcrfM0Km93UyP9O1eyyAjq0R1G93euoI8PbK+T0JSZTU2uVaSYxfytzcr0gXx5SWjKpd
nHXaqt54XLPydcxpb6VgIFE2ldthyN9ovNAUnP6LvTNbbhzJtuyvtPU7ygCHY2qz+8J5ECmKkhgK
vcAkRQjzPOPre7kyq6sqMquy7/tNs5QpQiGRIgH34+fsvfb4wyC41Bcttw/vAweVsxS0TTkm7L0I
pKsVGM+mbe2nMtkHsMm8hnlS2X4vKutp4BQwFPEmZTFPMTs2vUQJj+041LZZhryf7Fd+2R2wQg3D
ohlycZcG4B8U6G4IebkwQEc6kUPbJr1ZNgrz2G9A25DETRjnonW1aoWIeTW55Ttt4Eu4l9mPogJi
X9cnsx7YWHXMKfMASYtw3BOJOO+tkEffmvZMRGmrjPlttDB4tAbRaQl1WavT9yzSn5Mkc4zJvwXx
AFMzTB9kbIb7g1SX77IHIxIb1I9F7q7tMr+v5pKo7wtICDQlt5zfvUjai8c1BTogq0jPBWkGZIo3
NgGcgSBbBqRswDhjue3B2zSRubYdBxyYBL1Q1Wj68ckPyM+0xxzCGqnT8kYARJK4B8+i/4HIdjHT
g26xqtMMHT9LiUCsTLznWpMgydz5e6gCFCzfnPdgB5dxQrfFG8LPJjfPrYWyqqKr3bndWrRdvDLD
XD9VxU/svWubgInIDE10Dq62s7trNWdIIhmA0uNYghOa1nJQ70h3bbwxZU4NoK31wpOfNCGn8nST
zj453SA6Qa9SmNLMYfBfbiKNpdewDHJl8mFb9wBajLCvoQGP7+gvX/MKW2wU4hFn1swpPF0a2bB0
J4QvNE+PKaOJcIeGpt/2Oq6Xyg9WcUYWq1bTlpIldx2B2Euhk/Iz49QnIIczJjA9UiqmjlaVX0x3
GreVSMmJjQBTxKlhEateyr00TLEYs47CM2tUzt+bHQbDftSrhMRNYhq49BGwJ/rSdSz8tJFl343J
1oRLOgsi0EwLgUDmHDKiBasS+2LXW8+BmmYPZ9sy3vL0A8Sj+eyGTAjqpluQFBYfAQIaOIatgeCG
IN+kgQ6CMK03BmhWIkwFNQY8Js2U65DUxFXex+amEdF1jjuG055s90DoomUV9ZzUA20d+gR+1la5
q/u6O1v3c/ehl6ZcDnPhKlYeZSMwKaFNxWog32wSurfQtCuBxBUvAy0J3fHCdYibNMk9NdgZFphM
A4IHk3HLvih3YuzQGbZJs/Isp1yafn6b6MLVQfBUeqm1QEj1LWlR4FqDvO9ZtDyjgrRqexe9kk9G
OMH7wkR7smsinqMgNbFiWteyieu9QuhsUFW+12Hw1JL0hJ83YN1RkohC1Gu9aR7dFNt213qEH5Kj
lOO3n/bthHIGK5wAscYOUdKo39TQ3Bauh02gkSDGTDP0LmS4bSyDam0KQJZxHdyRUQQVqxW7pM2p
UWCh5sjBljlrlU1i9rqvYBCB6VxH8Tdwi+VFkslj1FyGbR6suzRq1nrWrkMM7DA2bxS4QA5LJ0H5
HlZUIOlHV2ikdIvnIHGqfeJxCLO8zLzXgxnXcmZzXZvFuQ+xp6bVc+Y7BIJZJMpbWHsWOfoALfPf
yg5+zmAA5eqVd6ec0q1I+bFJz3m76m90+zvMaz/jZjqMZvZjaPtVIwpwRJr9Xdr5/QyeB+rXturN
YkGA4Eve4MrAuv04Ojwp/YHxOSsPXf3aIgBXvgpneITZYq3A2+mEhdBQCCAgYM6vNpwqqrRaEHZs
r2QH4aAOiLWoJ71c6BH5ZZirjLHZGU7HjQ/VTraTATdh2dSPPi2dCPHKwok5wOkCCdfgP2i+89iY
/j1lAa3/2SNuMU4WemyuHO5xr2FMb87I87yEhgJziOv0xRsn72/R6OlbyD9OZPCZTT8szCmO7gsg
r4z9zKi8CrQZXkzxLbfQJc9lVr/WQ8sVm4JzhHE4jiDMMEyP9N2V0sCyHZwhJiwtdTZABUU5c2qz
b/bI5DBMbGouvfo5pz3HlIxTCu0uc5vo3YMYh29MF9cZFM9aOAfN6z5nXpLeUlyMtF7pJT9lgC3B
tReZb6bfEGaT/chAxAXeQzHhsDcE/DVvuBPEdcjab9dEpT3UEJzmJsF8mKwdOzhVUfPaOMm6Lpob
VZ7cRJ177kbnpNkx2eqcWhe6kT71XQva2T+on1VbySkv5JGKdduaUNxrAprVyAmoL3trJIetH+XH
ILuvnPzFE9Nl0O2rRxJ56xO53b8I4dzxTpJIsRKYj36DdDjUKaw+5npCXyFYIhcjlUldWOuURaqG
20kPYa7BHnPUKQGLlCyVUWY8utP8FDU5Jh70bma8IkX9LrPLozkUz6l84lVbcZfuIx2aEvMQKET3
1tDdq/er02joZvE9D3nWIf0U9oPfNq9DSVdrjrF02x1n7XGAXifnhebv/GHYATcEsJ3CjK4zdkZJ
b700ayhLU/Vgp923yiWDpm7YAcRV2O5Ca61FbM8XO67XtVlsGGd/j0F3LYq4emi8B/JBz8h79rUL
pZiMXNQ72WKorFvUiY1Nuqbf5aeqVtaaRHsayQPllXuIYzpVwOUZ1oR1vE3JsRy18QdTRfREDQmd
bXAxu+Squ7lNL7zfjW2Nz4e5QaPBQ0oAvZW9vK8EiUZdiHmTgWtY4eIaoxu9Z0UewdvviFYsQSff
22dfvtLYOqZTL1b5SNMawpPuBdt8IJ2aU3IGT5TlUXaXAFdcyzUC1ukUSQMeV7jv4vBJxBTemrmZ
22mbNOXO97WNldRYfJm6lIQilyNTJcKqXDg7qdU9+jSBW6gzLLtb5DPMbTz9ThTROovyR3Xhw81+
K1K6HuxpRX8egHz2SBKBjb2kCZRkjZjIxFo3rfvMoP1lIFUJA+uREzbLVaV/MwbXIsj5M1d0FdK3
HiZu+YVhB7w5/aAtoa8cKT3QAcu90Ott1hhKzvkk6D6U1C9FJs5jFBEhXb4xvv4OnmtnxC2zcZFt
neEjJ5EsZ+wJexuyQL7SWFHdVnufjeZHl4HpEu5zE9J3pxnxI2/tpymx15om9nZb3ZhjvgKetzr/
Vbf8Bzk3n0kVPud5skms5IGZ85783WUyMWhFX0Fw5L3eY/SrnuwQzNjIreyl70JHLGebj3kQrSML
RZlPRx/AZ5e81ZpOEmjzPeOu1/LyrgvjF1GSHtVq8JClueoTZwfX5zIzggW/QntT1JsqYQMCcwSh
9xA68Yo9BmBc8CxM4wKHfgVH+gfPFVgN0W5NvS2yZ51Jms3+iebtEhOEJKuf/kSOUCDOTZq8pkiS
AyfeIbu7w/B4dm00J1p+mk15rM3yZwSEq076o6V1LyY3lY0W1wYMuYqYmSb6Q9pE3/NMHEDG08/j
gNuR2sYN9s3SrDsLHzcKy0XpwPCPynNIHoPZM0zR2+HenMv7QRCjSQiDlhm0n9kv3QBrSXLXGcMT
zaXHmj1FuYyuys4ZTPO6Lbi0WT0tA8ywy+2ZiUtXcn66ggQlFZr4b1qRdtce7UKdvmoyGA/67Nxb
k4DHaiF+8UhfB4bu7nyRXfzgAqFvE5buiOGkRFzp4+5ymhqIVk7TCvw0PL0J9UQJkg5mSXAvkcB5
bf5kSOT15kTEgmWib6/WrV7epy1IPufRjIe9NZmIE+jwB+LFmnJzm420gJzpEZYwDzF0dNLq+7mX
p3gSF0+r3s0x3AU1JLxsvvOZoja47eHnvGZddC2yJy+EFADm9NvkviKV3Y/W+FHgxrRJ2zy3TXL1
kSGOz4NRvQ3dpq+buwGsQCin7w6Rzlni3UKXWw74Yiqb9mMS0UnSBWcssi31gimmoJwy62KPmm4V
acEONgwq0ZbJBrqYCKHE4NGLyxhGJ8UpxgfpJ9RIrBiEt/E2DQCrnNF2cO0j+O6MfAOaq1zm8tHQ
pmDVO8Yz062TlwtInKSgS6iKMr3Jntt+mAN++nzUaT/ABN3B4+Tyo/FkyQs178+Jr/uGu/a8aTMa
93aVPcHi2QbmwzhH33AoPNqWtfEoI5gO0C4Pl0WJOyQuN5oW0qC2vLVtyE/1uMlkP+imdwyr8ITH
z0JmiFRHPWAmjUcnI6GHGJO7MeiuXggAquFKCaNnkQmQ8MXNQUw/n2CdBwt/BC/dhP02JcxBC5k/
q380ZtW3zgk47kU/RRO2CyeznzD5PYBvdciqHFZpkT+6SEqQk64SQr6E8ueaJjDCmRw5xI1wTcn4
JtVgJclyaez5Zs7dNraANpKG10Tu0pY0RbSaJjfFDk5zhOzYyLUTThwABxPbwTjsaqe/93DE+7rc
+0NzP2nOaQqIuYeTE0OBlC99RxN7eurnaDVGE/6eDs3t90C1MofiZzy473Rb93bODDQkPS9w3ivv
mRHNLvDTn750T37oA9MBg+rqzdvs21cfIOTQhVAC6eB05pIHEOAtUoArLJFlRj4qyMOOlIKcadoK
fNN9CjTUSAZeyqST65lda+nkjrZyGKsu4xZOQY9sgAlUvpQKTzFm4rtaMoNmfLEzAtqZ/qjwkHvb
bU0SEHUMDsXOEyyPqCZO1hTuWuqJA6nx/yP//P+RfyLDskGm/Ht4yzUsfvz8X/smfct//LP48/dv
/Lv40/ibIXRh2CbJ0cKFJP7/1J+O8TdXIVo8JN02Z/B/oFsQeKJAlKQMGjZjK6UY/Tu6hR/HoOQr
o4m//m9gW2znF2oLBkPXNXVp8hx4XqaD+PSfZZ9VHXR1BvBkh7UJC3EQvgLEsvWnyW3FVjnI6wZZ
ymSibe9zPI6DN9qbIo/3tWcYG+ZH5xgzfnZxq/7JLeZjJKwXN2BOZUZ3boOZwyJWMUne6LSenELf
gHMHfHwCM7hvirNpQRLPHeC6Xrm0hnHbE/vseciuSaRzt7Chr9FouwejfGC0tcHpljDzZEJgwLsL
MmZLet+uWlfhE0x08+gwGex2+q2jG1u7chVBG1xWmiTTJIXKHdPI0TE59Yb12Vb6Mdde4X2NNJX1
m8bE08tZYaqZhmsLjSKOIPL1nCBzEX/GEwW62zhnqlyaAaNxSVIU4tL50YP8qD2aVmj4KWMbufPM
7CSCdpkICZZq2FJWP7WSx2ZA7jnZT3gEV62qlQrlJ2xpx2xZBC1VhCGQiTT2zZZWrehPiV8cg4ZX
0xk1IMP9A/mpp6hNT0Uud13OBBHUt4TJpQ3TJSINAcrcERsLaHn94vn6LdQsclWmCypImHfIe4xb
TfVBPbwmYZwGR3qq2+jTQDQLoe6b30zoGbonEVovZD6vM2qUZu0U7tkxR7b15GQDYTAsZJADv2aS
swz311D39yLYe0lLKma3kSI5ddN8keiDY3vYenVyYFp8qGPiH+b4FKEltIzoVBpLmSYbp+82rWxX
sO52Ih22FkReI/POA+1D0mBeKqjXjjZd9NkmkvibnoL58mT4ybw3WQR2cRxpLPq2cfTp8ww0OKaY
2keTICQJEtt1PHLR+MgxR2MVtbgXOUwmNNcZaN0RAAwd9FKG1q5s1bQUJgnCV71OTuodNvzh1jW0
LObkXSbppxWEn1U7XtXLWGrzDTnXyZEz465tnegfkw6QGadDqo/bifMQop4VBuZ9lXTLwByuHpaM
RV0MVMolUmI6I43pYScdLuPMqHOKSFtcJIZ1hkoEZIFXsByPRgjgJJiYaaafbsAsQCf9IhpJSJKA
Vqz5pq7JuUJEp+NqsyIGpIpaJE6uux6TkSp9ug7Qp0MTW6ICtJTJCX/X29djUJ8vxsm8NAyPg4HG
JQPETx9T7iLN6ZyN6Zujj0eVqUDvjDqc3ggeF8n1106XHpRcpEcvVhd/1knDItFuMrIadZoPmkwO
Jvc5SqmdT9ZiUU+3kTiErHdXYzxfkMZBu283RE8fC61+TIp1H4/buuqvkviRWstODEvR9rxjib55
c3fFpYOK/Cp4S2o7fWv672TbHNphvjnVfFPvYKdPRy1NTjLM3tQLo65HIxiuTjTQk59vSOFWvTEt
enho6lfymcSNFvk8jtxZgrdGq+bL0IC9EwPISWCF2T4wa35evSJLDgwGTic3XgyD9dKMzdqbLco6
9x3A8xyyJviye+y0kDZAdEqS8aieWxqwlg19+xQZIxBTseVAfYqVyL0LZ5JyOzJ5uNfVfC9r0s9R
ynUUvaC1XxvR+CSMdqMuJkTamyoSNwRcK5HdWl4ps3dexpKZQaLPN6qeRvMeg7KhaxITtqhiXTqW
6fni1OMltMYnCNArElPKbLxo3XRz4mGLOoZVpojesJV+Q+XwcNeM1lnW+kdYk/hLl7oXAWck3T6b
zvjhwaPk6LEA5f5J3/EoOgMO0HAEDLRuJxzw9hl4cKld/KG4M4lUtgeOOoxgqjk5pK59ltCl5kq/
EAVWjepTa2eZ8xHma5w86EWMbd/cVSI9ZRXPfeT2mEIuCV5pG+NX/dqY9X3XzUevbJ+aZt7M2Adi
fzzO3Ajqfxr3m4KoSSj+bBoOmg6DUOHuo/HHy8i1WcvuqRLcYrEst344r2vH2qnFKmq4rWaDDI02
SJWj90kt2BiXcHfF9x47WxvPNyPO3tqqehb+rcvGJ6LEsCtACBPhzyZC+THaZ3VLqjVB95xzGPPe
cRM1gnvMIPdr2SPT6DpIVUbOTuPJl4rsVPZEGqR6e7Ul9zwLFf3RS9jGby2Pkeasbl53Cmly0tez
udWyt9gbuD/Cuzo8q8fKhHP+uuOM8WwgY1/6mnwF3Hg2cj9DChWSu1WTBBcPmG0n83kWzAEQacUY
Z/HiCc5u6Rj4S91qv7lx9TahD92RwP4RB3awB9y/YOCI7a0DTiIG+4DmMrhLQvTD0TTpRO3hkHLs
A9vdcxrN0y7um1UWVg2okgQk5njximQ6TgS34vx8NVHMkCDktmv0EGx6OSpm9tlWQ8dIjJYkJ2Sf
6k8jMXQHIx6YVVP///bZ199NM9GGqKr2nWM/RCEz7jm2TdjGkTx8ffb1gTnx73+UpnraCz1XmbAI
xQ8jIr4DQcwIESc0xWZ753Shf9DRby5SLfWB3IYRtXU9G4evD8OEoy+LJe6z2fpmuNVinjrEKmRK
4i9HnQ/OImj9Aa9pGewzmghd2iu/ZXQzHCNEVDSgvZ9ZQjp9hxZrY7jaeiYhu58TSOwaZ4hmwR7A
MPHFbT7t2t4kwKQn1H/x1K7Q4DjVCjIk/DYBVigcaNbmQMw6umTlVOCYVB86TrRHnhynKge5Z1iP
G4oi5oK5z7sebVItvNBMLdbUXzd3wcjjbbagR7ELrKvQfatzjpxV12Ntz7tXwsGXOV5vutDEMcU0
lzt7ZDdO5Q0JDjQrCLeA1dGW15a+MFoLWk7OhT3H4iPVkkOfW2dXIvwIe13pDHdFOb10JRkWEGEP
cc3iwS2QT+jZ4bAF9bTkZltPRKstpOV+T5lO3OsxYF/8zcjtXJa/UVQQ0hLnxdFg4GfDk6gnguCL
c2oTG4bOYbait0jutIH+o50c/qmo/5OkTeOPZbInsGfZpEnZjuUYFPD/XCYDl5VdTGNv1znJZ5Xs
B5rVOEeffHc814S5adOxoo4aneovMj4NUlf/JfbUdT3hcXowLWL0DNf+xZflyaHL7cnJd35gXCYT
ht6U2vt0ZWesLxQ6EfyqMQWsSDaAKpX+4hfntPPrw3Medx2egS5Ic/3l4QfHGc3YLwtU1xTxrDUI
XzZaVRKXdE2M4Wqb0VtTIN94iKzsSI7jS0Vhi0dg+xdPBKvbH5+Iy7mKog2apfPLOxCYMFDcxs93
6s23xv6KJ+CYakfkdfdTSWGQtleHkAC3sjiKk9+WdtccF3cOjiFFHjl5coeUeV063/7zM1NntD8+
M5JxdcdhCOxI9cz/yTlXJgHIlMnNd8wecpaaIzPoB61hFjwOA0WoZa9l0r1/Xd5lQ32eTsgfjKeg
uRRW/KZ744cZsgB8lYeuNV+CLfSQb2U631q2LjNGXsuISNV2OEi2TjVuVQmCcnqbxMgQuAFUla63
3CnpeM3C+OBm+mVGz17zXgzMR1Ni7kPYZjEycEO+pK6+qdj8fLdjWD5ta7e5VtOwQ0lCwpRPDRtx
6/qb3K4RcKF3NTElZMFNC6aPZNaZK8mzol46Zn1xUW75ZfZZeR0/PsYoyXyTKlFI7GA09pNFqjMa
TDn/YSRL0Cb2T2Fd5L91KD7G/xP8LC5/zML9s8sDf6VgCm/olhC/XKf4jYDiCwnkVzQgu/VL56WH
LH3/qqzHm9HWfxVga/7Z+858XZ3aXck98sv77g2Gy9mUOzOwp2ODVzHONnZs3uJiuDZsfBtXJm/T
yKI2a/5C7/onjrsEAmQHhkrHtLf2xvwYklWTFydyH6+e1+Ezy+9NR10MmB5xkE0Xk75w7Yr7Rhyj
1iVVMWcW3bF1DDnRPs5LRymmfi6a5Q32Y6u3d5ICVJ0K0MKh4kPyKMajB9mAuN9bz6kqw2PixSFJ
9692Qze0G7ac77cyTk9ofzZRg4VkoEzBS+fZTrkaicYUTrmLJmHjGnKtfYyvYyVLMk9UrDzc+5oh
Xe36J1qkUFH95MNo4YVTSYmqRIsb3OfJeAPB+BRFHU1WCg8CgV9ESnVcFwRomN9rjqN4bN9U0dqW
Az3A9Iyv+1vdTR+9oBzLI47s4bWq96jJrC7Y97zGgRWfEj07ha58EQVGuf7AtOxu1OJPDdqYCKyV
G3SbqUzfjNQ/OGLVmpexJCYDQ93Eqt237ovdGxd13KNiOU5rYHrSgpqnzkmFvRPdzLIbHqr8Aa3O
Wf0eGiZQzw7OxJzj1MdUbvRH6HUfxLycHYM2wX9eYP6QkwxlUjquh9HDdYTl/nJpzw7DFqmZOC05
vqkj3cjbbtwcv/ymfuXcLnf5X6y2f7bqWzolJ3JkB0Os+vo/LWk1ZiZwYhOLbcKBrOFgWvz1lvon
t6xjG0JK9dETvwZ6R2GVtKmuwwFEx4nHq6GJk85PNfqUKiAYjFbQQ6JX13mmNnCb9WjoR+TRn6rK
RgJxjFsbvQ/ePQszg6AdoYlzwrGnF4TmshA6eXqIQ76nqBFDx++uzcNUfXJyqeggBoPRZTnLxlsX
iFsfs1TXdRKQ2UrwRnZqbA9tQXc1ef87P3kT3nRs2/ZYgDhQ5zLHnG+hJ89JKXejSUne5CfLuc7D
uLM46KgnaVGHgMY6TyZtcZoWdrDu3fK5pMPgItuPxktixidv6BiWWC9BNh5dOz7ltXkKBclEDUEd
HJtaZCfMdVaJVd9xeRzn4N71aX009AsEPpcF3b3F2BffjI7hk48GsBspvXQRfVpsF9rEmSRK0BGi
78AOhaLt4KbmTvUV1MPpatbTx9ZLbuP2buo1GRUvumJKcChRMino6WvfH57UCi45r/3nixv35h+3
Ty4xD9855YWU1i8dyFyUaD+nLIeJyPaZZ/0S6m29iFrOTbUjCW1K9GORklAGwrBdaGO0HZpyH47a
o8BcsJJzf6455vUcDTtpnzvpghG6WWRSVpzQ1dGt7y9NNl5DLbhrXAExIf7utYS6wrYj8+AcmxGT
puQtxhHClsVLOuTdHt/MpqDxlwPu6QRrXkULoOfOpxpVRUVXj9fOt85qVa3m/qMgm1bTmyP5Px8o
kN8yFjPHLE6y5JEm90B2HcXHuDVoLtC987Xx6rn91egw9VjjJite1SEVWOqh1sYtSWSbkuZIY3Zb
HC9X1RWzy/EG6O7CAW8c0CTSLFPVmJ/0q4DD3CKwznm7CYwORF2DbW34mFC9qiLIalTLwnzx4nFh
A9u1fYcgyOFmW/zGXcAtYfoPJS261n1PLO1K7f47QeLfbtB/sopRuKn/iEGjs/3L2zwElZO2Qw+A
34UHgyBIlg59zWHA5kqDoR0v0mY2H/zF9SUs84/Xl0v5zA5tGALA2y/LZyXNyRSyy3dtaN2yOj2p
fc7FzJB260HnzUizkz8oGyNnlRjHnil3NQUPPs6t6nAKbhSzwVQxo0joaFlRZCe0NWud6Q21mGG/
q3hPWdQLVS+5NEqd8aK6G3nivvReA80/PqglY4hOnUagZY/hgqCAgfMQmJKdn03EqdvnUJhMwTqO
fTV+mBRytn5T627MRRcTZxUQ01pn1rqr1k2cnSYP3UoyXAOKHuoJ5VAUajPKeTdjiXsKGVCLhMbk
PB7P1zGdjpnDuqHu4cBM3tTvbM76bTb0WzyjokT51CTvmpOelH+s43uTCJUYAcAC49RYpwdV6Dij
fmy57BtOrrNcdVV6busVOrYX+oHcsb37ojoUQa9Ds0TaaMozAKJP1Q5x+/E+pzJH6+rBDhtPiHRX
xvBZp/GmBRVuS6qOaZ4/Mn1t+qxEiba0c0Tj45lcPs6GlHWzRRy8zkxhmO7hySPvl6BPw0qxo71N
w3E3TtLDpMsFTr9TmdKJjR2URskbk7iz6lob9OtUt2mqAvIp5Vo14Th7fahfGl/fk0iMS6VFBx1V
Wx1jS+BFjbg3CH88g2y6qD+XYjrqnRICHuouOhE/+NbDEQ+J8BnCmQF7ggXYx4TTpnKnVl/VWSs4
L0oi2QmH/jrETt2TOw0fRhEjcAZS1umP2kGtuh1Nct2PT4LRgUEut4zik5F3HDbDNyl5VprFCk33
Neun5eTHRFQGIP+sF9Vpy5AL1ty9uW69sIUf45Ttg+qyDB/jyr5TBZORTjek2y8xEsXCByiVzB99
yFZHNdHn2UHr8YF59BG9eiPseckoOUL6oXptbZvSXqzWQbGjuj2U5XT8uuAZeqgyMmIbHgdeT1Yv
SVeA0MG1Oo2npXMmqBDxpc/keEA+K3e5bDlBWue+6XENfuhf8R1ccKr7GrOpliNnh6aiWzNmjCBo
LzROf0tnJjzEvCByZPGfkdRWdJ1ZjlWfcC79n3+xPZnOny0fjmV5umWziOi/VPnpZMaVkFa2a5zp
A7vetcTdavrP9LloeHQM1NVh1O2yO9qYzGiQnnIjqd6zurCa0CPoE9fyovVoERdDekUq9LVsf/0A
R7xXMQVuHX0W3vQRIw3n553ZvCGfENVmoxhKh6S+ox80rBtiBkW/0Avc2pEmYPKx5+Qop7F1INca
uwnTa5ktza67ZA6HdIyo+CNKSmZ3RkwXvcDoEnf2zG0y2uA7DVG9lTVx20GMbh6eyVNd0AuFYUhZ
YQJwPucczZYofRYjQZJDHNIJ7x7RHt0IasfC9akjnVkW3OBqfQkZtRf4nYcSTjCrui3b41qwOKk1
5zHQ9DMQ80VRh2+6SxXSDzdTH69jLHdEgy5C49CrLEL28DRqWYebDVjzFXFUR7UEel168rgi1f3X
ON6jYT72zDXSWL+on6bKJMxUHI2jQ3KvkZ5aMBNQV0XiyLP6IR79/pr2suoMAA9DJzwe1ElDws0w
EntHhtrHlPEE6NtnWPpoPm12mAKuXtFddWg4jr4ypmHbJwCa0ZoHVfMJyuDJRFimbujW+Xvp/z+h
KX+BXRJSeOzj/37ufp8gkS2yfwEu/f5Nv8/cPfk3aRoUzijCPFpYHmeY34lLhm7+Tddt1chTU3mp
Th55AeXnv/636aivOIbD1N0lM92mzfT71N00/2YbrKKuzQOp73X/O5N3Yei/VET8henQ2/MMnoZh
8nC/HLLAbeSjbTCxiJxjWpAfPuBWchzue0Kub0M9L8tx1nBHjGLVaY+Ja5hLbEVk34EfzLN2OJK2
RbYS8SfIQuGTVgzo9VjiL1Q0Al3S75bykNdBbRKEBzslj46Y+krdArLYY+IY6vZ9rFAGzg0GtUwx
2Nx5JSdjh5+RWCTbcw+ziQSvcYN+FYckwYnCRtFkW7cSR8WyboBQ1rpmH/oGI+PXZ//4gJkfcM7I
dgwvwfG03deXYJ1R6H99Wg0FMqUs4E7XkptHhvqhnILfPwRNKQh6gYtJioq5+PojOkF6STMMhn/8
468vfH2I1Hd8ffb1U74+m3JMKZ6Vr40xiFdZDZRF8T3djJwWPc2OXx90o6N5iaqHyYdY2xMsCq9h
gf3tM6qULEHQhD+5J8PaacENzEzz5vSIPFFndO5pDx0hL5vCv5PubKz6xmbZN4Oc3fHvH2Kjj5aA
kt3lhIcXW23UW6veQzYlLCJCIju6w2oxr5tzRlm+rBoRb/OkiBZxnWH3dz/sEnA3BqJhDW3pJZ1J
1ERq+Oq6Pd7XCZLPECPYDm0Xtbybc+xVI+jAWbmu9r1zcViYfbrpKy1ZGt447wobKgE+8cVQg60G
0i9OQSuM0zhM6I2Tlq3FC2x9E9cocDFAkC5gcjpqAnRrnRHeadOnmRv5qfeIguTZnIYmpz2OmBKL
450/4T9vxTu90Z5xNVr7nAbzqdL4I/xgf2VahXkqawvBcw8iKUr7xwm28Eiczp09dt66tmD7BJoV
nkTP0Jw4t3QzpF6zG6S5a8o8O8vQqxdhRuvKHIJe0rCinYS3b9rKSkPKCwDB1VGvUXHc5Q75Dabd
sgWPzdHFtHinpxGYBXe+fX1N+VNXWOTXeG1hKql/YMe2CxlK2xr86qfJncyToZ5124S3XhMTTslw
8/W1Wf0DtKf3k7AwiOnzsx3E9RZZQ8PQIp/vsABPd4Md8XpY6dYT2oczt8FmVsOlgRpva03dye5q
7vmv5JE4Np1NYzf/8ndD/b0Ok3PUBpAdEpT8mvB0ulhUaTk02Vrlf6DzhS779enXX/7jQx7izsyw
gLEAtvg5AGgbkkdmMz9+/emLn53oWErG2XFXtgimBcz9dQVpywqeITQGrFBSHIt48UU+t0Zulsq0
L2lg/ObGB+asUYz2ZzAxIwwPUFleW8sVCUgCuDfBw3uXrkeIh6IkfZt2SPYaxuCzQXP0u8KDFY6f
VtVJcLZ/+7R05Ko2mLzoPh3x5Ufqpv1vBAKhWARD+iYt3jl6aKh2mIIdMmAkhxpZUIOpdvf1Vx6C
B2awZBv8X/bOY8lxrsuur6LQHB248BhoQoCe6V1lThCZVZXwwIW7ME/fC6yvVa0/WiFprkEx6JJF
A1xzzt5rtyatAYaEajNQxcMgpKA9OPjO9Tout+1akSJOBLLvn8QDJ/uZT2pFHcESztYLWJH/XLve
N3lqz4bDhgyPX6CLCEZehHMoeyc9SOUvW0uyTHQj/9Ns/WIH9LGHxcu7XMr4U6StAPZTtyeEP9am
9iaNJjE3UVjgtkDXOPs0/wx7EZScLIq2FY7xiQMbMH4CZqOvC5yJtRG4V4Qz9dZ/0iZ6vXGODna9
FPpXRzXn1GdmeTBTDNk2/tqq2ReDn+zo4c07lfUv5jI7pwYt+M6oq2fKA0inWFlvSg0KrR4J8GVA
Y7dMlfyMvemHI2nma/OYOl2H6SSuLp1qkp1NeCk0D/8I/Y2Gun3QAABdsRYOcuV/6PF/AwOu18bG
Q6lDrAotUD3ZXxHy1wNgtsEXX691df3Y64PcRaL8JzjAQXK9/EHLR5QyQDNFdehHGZAmF1RemkHh
1VYer1VZA4Rjwhzj3gQYoQz2yS6kgCGydkSDPVzjpJuxMw8DrKTu3e5+xyuLurnigZcVD+wGxhXs
6rs5mK/EBF7tfKceVovrM4saGftEng6Vfp6dw2cLo6iGoArXyi0zefBGI0XtgAhhPjbV7B3TcnRJ
+9Fw+5HyG2qL9WYUjyPCCCyeHPx/P/v15p/8hHyJb+Yu8f58DV1Gl0UHd339Uq4XV7y+PTmXwpi/
xkqApl3b45YCJGDT88fW4usno8Q/k8HBK3SOjnw9QHObvPTVrN4axGJHDZZSDNL+abmdqGEdHNya
XV8NJ69qL6Nd5/uC2IW1K1xsBz/DTCHYuFx79W2MhA22Ryba6QT2jXjSlOxvVgGwpZ/Acmm7oZQx
DQii3iQV1oMOzrtpFr7w9QLoNgNYXbGDd3Gxbv3AyXzKfWre9JwctOIXtvhpdCgc5gLZSjbjYPX/
Bgdcr13v65bhQY/bfncd3q4X5jrs/b15TQsg0YeA19htw6TGccZhdrie/bEuGA2uV68XHlXMALOb
jVS7v2RxBmoJFCxBOnT/rxe9GLo9Guc/Y1C5MKQnPYrrCptRZ6g7WOII+y394/r/Xsfb63v5l5tL
pGv7yqGbtJLJXT8QUe8do1wSRqCamSRRr3jrbELT1ZoPfr3otMIKu5JvpNZj6yLcptkbvf1dsv7a
TomWnA1LC5dKTgejetYiB0totR6ZiRVva0NxLl1PU79LyHqznBYnaw/XQV/PwZFYv6PEX6RWG+YY
v8OX22b8IUzbcde5lO2DxszhTHb5floTXowVM14uM691vXrNErk+8vdhwZ56QHT997HrU69PyAj5
O7rqw1wzPdyRNidpcFQ8uXXNcMhWcPvfm3+umU5+NKkGDY0Tg8tdn1znMSEA1+9R4sRW56yp91bl
2nuTT1wZILwpB+qXDALHxR78oyJIaR+7YNfStvqdlkqchGaKUyOJUqG++TCvWSnXGI7rtWzFoVdp
C7ngevV659/n/Ff3ud00BjXeDhhRvNbfi7Jy24NoVPj3rn/5++sD1/yq67VharRAw2f759STskwx
QiJVODWtU8Fqntj/GzXY6YkBfYBxDaeqoF1R/wPxuU6hf29er5GJgAfnyvi53r4+5+/NEudTqZb5
BMUgxUyggyRZ8wSMdfJpMR4WuKS5Pa7nkW15oSq7VXq05gBcLzx9Apjl9YN3UM0YECQ1XK4XE0Zy
OIaKcclJu1AKCV7PcFfaBUP0aZ4HwOkLZfYDMvloDwqbUugBgAVnv4zXaOr16kSdpUDKQxL6vz70
n56VoubQ6WnzRq/Pommi1/K4uIw+tFYZgLsrNn+9dr05lHr3zyMyd0hpud7LrqUBdLI+68raF8Q8
YHxaz5n5mh3y91WMzk5WtJkqznGNjLmmM4QwTLUu7dzri//ne/6+ZLSmi1xf8Xrf1Bke4qfgeve/
PCuZE2/+88ifq9f//c8buT71eps6Bs+63v7zP/59KXCuTWD4Tl+dXXdmgPifH+xf3sWft/334b+v
/n9xH1KwzG30Vu3YCB2XaJ479qNpDFPACaltkzd30McZD6JFzHY6GjSgm1sr05ewH5E+qaV6zVJP
hbUvX3NpKhazi72rWt2CW+zeQ06UP9gK0wGeP3s3WWl/WCSaRato6PB0UVtxQOADfosueZls3BlD
lkcnhzgzKwE9VEY2ucIdIdzICvpdX/fPZp0y03g44BdmlI2DDX0ZvZH6N3KI1bbZY4l3lXvGBoxD
Jm03mVH5Qb5+zNXaMiPzQoXFxIcysR/JNW1Yn0IuBPXv9X1H9gORfqqVxZ621G+kUCmn7xgFia7e
jR70o+P88DLIla7MQKaT44XlazdPAk0dxma1U/WK2GjIFAaWbx7dwUEWt9SHvEO5q/G9FZ11rut+
YOhLoSz0ZKEmv8b5qwA1mpmUBFWmqV1cJW+9AlnlmsnRatiQVvV0ik1zb/byTkhk7WncaCvJ9ZcT
FaHUfRjHERWJzKlAOrBzG9r+TXOdX2gEWmctYJQzcyt/im5hfsynaGfmO7udATXLUkME7pCLaX5B
YHigCpu/qvILtcQWyJe4m4F6lC1r3abNQzPV7xvyxzY1YR4brrUB2d3sOKxBBrHzsfieHlqV3x3r
vKBOWljxMTPBcbLL3k8tMculoxG47kKjh8O/973+U1+6JJza+LWb/Oyca3kVUDhB48b2EfEQVkcI
FThxbDogVrFLJeYcotg+M470U8ZMHViWWnZ6kj4DnHmJ3DWS3dBuFocFaMlqtbIdsZ/6iBER8E0i
J/MwxviJR1zPZlEfk7KxHtERP3myuB0RvDGRkCsKI/Fu6LJ930xjCKth61POCAESFyuWYK+NCCsA
ylyqNIt+adCZ+Qc1Zk07xSRWQ1tlgOss0SFOZphMWVthqgizOlv2tlWc7EW/89NWP+ZxTyyLm110
Nc93PukJx1IrbmVjbaaO41WIaKVUOFTaobLUkHeskcR2b1hMVHlAlwd/vDcyQIOx1dB57b+MdZHl
6e50HOWbZnkMq6AGClO2YQZKCmuixZqot2+8pYbUr0CVGOTynS1DmftGuY8VLORZh4UNiaWy8x+N
aX/Rwnykh6z/kF39JhmiglnlOnIvDB7jtLR7YxnVDSzStLOwKk5rIopB538mpAa25yaKWkg2VWg5
Qw+vSDxgm+zu5+ob2+ZTPXdEvxse4vqEse/ZvTS6D91Z1scmniwKWNqvhQDyip5wkSQHXxK162Sg
mcrY6fd5QT9vzjucIqr7FSWFTUix/2S7TXdozkPWWXvLglXQOA3kzwFYFaTDEQlMxOlmnxaqWizz
PMSZJNfCHrl0hQHzLRp+s8gFuoe+IIzWrMUSYXhfZPt0IGq+BHtceskEAyq7bQDRbp04x89CjHLk
T7QeCCI36WCHbsMitKfuY8gKI10SvZURsb0tDQtAMQcAnk8SXvup6PNd4mIghJhxznUw7tqEtiCD
RUZfuoPQ4Hf7iDEq0GdQRmnPHtea2EX3Hd7k8T5WprMbHOA5K0wspyrlVH1Ic/ZX6hhnXKJATsb0
k2ZXYHkJcBjsRkCGBEIzX91ERvsK/pZ4en2udrPii0aWoYpvmXYAov3WPeDNrmyNw1d+UqbgMynS
3S2Rv/uEMi9ODagDBWBX57+G2gUSueBzzyy8nolllk+l4+1oT4fwQod7mKRkejj7ri4eFcjPMLYc
C61cX2x7SQAz8rZQZpL+p1jAykyfQzx+TF4T+Mv4ssrEqV8Bq+qKJz9VL9rMLF5CayUl8gxY5K4y
nC9V7fqCoSbFE+Erx9w2FZUNd8QBoZPjLPUQ88y3J6pDvupkoWepXbVw+KUSvEEnF/TcfEGVl+Qg
VsDYTH6/8dDnbTX8McGQE6wiTeIvfNZH4TSkXxKpMVI/gjfUfswHWvsgeTCapAePqQqqJlryghbX
1iQWZSNTCLx6JX4BIpGIsH9YVlPBtbW0Td2pr6EjcB4qO+cFBLoUWDIxLvgPPpTbGEEkcW1Th5K1
Cjr4Bbdxl8LMA2ijzzNEMTdwesTofulA7tWSd8tG4xbdTtiPw2Ss070VDe+YHE81u+FdO9rngegE
ROvJTaujDox9KPt54aGJ52fLSoyacewDeaI8DBZHPjQEOTELN1u/t3ZIlM2tkS1vdZLBJVuVQcox
qjBh0bgZFRjMFJ6ek5IL11FjN5Pp0wLqFWb8Il1XvLZr0xY4yW+jRlJGGcoi2DKcrJmh8NXJjXP3
KZPsBbjWZ++npP9FQ0ssscqPbFdv5wij7wL3zFQCt4iANSHvykrcewtg3crPAEBrE/l9YOchZAlY
pwzGSdTsBtA6iNpq3CDMyxQQHhF6vbgRA2SeSv1BxhhS2yozKfOgygAshZjO3ygl42DoS/jhNUnP
E6oOI/H1PXDi+xwGqeGm6wGxXFK9vJ9q4szoYQYkCx/neGZ0oPm7JS7+rFVxcqxriQ2iLXb4W/2o
yO9Y+eEud90XCWFwqJJ7N20AXirry4ImKSRphxZ2hrSfje0UUQtMMnBSQ4kDRqDmSvvop0im52Hh
e6RX3KD9bEFVAdylLtmVod+wglXGo7DNkx0TrQvWwdDMfqsn7rCFqROHgkYjaaZfRT3WO7tpxyDJ
FGKJjmAF2/uMMgVx2WAJaPrdnT4TvYymDyiDu8+g1cV2Hf9mz0EVnzw5/63VqkfE+WojrHSmJCzv
ddr5Ff3Myi1ORob5Sem6vwU1tZPD+Mgul4mas64VGiOcDR5wxmI9WbEeEIv0zGbvqTa6/DKSyjKu
2daEvTKa+zeQ25ZgKR9hcxVhrqtQePlyg2r7QaRg7bUeDk6lnbus9wHyyCHQXfDmy9LIB1+11Jo9
Yh6xioFLlVPQNvWZknjSRDmrW5edovZDc6nAdey9EOrCoahz4MDFXIH29t07hP6E+vofDEfYrFnM
72QvfPITJnGr2vzc6vrJX9l50FonZtpq2kIDogODImG26d0a86PEF3FPhPHqHRFtSA08BbGJZ8en
MnmwnIxE8gFhJaWvCqjn3OXfrg35YGBOCvWh+lln1q9UY61VuMPK7aQgNGJiusOnvc3HZ+D5yx4w
rYOrZzjKUcfAXonlYDI0MCCC9Rn76ZIQVH+3oDR1LGq7xehvWSZpga0AebCHRcLa3eYYs9h70XSt
FQVK38XEiAAr3as+DbPUalHpwywxHRAHfSFTZDmhU4CV6o0UDyudG+aOr8EpJVYiRmWcHB45Y9El
g8bOQiv5TrubrBK7kvmVZWSE9Fw+ms4TOBTxHLUiHOOx2/neCpTKQ7tp3mHeeeHQG6/YigrekflQ
xvYbNv+QAt4D6v6SfV/VI2Vc4nDq/CjU6+WxNjQVTCXqXZ1vfE5WqRspjnj6B7w5ZzXkoNZcnWIy
ijMHIS+5WGXoTiesK1lgAYboaXQGvT79tCuPmBCPSLBi4C4YDyiPW0yC7rovQOsxmjS2LWz+GzAr
H0NMZ05ISB2uXDM46YulxqYcyNOtMAJtwKU90xKfyBovgRa7IgSA57Afg1IqUnjCdWNQtoMvjRsB
mvkU9jmeHQKd6taxw9al5JsntTyIqCmCzF3zZv1syy7H2iAW39FbvCkc/ueitmXgdxlzg3mn44hh
1ZVvZbpkIVTuhNlp+BgY+5E2kI4K0ui97bOBAc8jSxE2gWiHT3InnvPBf7AaqurNQo1BYM2I8Hl1
0BLMeQLfCLajNPw3VWYp8mSCt2XjoOySbNeSueTIHsnusM4uISOcqSUlfQpApecf81ZbPyVABzu7
i+TeVToyxFKd6rNK0y87xaGlWhMiiPE6ZmiaFmYle7J3Tqx+W/OKt1h/QAcmeJKxbbOqoCjbeTf6
9YvXMH/Mpf+WL2IvXfUbf9kLyO5jDQCKZf1nhN/qGPsslivfedRRmiba9Jxn0cZBF3nqbWT8tT2H
1YKzF2CM7XFCkq4AM9acgGCRRxdFoIPcT2OJwBqNsY9WxsA8EtNojkvQcdTJxGXQDUmLskHnY93S
GopDB8wichvgKjkuxSWrNvxkpE0U8x17FypBtnbGd9AzCvuUa/R+eF0qs75ll2LkESyDha8MLjpY
MOJl5qT/Sd/2OxmW9SEKj7HBoe1YL4wSvxqaZztZmnuhALwQQWwgmmHUjmxo/ssUX5SmmERjL8zo
rG/intaCb8O0gl0IllLtwgzA8SNnz2jLnF1K1K7klC1CzF/6QiALxIv3GjDyDBW9yjuyetMvt7Up
+nFMdi4IoIl29RoWTH0EUIQmKCZ2bf2dLOD0kmQ+EGHxJSpgRY3KjlG0vgEdSaNI2mEDIDNvtB9D
PA0bJtdb1ghvZm8+tYa6NyvtwRPpnZ/xK5VZTCm1HH+axCPB33xr2cg3q78uTZOX2F1j0Wp/Z8a5
d0pmTFyOlrBDTuJ736gFzJSEdV8CPG4ooJ0on3S5tLeoMDOqzSSKT5VHpdSfsTKzeidrky8kYorE
ER2OtU1cQkzvJpnJDdDnGhWbZ4lLToUhtUnOK9zxk6Sxd2/QgnLB3pdKks+LMXudxWdiiPe4hLPX
dzZJbDOzcw+gW4nuFjK7W0D0MdDBGaZrn1eo+WShjEROsdDuP1N9yjdz4xeHotObWzIxAmsYXshI
im7acbWIMg8bxlc9gHnNB2zhGtt4ro2Ps3R3oiewReX5t9/Sn9YakDjkOe06M4kRKRasNc1x5hMB
sil7QSURW36h1fVusB+nWnsZxm8/oertiJfRJrSv8LwPzX4hFYZZzlQlaz73EBVrdHZPo3tgBHDh
8m5QJxJmDwYpQcRmS70JiJUTpM9ibyEaltWmxcoBSsBUyzQQpNJoeu8GpdfdJxpNwSa3GB6yez+R
YTzoXyKO2v3MWwhImmUYBuNkevW2oWcuWI62vn6z7lE3EW01EYmGE5KPNOnT2zC02ga08C7TDCOI
Y5vlt4MFWHr3aa+nWw3S2eDHckscwEvetd99WX+vmhJAv3eqqsWGnUrEb9w16Wsy+l5oAFjJ04LV
ufbDhAWzGTp7vnHTn1ZR3tuwuI/N0lqbknWnWkxYg415o3faCwBIusROVYUqwgD4WkZYV9gKMBgv
VSj65Kem4hSI02Fid0/Mh3xm0gSmtjy4MYdnuTXX30nkmR+MsLQCp+ALVI3Rso7maFkZLJqbGtuY
lD2ywh7NUbxDufcB30yh6Rxl5mRBYrpPCQXojWfd5DYSAxLqT9B77qnHAVce83vXpn2KzKLpxmdn
XrG3CGGn9CFO5yMsAFhC5a5tb+3ceK/5CKSNIun9KSFCxCMQYXvh8NIuUwrvp1rc3boxXcBycuKy
oI3FnZnHn8RHvSyYoTcruWbImu8MySyUueakyt7b2dqL588Haes3AN4FoFCAbzVI5MBunA/E6w8G
vxZE1S3SXz0h3WNZnsmqyQ7inaaCWbBAZFcauJkqd33JEdNaFVwsu4Ww52/hzX0srvsBHoYSgrjR
Rfk9dP4HEsCvqvoaO2I2KxocJRRs2kgPhGcEpVN9G7zZYpHfcZI/FXb9XClzCahYksFTuV8+x/Ma
NPZescDGqcCQlDUzQMq+/iTF7Ni27lO1wk6tgkLBdMQqAtFWPtl2dgYY8uaK7ml0y10y0SquvejB
W83/6Di+cy9/8OPX0RrujE674HQ+DnrxU+p0lVpXw9EH6XpRbqDHibVrVQPjviOp1BDNm5beyyV9
z/vudxnfmmtmmpRS8PV4N7UxgVxO7iKBYEEzySKzv21RdhDG1mKVYd4qZdQBPTSqSKy0E7kF0XuK
+jfT6g5J/KOdYu1Y9jNgR7aCmArzAmBp+sdY8/8Fff8nQZ/prM7W/72g73bV3/23/ypH0fjzp/+B
0rH/DYuIg8vSQTZnODYCvX9kfZ71b6axsnJ0Qa3Gs0wEdf8h63P+DSsTZVnk/6bBn/0vsj6eSsaX
Yfp/mDr/L7I+QHCrkeGPP/H463/8d1LshWWYJnGKkH5QGrqrH+E/eafcfGpwGXTZIdVta+9M8sX2
5mivEyZVSWN4QNmTPMTZeKpKUex1hpHQlLr5WNEW3+Q0jRmuZZCPlfO4kuC3S2dUu5TmxYWhHGvK
Ytn3KiLYXKp7ZyDNgo7DEwwNb1OkY3npBinfoFb4JGHloGA+4DqueMCxuTX6Sp7zhUkmzjra6alw
HxpCGgNm4PLJxe5HXkcczCIyHz1ouzvkYNTt6tQ/O6ofdqJxotBIGlZpE3hwiqbTz97XMN8JjXfu
FGercorDMkUlIJ95/IG3KIy6dHpPPcmM3WOAaQuIXKVDSNjMGUuWszqykDxNZTy8TLPDvlub5c3Q
L/1LV3rDppa9Td8Fjj8TH1jCuGDNSSWrXMoz6PnbeXmYo8Q6Kq/59F0KRMDM96KZil2Z2t4FImay
b9mHjuNW1r24NfH6EE4+QSVNaAmV6uKXF+WBKOggsEZ8Wa86foZCOsQ6+cszKjmoj7ZijeBYv7XR
29Y1/x3NwI70m8YFNMwGlJ5tlZAcUS3jIyhgf+sajH/G2tQqd6TEdTvN6mqoiZesG/xX/Zw90DZh
1z5MP6KxHHflBJx1LjPy3toBpNc+R9G265DUoUKuDtOERdFCZ161StySbUK5oSzQyqwZBM5F80AY
yxwwX61VcP51uN+9Z5zIUWFKt9qMoEOPyPSlute8FiNFI2oKG784j5pDnpXWwZ0d/S6l/BNGtfkM
Xw37hYvpw0u6O88oURjZkTz6SJrgNKOylrSkCI2QNMf8ZG/plGsdLKvHYu1Ix1mubapyLkLKP8Oh
z9lPa9JOzmLUvutO/5KaPh/muDEfdO0UK2L9BFPP2n+XIO1lT8WIel6vO/HJNIBSE9xSsJVJtZ0W
ESTWO14VZMo377HDAzOgwxyQ7/TRronBcr1wl/6MLSo9JERQnfW84LhPKGZ2Jj2xvGamfIQeYtyQ
pGUQ4GuXYVdYeZhaZEqtwG+OrJMHPDIkePHkkVF+n5p4URrPeZjMmZV1UnGTZVTQliz9eRvF1tfR
yqEJHzfXEkrGtiosNdfFTkErwyrJHa9TxIFIhMK+nl+r2dDQfyJrcNOl2eOu4DcdB5AmdGjAlLDM
mB21cwfWcxI0+PM4VcN5apMvM+qLY9uwBrFR8lVeVoS1Dt7ZQ/W4uG17mJfHMe3PTUNMk6uXsBrE
+vFnPDRsztrDBOkm7C2P9In1YJWEdYaoRRGQCDZO9FW8M/XSN1YjLfgO44m+wgngvwnUygMpBZSq
AGoMgwU9ihPXP0q2JS4GyADCqX3DufNmA9Jl5BIs24vlYSFj4agTij23aXauIplgVTYhduMuIOWI
tCvcRjLMWDlBNVSs/2Zy/qhFcqIRDIlFWDrhWEzGLa3L5iYzk33WVh/UqxtWF3h5WJR30wvxm6hr
UrDPBgxY8k68oz9kLMfN/pR46RzSJ36tpkreuaQku6LWaZUR36Mv/g/P79P9Urm0Me3yXURRWK/t
mcbT6vc0M2lKuLuhMeVNXNI4dfxpepSpKIPClcnFnRdn03hJT19DUPmm5RdYWjkQidcaD1au3xlN
X915o/tASp22RqqTm0NEzu2ahFl6jfs1KrJlahuOe/YajzGysFJ6W/I+VZYd545EjkHk6VG5LmX4
0qWo16bpPk0o5KSGlh0yqX3ZOM+fyG68qwt7ZyUm8iOd/KWswGLNPFRfnNZ8gLrxps+M/OK37ibG
neTo3yZ6qt92kH3oNpDaEE9q2Mf+wiZjIH0tVVZ0atFcW437GaeR/2pGcwQpSJzanNbUJKPxMGQ4
EMesnC5OqRnwT2x/5ywZRCgdN1zi1R/ZylZ3Te1lJjq+bJ3hpXa3nRGxSRWUzQyCUXcUEL6z1Gfr
p1MZyLs6udgrXl+jS3coKXmeYd78KFLxFKcT8IcoCZF75M/t/FOq6G5IQN1mmvajdIezlHBjl9xJ
EHOSqWAkK2Tf5qulhsVMuzQtkK3yFLORAxs3fxAl/jE7PFOVZbIbWnIGYpsePvQt3Fxrt8vniA/7
yG8ffO2IWegXSg7/tYnx+i16fJ96haQt4+G0mnOSJef0cdLzZl+1/KsyjZRWMyTCOKLk5quz1RkJ
fdnqR5SwGRwJJD9JOkGB8pZyj/A/26tIEh/XZsbeSQziClmns+c3yf8up70jav/OM9VBp9qwc1s6
sbay9Yvf4P6ttd7be4tDYXcql2NMlHzoEdq8aWn23I4w+G/y2vnAtRAKOiUvo6DJn2biHgB9HLSW
Q7OVYygex51TC3XqWVcHg23Ye2ZqVuOFhgS0Mb6Nef4sh1xQHDhTCfFfIcA/sjD6XCr65M3c+bAv
upcYnbtcQyq6y9JoW5l7n4k1U5bSRvq5xO2xTXCQWJGei+3esMT5z0TiztkxoXcVYOITW6tp9UPb
reLdAToh2ZMiJN5TbokEK+/9gjTmxfg0Gt1+yEddABJqzIuRm/DdG2bqxCLjx+oq79D2g74hNLR+
rtNsAQHHtD4YrQmAe24PhdnV59Yws2NdEsuOZuEEwcI7cLpvKsy9Dh4uNufnhubHvhcQwdANi8e8
iEO3V8QjIzFTY4tpAmHyyTXv4sHSH4lSXNvpZ+AMJ6QP9VHmlBkA7Z/VFCEtS5xuY3eyg9UdnX0G
oEsNoIwENECiXds5F1UlJ2jSfZDJEhVIUfxuloZVgYZuZBgfUKtiXI+76THWh6e+0+znVvSbgiyi
oBKNvvOI9dbcur+U2QdNwOro9fOvVrfrbUUy5Dah25cgab0BMztQ32kl7yePq/2sUyNSXhHt+Z03
Cg7rx2jRkzNoK1FJhNCaG/ptWnDs17IFwDFP+o5f2tx68buHaoGhkVb71uy1+AgpBVqa54eqhsCq
HNhWXjbiFiBSKRoBcnetbYWWhyS4VUZycez6N0ZrnNiTAFuOHrOzrOrYjV57b2ra2wiW/Gw1Tz2Q
hKdsf11G5HrtBIt4zGjB7fSmyUN6odUPWoUD+/pJW+6Fnf90M5YdFiksDUZk/M9mGspYtntqfRR+
/PfKftQSa7yzIuvTRhW0L1ElQSIiBCvrHoSBJqTv3bNXFLuGHcxljbW0igquB74I20wuPUnXmype
mBToTgY+sv1NVpFO1gsZDmk0oy6RCau1rL8vWWpN1hhv42y4Z81aXkq+xcBxJxRJVkyP3swBx2sJ
9DozFrvCdV5LA2OLBo7lUNZUggw0vGAA9P6ck9RFZEKKsKaOD9gWXqxuSPemET27Wpse+kZP93Y2
3iWs3ajLLsdKDlGw9JzzPe/IMbTnbDgZkdf+wETIK4RSZc2dtAjZi8cH3yAunIQtMWSo8ulHh76Y
9ZNtnFAXidsmc2gTjBB/2xZaUeQomDSWfE3w1+aDLY+eKpk75YL7E1xOmhBwg1xqisF5kCYSDGYq
jt1kmUdtAu7grF0+jUV4O9bdVnW5vkuK6ldVMeVGGpTRvCK7iY5wvUl6nH69R3yfM9FkYtdFmIZm
NmwzNNwUqE2CbJ1Ruly9lW1GVM66GOL9Um+dQFz38qlLB0Q20UDzKZZBNC7+xc3HcTOs/aOWCoc7
RXGQijTbNUnxQFQe/JGR4iV+stDJ0eNrOWmHqQ2zQlDZgkE9UzBcF2WjO06XLCG1J3IgdBOi5Z/1
sfzIalxbtCiLS0P16KgqUr5dLc0v9lhtK/ZEW9+d5Zbq6LzFToZKfaIA6ygUuA1M5HQq7KfW9JrQ
qWd/qzNbbm2CSA1kbuOj6c/itqU3cX0wVSTYiVFullLO+yrStpNvl4+xD7yahvcKfu1pOvg1qhli
NxsW21RPq4UlRlOwqvSPYEi0tR141rXWDLy0rA9TyVEJYjXdJ6ZxcKnFVD4NW16ZHpGu0Ld71bYe
PhS5vZCcpb1xbB318PTterT8Op85FeXJTwsT/9EyJWVViVQsI+sK1CTRUXFHZOm4tLR8fa8Nme4V
SNfyVJAChUclQ8XXG7e1FCjDyaKMDqZmcAgkBilLcfYjyz0AFoSmMcUyDPDTben4Z06z3JESBhVx
oR7UU+CHxpqxgyJ7wWkFnhUjvvXRGz4LSbwEDNO0Vv4hZsEYkigeh9E8JWdrmp5K0rb2da97+yIy
4RqwXOknNiw6rucDRPPnpSNcNs1bWtkuNe7BJ57YfZJON6DIWRhF86FkAqcorxxqw66mAdrO5jeE
A+I26pGQFB3hX/56WLYIg8RoqlOZ5zdylm9UbR0Ov2rYeKSsnmU1v9OWQs1Ne/ic1ZGz87oJaOUC
mAcn+o/B96yN8p00zIel2ynPubENrTrZIzTZJqrdXUFQ8sma8nNlWM1RNPYv4bWKVj85fVAeYXSk
hXaAGTgyrxIcMqs650cKrxvu1JvzIOrLp3mmAzoq8V2zfgHuSQBmEqufM62ZsCh8su8s79Kz+QTf
b/HhysY7DE7qX/SRUy0tsdePsxbv2tV2K4mS3OQ58FDyAUyokiivErhyXSfBxwgMzKmrkyIgDRZ2
wrnJRVrDIDVPjstqBZKHvhPWsKqN7J8pjZZIb+otQnZjP0d9e3D2vuhi2opM9z3j9i6ymk/Hnn92
y7Fn33lYEAfeyBUFXCPmv2ki5PBT3h3aibyXATbuI4wlh99wxpMpO7blPYOw7AosScu/M3Zey3Ez
6ZZ9IkTAJRK4LW9YrKI3NwhJlBIu4f3TzwJ7os8ZdUf3XDRD+puUxCIqzf72Xju8jGH/yc2VT8j6
8DT77Zsve0RsW7S3urjl8bBnF2+vIfvR3kXK2Swp7gjRat85QBqy4A5zm1y3Hu9FIdpsB6HW2phq
DDZxM//2EzKHYzXSSlJyCQNGRgDEsJ495Tl3RL+xDMqyWqfcTdk98scorI+OsFuA5IQF+1ZFe89P
N4Gvm2Od34+AtO5s8inHmO76Cka5gVYvGx/zzAyZNGDzKxod73WYxPgj6S5MG7ppJ7EUnLSQ6LGf
tToKXzEN7TuzpIM+gVZhOZx2iryh13i+mwO9j9MyhSxstHtoXcwJKZLa+vFcrtvJr2k2Z4JtLVvg
WNvmXRgkL16NNwDFd+wnmmCm+kYZ5XTWGYYJKtaQ+Fc02VC9GwWCSp2RbFvu39rRfCSXtug5r+nI
ocv0fO/YqbDgTITRP4gsuuKTtHqjIK+0QgxNy5C5CkW3LSgWXceM8AB1JrAVouFozP4DwrJ1K/zP
Hj9wZw7FrbQYHjdtQCexFhuD7eBoOc667tyzO+fGYWJWhuXYG3dpiUglXQMDyBAfJ+vScR2+xOnw
nrVG81r5M4JB/rM1jPjJzeJ3vC76zJj283vHSjKCo00ucWVWuJln46VHiCFyVj9FKeuLUzuX1J6p
hOxakmleRclHDaOrfHAYIrxGNEoBk9wMDikfmLxAcJTe67i3rwMgjTX8UbXHVQJGBmNGdfKK5uAv
bocZ8Z+LiAlkiYeavfreXr7b0XBwHeVufCTO0+6diLooAJ1y5LynKLkitUEtjas4zlWJjdZkqT/e
LKdblnkH0zGax5EjIK4TLbryIzHoIm+hROfMVXb0D6FNucWZQvg/iVubFxGJrYAtirHTtmGQ0e8Q
jPZSoWlG91C7gs6n1pt6AGZDFA3sdTQYxwbU8BleMsXSKV5uNVYSEkJhHKjgfirAou1n2M3HXtdA
gJ1830e4MpKU7mp3AimQDcLelxlzQDWNlD5D6P3Z9VSpuARihubdaqCWWqiaK1byq6sptsiSkCM+
42W/MIKLWXz5I+7jkd7JumkZZZvBR2TwavnoM2sOe4ph01xDKLKoRaDhyum4zXCyGW7Vp+/OxW5w
6qVtJj+5hMrutDbEYwRaJWHQEvWt86mMd0puunPsiFNgeeHRs6U6J3524psZrl5DrYxl1wDefPOQ
xazz7OJkzgwDMUabD0YicDvEkmobiybrjHqR1PHTp7yr9sGcY9MWdOb0Ic9ssYi1ztA8irhGzPR7
Yi9LsBTyJ+0ELvEB2o5fm/SB/nhyWsL7ZTvRcOoNmV+xwKJGDs8xrWJXd8DQIMVdwL5sWwPemoY2
Kyz3XG0Ckk142MG06zHZat8P9wjnqFi55C9JaDAdQ2NYqyEd14ZSxiE2OFsDMlS0LlNPXvYw8+y2
UTtR9oyHFsWin8H7krnTeyMuyFpmU7vtlaF3FdCvHY7PYE/MiNEuWrnUjBCN6bFwuI1nngs+putf
AcfOZCrr+8H1f/WiCJ7SxAqeSheFYESb8N3b4NELbllGsEjOya7R3tHoTIWrJqyeIgG8isPdZVDp
W5Nx7WW5jNcaneEBfWRNc2gKUgfo9MhZD1lfrYpiolklBV/NgODEzBWuuaMxY1Z6T6Lww0Y1x0fj
4eJq4zcPRJ+f1q+V+NX3DEBROEjfmOYfL8VEbC3yh684OeMjPUovrU4wVe49b+Bg2+TZA8XQT97c
0jxNmOaYTe49Rx11VGaK3zmiyCXqi+YuzGgNzHC/rcPK9o7EoHGidhZGvqJGC2ZYjLW4Phj9qvZl
zvmIvSKxmUU0efOzL2MPOAhJz36ybjie9M438h++YeMxSRX4GLJUMOg5DrMkf6fB2lFOByp31ilW
2iOj8HWlJIAYJe+lWTUnahhB/DurBq8un/NozDQQL+Fja/lgfo10fjdUPx6+80ltLJ5MJJRdG4af
xtIT7hYskx2mew73YD1qFFeDT6JJ0Tz5XXSYtA97uqJeuumZCfa+s/suY5cN5lk8EqDlGqM4CKBM
Xsv2JRsY8AHqFWDWgJO/110xWbXHkdSmSOiycdx4+52r+i5gXyqifF42tNs6Xck6unGt2NQVLmdH
u/emCsTOpJig6bx0P8zVg4tNmoItvMeGVsX2+98JlWzm+xXcsTMmxabD64+tCHfChZAezEDK0rPe
H/EZ04eWFzbZ3JjApzKdaP2rZdE+ec1EZHOaBwrnANb/M42pOK6nhTSPU4U4OAxg3jXsnbINd3jx
3oo6+yqLArtdo+6+g9fEEei5F9kfWXTztlNYuRCaodfVWMGjNq3obJH7Yax+0RHGLorX2Ejvkjr4
mMP37yi4PcNjL6CQCiopTnL5oFKyIiqa7M13tMw0wHchgXWb7+jg9wckXwg4zF82RjAREF8yqmHX
330nN6fRHsDBDD9biAHUv6dPknPQmuMewZxpmUu4xdE1fRBbGp+06rkRWhY/6Tx9zKcam1Wci00T
UwyzpGp0VOy+c9qz1neTP9KlRzaRIPcpn7YplyxgOVgq45kThpEHP1WVfWFJ2LelfJ4T6mRMY2cW
eKmrmUEGu6THs3KcjKg5WY6KdjZtFKEp+5PtYpyd+ulTRIiUJXU5Q5/tmxFrwuhjIwbQM/s2waNI
0+9NMcAqVKRdqokEfJW/mM4C6DJNMgdLJpDkPUU1bIGFgENW5SfPhVjqNuG5oMdmbSXlvEef4OFR
6rV3e/ulmFuL/kB5ECwCR1nJbqdoEd7N5fQSZI6z+Z6RzE1Rn518+bvu76x4Mu8Nv0s/4E9jyOL0
IWRjnEpLPGNas3emIZ0T7v1Xexi9rQn6ezX6AkOWr/apMbBmd8p9nzw74vZ4UlZIhUaKyo1iRSKt
ZHzCXcajkDzCn9joJaBCD+K2K5Szwgvznc8flpD+1JQ1CVrz8R/P5RK6n9AZaYbwXty4v9STfNbB
l2hfwTg8GhOVUzOd8pgoBpSLoCOi4l19uPnruUv/jOa0cQOC5Z5hsArDXcHX5B+RhYlCNS0NyWlI
E0kBm6LMpX0y+OII+AKCIz9jchBy2YzXTlxwKOKhpFEZDXHnddzbf3FMCcgHBE1DRYXh3g2Z+4ji
iIeTlKvhBj98u/w04543b37uUw7A3tPY3OhN/mQczVKAe3OH3PBOWdBb88uP7rXldVsjvDNxU6/6
brlU2y+12TyBvDkZ2NrCqX8s/W6jbfz4bAlERki0wCI0Leq6Ko2BqI62oeG/RHzqSUY4nZ0kPYgl
2zOG5XAYSHbp8V5VlXNkutGd9IJ1mIA8INJ1TIQ6TrwzCllV7aMcRZshM6GAuFn5d0PLdbCyJmBX
U/Hgp6OFOcRTeiNsTUCjgTOjyaLQAIp2F6Wo7+oxtSvUiCXTrpv0npCCPbOFT/GTQn7i+EJ+MGDb
wT09byKHduLvrDuShnmSIseE6Olt041fiWAACDKPAncf3gbrT853H6lNOTn6iG/zEOEJ3CsuRBYZ
roMzUYsRKfdgLbHW7+QvjJ1TV5VQGhPbOEjDWUpTYf8G+aEf2LfLquKa5ARftIM3W1vNnJm1PXDJ
R/pCH1gbXsKlMggusSffORBjBg6rq8+CcepKH9vPKKyDqpW5jxcSQRZOH0wmuGIk2HjFpHhvLD28
zFAUTAYT35we3FNQUrs9T+YdaB+iKdpCw+tMqsMKAqRA7nXFsZoksFrRIPqmraDfOf70Wi5fFqqG
DY+azlVjPHBC6FCYw6vJ+vO93X1/KJe1HRhdvk2Ef6vM6ExJA9/fQjqo3ZLwl5M9VUKwxIbQOErq
yzc9KXHWuoq7is29kBxvwYR6+ddWIa97pHCqOrm+4lrAmBRy6Cs6dQ83QIWBOpXYhCj9Svdeyhs9
LaYf/kDsLWaO1uY1l+Zll17+5d+/ggXSx/TpymbEBQlPnwEmeZRcv44PTp6tPV7YEh4HBXzJueQ4
gzzrA6TLm31W1euSKEWi5SP71bCt2+oxwMq+41I6n4TZMQSwsBHPWl6CkTKPPunfbKnJBdGBGk8L
Uyjj+Kttm2xF4PykcZUT3jZwWJ5xTtOe6FINzvGUyi7Lx7vY50eoMGsXNtS+s4ZXIdgzWM6BSIQp
enyQ1ngPXb3SZeVucSsmhLXIRhDXZOuiIHP9TWjILPtP5YqjK9Axx5kA3bJ5I2B1R6P54ZjGsxuP
12h5UoB8npXyDpXlPpJ7whDfyHBdtumMWsYUQfbTtWtAJobJbqT1owpI/blO9Tr1ieLxru/Tdjw7
KEJn14yWUij30al1xUQCBLn2xjt+knDvvvGPw5WT7QO3NR84JOWEOvCISsY5riwWCO7Km8B0xVrO
2ZvPO6nq6LEN++kyuOWhfaOc1j7ODTGifHD4yakekKD5uxkqTk9F3KxZ6cJ93CPmDWH4VHMFXKV+
U19RROuQQvdmKbOzc03VQTmehm6ku7RiFVyEOUfS7pI+V4nRrfMoeoCJESIrImMIJtsgF6zSYmW0
VHPs6iHcNilu9Vb6K8RbfSs0oFDDM/a1U4V7kTbZQVmxXKPYkWA2FryFMI+mDyVWNcgF2sfH56dH
0+IQI6crTSvNuY591AQcNx2J/ZaOORondhkm9jDJf5r8iFceXBBqkqizxb/hrIa++sw9+9NICFK2
4myWS1wg+ZlbWFiKibZ7xzcGmhLxa3Nhb9agxfjusmht9AQMhiM3HotdcpXgWIYL49gErZntBulo
sBnIHgSJ8xoM7nSwui+T4Etj2eHRIbOZYd3PoZjdkoQXr5Vpvbfo+VmpKnmWDGwPFOsc0j6EZCR+
h0VoMGlTR8Fdck1TTwuj5U9dhNl7QMS4bPTRBuL8GewxAqt1wgkSoFPuEgUQv4Oy8bZJ08hVO1G+
rENajzDqezN9FH1cHp3GKrZ8A2pneghkrsBP7BOAYwBKpXxA9s/FJ0sRj/fKQ7B2ZwShCCYY9yOM
AeC/xDKZDwN9jYdMHez20eyx7hhYt6c05oBHLnxRnU31w+HAuoxTfnnfHEZ+MyQSJ6Sa9nR5s+CG
HVKjSVuHoWh6zvUxEN7AhMiiU2caFErTU10ntEma8wStyW3uu6S/KaCiZUoIIbC+kO/Fze+k5ip1
aWer3fSqNPZDjFzXNYjuWXa1uGAL7XmbRqk9C1Ry8IlrETnGdEF6JjO/wpqkk3JGQqFBgCfJLCi3
ETk5TSJzs+aUYibguS4+KYowkP1WztN5hOa6cglSG3VNfYSLa8txsY3ZbrEplgpZ4cP9bIVsD7Yj
f/eXeTvG6H81wVFqNOktLLyEYfm8GbcmAzSyY+6nXT870qmP3YBHIYbquMyvcP7g/tiajYezFJGr
cLC5pPkD5gqfUCnNlqPGwqD9Q+oabEcpMBKYmoGYO7KFRNlanLV9Ow3MGwfGXbl7HiGu1QvzhRRh
IjN19sziXdLrrT2ycayCEnc+R3YyZCljXDQLFg3DZdjUpPpnMNS4xJd/mChxu1bTdGfnId0QDUm1
OLK/fPRgquEMMebYj9PnrKws+mvE2qmgg8k+JUdtcEhmm5NYZrCDETPwonWS1FTdq+qRWx6btJlh
8I5n6hamTRZ3E5gTfEBEUbbCGFaRpkElnvWDRigg194vQYSnuaVmD5l/U5bEC2h5dDSiKWMjdMc1
4c2jWUe0Cowk8JoFU2emh7bLA5wyNnTWgekhrvzMdahLSXntlDU8GjUo9Yino0zFicFoRnyqJBRr
WHvs5kcxmrR323ZKKN6eYOxZvxj9OmuvlBAQEqIFsz3ezCTRG0Cd3PFPAm4KHpN4B+jus/qHmblq
Eb3Gd6+4qKCpmd+4P7MBTog/SHPXxbzPddF/YP4hxNpKEL1ZcGYQbOyzWm99vmSX+bSq5Tigi3jE
hrT8KYNnuruK6Gbl4nICdSWRgojzG+WDp/NbkrXgiWxBnXs4/aFFaTw4uXdxfNqhuUI0HBybjWNH
bLxp4e5I0l7TAT562NKchz1PZ/0dVnRs225frXKe1rIqBwhwBYNm5hYbRQt4jZBCXEZvlYE92X6g
FnB+KfV+5olyB47Wg21buzgpynUj2YuENtF65WDi16ePOWQ6wEx83OrZXvW5955nU7cGIoHRZXwi
SMHlXtjReiQZsTb18jQ0kil8Zq9FiNNuAEFgmslz51lvPuMj7bboK9hEfauIeM+9ZPgQd1g0uKbz
fGAic5oHJ/KjM2Oqy4DxcKl8jneBbYGWD9+ioAiJp8ldosaYWjcwZ1pEh0XFb+leXYoanHXC+X82
6s1sLVUORDxYH6IUPkp/g0p9DeXY7CyLx8an7R1zX2XsKk1DQD1E93U5fST3Y+f+gr7DQKDMX8qW
PhCzDz5jN7B3EdhYHYHHimZrkSE1xddcLXIYRqvFDdavWi5v4CaSbVmdicYyemRfDhiFcZ6PX0Ns
/hw8bLXOFDqnKVqCnMs7ceQMzdpHTDNeiDwVAIn2XHov9Bu0R3M5ucvldP394R+/hXa78ibX24i4
LE7GRKvPVGWrQWu12O7hF31/sP75q//f/6YB2q1aLp5zAJMp8hFuw6LPT31iYmsfuWdOXmft/Np/
MrkSpkU44TZq9+FCK0sSsBHfv4r++avv3/67//b9Kf/zFf/uU1x35LJAJfcGFsRC0CD1kzR1dAXw
7EMvm0dg2NS+TFM4bwxQYGk0J9s8ql/cwf1SnaqvcRIPW4BRcuVW/pk4OuqIZ+Y7Fzvy2uOz3B6b
aeuQZQm3eIjKk2/3CIITY9eOZq9s6JM7nrw9SyylwRNnki6ICISCDGsj7W5yMZkrHKVMKpE5BKPa
ldvFZ8X/T2Ks2+FjWXfzAbEt/Py0Uiu4uNkf1sxxXZgsc10zia1XtXABaIyyrR8qgfQ7hY3aQGMW
hpWwShIYG7gTIr5bhOHsD5+lg9bITT46n6Ud3iYFEl9yhV+G2KCsf9rlUikJh9hqGYJ6El1oIquT
Rtc6SBw0QyqbiZ9Dl/R8AtecKL3QeO30H7MJ9BNxldaafiOuRpuZ6IWi+QtRfdo7TbtQqYAjgGMC
JlPb7rr292nZubtw4GY/jMXXPCXwQya2QbN5xQ+NLj2zFEx+ds9xYetzIwKoJFNyvFRoUYbdG4+4
iBw4IeJlqL09t3QafCyzXtt2/KtBoFglUzzugCPpAynj59yIqPIehmljdVC+uC/TUq4JfQ1P45K1
NwWt54MOMjw9IDtcpc5+BDo2nmdxcpxKnPrOFycX0gOoJXqolxvdSOP9IheNZFMJ9Y8ka7KuM05V
IMnWkFxlMPxVCd64bcUfWJCtORVjgpD1oFBgK9nW52K82syqVyyadBVlbDT0cMMfmIog30ajfqB9
7SkKyJ+amd1varhdK8MCPUsAplj5kwYgJHL3SFwF+zty6hBk+5RVkH8dWrqmESOoTRaUwD76UZCB
0C22baqHg7vc8UAFpMwP2nCtarwSEDXHlaW0fXbl/MZFcTW3AS2HwRAdyrA+lWWK53ukZXT5/q36
6njQqc3RJP0HBG0GqjgL/SbT9CZG55YM+N6iVzfEBUQM3cSWgLCMKP3YJZx3bOSn7z8oEKBK+Z6M
Ack58oxdi2bQRzVgyRL3cTajxVIXo3Dz+eGpNWyqWYPhUAHkPvQTbDNhTgytIEOQ0E5jwXJ2n+TJ
qdAdf2+Ppj+tpJLE80V4ksRlEBYzhceV238a7DjkARrlLuhKaIr+QHF2yfEtS0dyuBdfWG8t0KS1
E4Q/mtK6cxL6DDL5MefZ+1j3eBrH4iCH8MOhM5spdtI99YTpzNmMTl2kudUwMnMdF8sz4KKmC98t
IC4UqiSI+/H0kZblxMQfPapPjHQbJiE/WBJhT4Wofpta7oGgJo8dRoaVWXnrZMiAXbjxYx4x2erm
7FX6MrgYGed1rg9byUSK0bSfXHUKydYII3KFbnQBEhEcxzw2IU6iugzuXTGCKO7imoljHSAJ0STm
NdHV6iiFFz88O0vv8vlHjr9oquTjiJSjmDiWmDp2zRQ9ZMstapBwXuwZ34LP5IG5Y7JhoPbsZ+gc
GVV662aZOhRl8DMhfYCbq4NM7GdwKZfHryUTtgkaXnaVzw1Evu4c2SXn+xR1y+REug45Z+zDvLmP
FPV7nBPfkrJ0KDFP8g1piuo0y5ZdTE9qZvWzWf8sT6/pcmRM4xXDaRq3GeGV9TxR7QdXT7H8s8tG
/fDRL5BGZ4Gqfn8ISiCQg41uUMb1BRJSv7eYRPgOpqCsOubZnBCfsk3GCOVDb4ljq9Rw+v7QlRhU
hEk+vPfDVyqLKHHx6xKgY9xtnX780mYh136A1bmitYUjU5EuO0jablxbPeeagyLJiWHVI1ifvM5E
dlo+zEWPRNgyWewWOptlx6/zEjPVDdXriWd39Aoul576y47THHGVr8EBwMVqWdM80/4T+D5p2Nh9
dWuSrTwah6BymHn29cXH3/RRlkzwSoxmeTi+1csEu/DTdGMO6Rd2qejY+6V57Wlo38jORQyMjVf8
inoO4xsmY6K1hjtwu0jd3dBQmhF6QA9iMynWpZ9D5wq76Dwbfyb0em4S7tkjs3sNWkba+WzVv/1y
SyxckEJ0KRdb2c770DEoNk3MWGLw42vqVnfo59keR0bOuay7aP71dZAXj3Apf46N86TcaP4g9noO
5DD+1k58CW6DmKOPWjPTng0RM8EpcSf7lFEztXu1owmWtRjgwKLgT0QG5oghamCX8bvdBR/OIOqv
qXmTEQyn3Lyp1vW4LQ1i4+bOn1BiRk0KZYCp9pNt2NvcDXMMW0QFjY0VqQjNO/ydzi4+aoDM0VKz
oUiJXiaJRbQmqvoEmpknuKj9T2s4tmVza03x6FUxPRK1So+N7+98Xb2gUTG4ypa0gJ53OON+iOTm
jnEEU8JCRo/FJmaozzuDlU1ScWxnNb0YIW7KtqUXilN2eRQKU0laFCCfQoIPZoO/uKHa0qseB2yj
Lg0gv/zWp+qbee9zGZWnhJPtSuSP3tS1RHTnbQUu6JTEsKn6CGPXVJWKBIxFKIqfoxfJ8qh8NFh7
+h042V2ukn2RDu4fu4qOfo3lm8u7twNrZ62DzhHXDh7RkaWw20PdTJ7IfHHPJdP0G1CvNRsltV8M
n6Sau7OKBImZzrrR8sv8tGasCMH+zu6K/VQM1aWP6L7tvC7ap3aEBIzcdvE986HFLo19GW6AqlKm
qwlial+bPmt6Z3009hzv4tSWJ7mMKb4/aO6Ep/RtiNrykqdJedF17G39EnX1H79FyN83LaQth7MK
PJvh5rfRO3F1wS2NCU9X2o+JHwoILT1+qiqG/GBUS0wkMNZp1FJTKyTr3ZhuxdhCMwm99tjK5l3K
OaWlZHnNS5QbN7Xcuyo1XkRnA6aa8ES20R/4/csWOb0yDqLUa6YWr3dxSwvGwV3IuIkja7lqyhST
awbjNhIhPSNq52TDKYZlfvOfBi/FQiTyfO0TOD/aAVVXtKBumwE7JuENjsS2i5ZUEpqhk645GDr3
t35ISfb/yjn+m+ZCsRQQ/RUYFOQZicE7tiQ8+FcPAPWzWVy2cXLwAJCs/bmxL31rnmK7DR54uXYd
2tQpdR2Kx9Bttp47ATA3mfzPOaEUjlKY2bMpznC0JK9943PA1Zl9itPYOGBf0cR0PeA8Q+n83yiU
A1lrXdRAo1TZHLwxpgyHIzyOgcx7bqHskP3orLOT4sMvKAZFSIBdgZ4UHewy/Mionrk0QZUc7c65
liFQ4v/54NM/c8hU96ysirmWyzmpxwFnTtKbma815bY0rcdOBuF/eRndv+sYyV36jsW8y5W+w0v5
V2fdEBGImO1WHdpBfpW9sj66GkJy6sDpJXTjoXD08fv8Xk4Nnh+ZQWy2RucRt6PADgKIr3Mz55H5
a3Ol032HZ4EAi6uJvyB2P/HGJYzTyWcTCs8xBTyPv0TdxjTxNrz2zbbwvF+ZVTcnzMHRg00MEctF
9JnVGZ6icdavFHpDnytchFM3kiT3m5C2wA4g+lSdsYTeWpucnttURyiXeAHQYl59Khz+S5ug83ff
Gi9Q4PgcAW2PmKyUfxVx5U4XQsly1aGDVDjSt7b1wmZfDiAnvMSeOEqKZI3jqD33JlbWqN8lPAP7
weniI/LwfZgHJnyeFmRQVh++A2yJaKuDAJxFN3Gi1l+i1OpKn/A4Ty96jO9HU4+bMMXLaIT6w0iS
/skY3DMenv/8VuLv/df3Et+ct/wPu7Dl/lX2lcNh6/J+xvbuZdkReyny6W4onPgzKqH7uIqC8NTl
B8H0Cvp31Yyr0oiNn1QCsncVHILrrDy4lE9uc59hK/NTmHNTZ77UgRg2stZI3TxW0EsKzCtMbK/K
kdn/+lUqontpO+391EFLMey0/dWzRHqwA968NqQgbI/5Bzh+jllyLhrIc8qUH1SoHrXLNC4fzVez
TT5imMwvnG6I6ZOAObiysx8zjOArvEgYMYfJw6JuvKH6eE9EJYDIgjza1tw51kVBxVXF3OSwVAV7
zoZ3jnW2oxs9ovOqUpb/xKZHFTYTggGS/F0ZeBH5eNR9FZKlrJMxPDdV/tY3Xv+7Z9gVuu1n0U0T
HnesoLZ4bHt8DKkUtISK1n0q0fL3pR5zAOEjP2WLICm8poJTUu+9V2NxtepZ/GZpPaB+hmfPo1zd
i8Nw1Xa+eob2DEfcEt49MTsSF4amXQoBPyVkmEQ79u16NxtEVIBNz2XzQewN43hz5L1LfncI2js7
IeXiUoflDHX5nkuPLi9MCnixXDogaW9qnXraixYrZp/YEmdV62wzjhlRWFgf//kp/Jdi2KXRhSpg
6QS2aUrr73cYA57YcMjkHr6RWSbWZQdpEyTBW9bbt1gugG1Ve1vERPuc0W2A5JeqAxZ6bvz+0G7r
ZeYYm/ZPLdB5oYGovTSZk5uTYNI7TZs5IN5hNyQFusVVDwZpJWFZrPWEBtnUAP6KAP0+jD4wtmHa
QB2FEzVfzJbPzPxBHDSzyv/ybS/71P+7j+GmIPVGTZZ0LNP6a2ExBDT7zpYRFeTFNU4n+0qNqALt
YcT3SnRnnduwklX+XNgBNvne7J650VyNoeOCWTfdrXHJWPYS7M8k1MUIM28RKx1sMmSWyx73t9I9
zsHFCDmPPyzSfyvHIAGokuSFN1G5CZiJpXVz71HYunSjIkfDThypMqllJUBUaLGrKGtg/rWZGWf9
l5fA8v51E4JI4EIIJO+B+vh3TzhUqJJEcBUdervsr1Om/EsHpsLS9rsn2/ZhVl50qlRMQyTeDTcu
34Y4hJOlxp0nTQQ5HZQfMPja3nrKphQXs7adZy2Vu6oApsAQGs+iqvu3IP4IsSnc+qH/WY2mebAr
6G+J4ZqvTiI3OFJ4pzUJeZWpuLZOiH2fMXZUZK85g7frHNdvhmqh+IUUTjZG3T0F8hSGefncoQht
Kj2W1CEUtwwyx7VmhHw3qunTN5sem6neNeWEO1x4r82UiGtru+6V9ZLCudjceLbFYwo8/hH/kHMH
a+DerjrB1VATDxmMCz2lJYQ7V2zjYS6vDaOaDTDBy7e3hDX72NDlAPZl9LGHVPNjKSwK1sri3FX1
o+O0/t2IIepRcxksgxnHMX7JPbPWs1GUZE7aPN77nSBNMfv7bg7OrVkxKhiA/iFLPQirS/eG15rr
qFUgPw0MqcQUVeniQJelf2cLimcEXrztiLVsh/7xJSla2pKmTldEwPL10GXhLdPWFcUBwmif0Rbp
4yRucrB4Mdf3rWnpajP6EvOdZaS72E7zmxl3Byyn2Pdi7uXhjNgtLAX+LxqSM57uBtATormI/HBr
VZa9d9uUpeCVwxXnvwxFz4gIPjc/hVWifM0TVq65/zCl0+znCBMKyUjOfh0BxzKHpNAn3BvqOfpT
ZfYN3+bFwrJ1HTTiqEvC1MeYs6q4dt0obw62nhTOdoT+u40nK2W0nuMFlLgtpth8JmdePGTRGK8H
j6+kd5Gz+uxTCK5WjuTeh8PUu9PdxICnDI2X/7yyWPZfVVkc6jxpS9ezfNdyveDvivWIdol46qWx
Z5o6rpcQ4TWTYbjG0Q05bXa/ei7Rj3mZhJvJarJtKd38NETWZ59LBT0B4c5I4EoUQTDeKHaKjqB4
xrWOgmcR+PGhBlmw6+VgHRzHe2tpvx2XDmBRiObaTgbWvapvVk6UtfdUa60D4Rdc8G5jlEa3Zdz3
wIGUbIVly22c4/oNGc77JgVOfk+dnm57vk4hp4x0ErMLOenFKzA/9IKuxIGo9EW4mrF5YVlMhosf
jM1Rqv3i0kURcEKL5zEWlry3s7ZaO8Dxd9FQJ6vJIrqtp/ZND7a8DWm8dUibLTm9nY5OmiqSX3Jq
jnGA+9Yybrb9E/miPxgF0/IC+B6HiHvJCZedZBgOwEPwn3jJZmBB3g49f4uyPcFciooRx1O3NqfS
yOAKxmhuOsK9EJvvHLyQZ8dD1svCcj5oFJtV5g3BKzHaSzpROWm4D/mM54qDt3OKREAcsJXVgfh8
RDIhcLYuMezVXOXONc05mmNMusOHubb+D3tnshw30mXpV/mt90hzDA442sp6EfPEYHAQKWoD04h5
doxP3x+Y2VWSyv5M631twjIkKkkiAPfr957zHaOi2MDo1WQoYwasSWe3CMUOGfsialuUEIir0bvI
5wTnDZ0vlcOjQouZpOV88FVaX2P0IDPYiq0TYsZDJUlsR/7VTxEG+IkFNjCwzqSmzpv3O/Z/MD//
gPkx7Xcgz7/H/Bw+D5/j+H/963vB+j8twJy//slfeB9TOn8o4ZpYLRwgcf/J9mEz/cPiuGI6LAGw
LpdTzV9sH8v6w7IpsqD3eI6Dt5zFgxyiJc3PVH/4cFR40mzqMP7G/P9h+5j2coT8rwrH8RX4Cgcd
h+UKwgEdtez+P6F9hOvT9KSD9CSqhLP1lHUHg+A+LBAmWbkp1Tj8ZubFxdnUnfNB0fFeWT63ZppX
/r435xfE4ibpfsWwZafEwTU7ZFCKHGxmbZyFQJ9DdEmz7/02IBvAzLeV1sehs3GeMzh5HJDLX+y0
fY4rtRMQCTxHo/wF6X3Coo722TXRwRjVFgq9pqLGGxH0YvHitIfJHN1PCiX/KkMvw7gYXiPWehtg
r6hWUzF4DNCDYuv37XwDa8zU1kXCW0ZjuktV91CHMMNnoa1dN2Tw6dtE3Wm6w3PrfqiLaGP57VNd
jiBig2o7G2iUwhRofhce5oREBx/py6rwVvDvy7NJ6MqOe6lZA01hTEgIxgZFHLYlpo73LcnV+M/p
glXOnmYV3utq6PaD4X7RcnpVhYMJI/QekEdX971eyEdTuR3qNH+YMMcdVUtGT5n42DyW2cpQJRvI
Ffq1VcGPuup6BCh+vhttl2rRyaB7d+66zmEJIBk4kH80sX2TZTcmFFT90F2lE97lePiOxFZsTAwh
GJ3HH2U5pPdDB5KXVIK2tGZMTDiEurQNYaNhhvAQBka1U931Db5C2vhMpYqF/O0M6JrE10T7Lt7c
LNoEYwIbkOL8UC/wN2bZqPKiYl+VXn3LQ2yHf7+hur8yqt5vZCpUj4cDrrEy1dIj+OlGzmfHSYyg
dZ+KOiGjIujIpuok87Vs2gayD46UGBopO8LyLPkkJIKgKmcKkzkJRaTVImIDTIxUwtu4AxzltDcf
vIINoZ17+1avStcPn82yQjE1qfDkVf1DnIqeMiUhU2Ps6K5QpA2deeX4Ux0r9kLf0Dn12Yitp/b2
qoFuY9ZejPe7mi+9P0CgK7bCaNtrmbf7CMj6AhAmUVFnX70q/ez1c/vachjyZ++lzzqOdhV0zHn4
ZOVFSCIjt6ofumvABOV9Yk6PLfwbcLLlRG91sJ4bcKYYz9DSujr3n/7+glsCwNivS4dDHcYipJQQ
hNz/XsFUiiTfQFTFk1ej+qNPSvMzmthmI/vOZpPyA/kKjTu8zy5jWpFTNBm3seo/aYFTCybRuKkn
G2Vx13yVXYHGJoM7aps5ycBxZ5FSdfduSk8UIV/Z8hJyylib4USgZLUkVYyDRBkJhKhL7JuZ0O6K
WnWKxy9hQZBzVvWvUJ/UgbhoLCgEK4jYY3St8pcGhPCAXuSDVZVwOeAXXwzLpsImFjrD6G2H9XiT
zHlCzD77pi5i4njgMacFg0PQRiRze9XbINoLiIhin3ezscf6C99eb6ay0dvaHxOgJ9VbLFp1Q1Bw
wvSfH8RsfytcsoEayzx4LG6TDduZQKZ6XRdJ+TKFAwobe4PmxttqxyDNHGZSp8ZqBwTeI0ICtDQN
H/88TTmEDAHfKSrtVZZH9AQskgiRuJKAFq/MSfrMK+Q+QidJNtra7OnQNwBlsBX5Hz3ZfUV7ckkj
O7hUzoe8LeMn6fTHFNUp1mw6XuSp76MyetTKUKAnemttDAlmfKw/h9zv0FuRrY5i+VKIlhCMzLj2
EaEGKXMXRCrmB3y9TFuHeicIr9lMZHGuspawPj9S6SFGN7HyIwb/xC6dBZKBtRXD86qq+lCjLLx2
gEcW57ERUQDpnkd67itIOfhV7AoxjOdWSLHC7ugYJepHcCo9QO5d7RnqhNUypr/LgGmWjnxSqqNh
yyRymsK7vpf5ngf9mwbxgeQO/wFN+HgdqPRrEbXtIceYRZ8C+74Wd9xXUClTfPM08GvwlFEiqnPH
YoKzCtfbsKQ6mCazgDDc1ZB07scJsVLu3IIuxrUcwJaBm7DtsIjvXWjed+8vXlGhp1/8HPxmjEXT
iik+en5famQgAb2QQX2yrRhNaIeTz6zcAw9BeugKSPOTbPdGgE+UUeh4SARxhUiZ05ONB3mwQnvv
zE67IfeO7SkNL9HA7mip6qbd9mvXRMPh75cB0/514ZVCKOKToALaqP8BEfr2rwuvBewsCDnIPAJl
kitOKNhIOJAzzU9gosj5OPtO85DWikEtSPLG63zsJ2v4FXiFy4aDJfmoZ6I4Jd1/Hq+86F/Cpq1w
EZnjsQ/Hb3Mo5FOcn+iNVF03XloZrDJZ05gz3L3RVMxnKkIoDY2PIqJNWavq4+gDP6vnsTsOkjvZ
CBEwDpzIL36YxZwM99E9SFsPJwOBOzyOl5L8LCzgrd7mlomJzi6+u9BqzhED8RWQYABEVdCfZ8ty
141VTBirLnU04gJoUHM5Eb29gbHDlib1BqqAbwVfkGeEh1w45PC2zCFL3L826cNiwbSh5yw4qJOf
K205XSq+/Uoie9hOPFgXuzJ94OcBSbkdgBg0js5eG16+6UYNMtVGa4PfVZ7rSRAtFH3ChfjFNUJ/
bzFoxcgTnnOTKEImBkQOTfLcesQNaJcRo1+rredIwobjYsDSi/KRTJAVHi7j7PoWMPDe7ndxgHgt
NrWD4s5GmzflMKfJ0TlN8HPOccjHq8dk2BCWmLAALDgfPlErHg7vtCM9utamKZnnAupOLypMv5We
6e7r6TE2yOh0PGmsxeKVpsnZXbLafcbMHDhlfjELtS9BBVw6LCS395fD2Hc//v6udZeb8r/K3uWm
5eSqaD+5riUlirlfb9qh5gCKGjJ4bAOAA8zz/HPgVkg4tdUeALS90PM6GOh8H3v5NZn96Q52lGmA
WyVkr/4sAhunRpYCYsuogq0RdbBVogUkgP2SDym22Bn/VZucRo2sPm3UgyGz6U0VrUYkIKJHgEeo
ZQHs0RLpcb+2+VaiMVtXEp0GTJCeUXQ+3tXl4p72mnk3Q0W5WCFy4NwdgiXr74sbD+ZZS7wOI0Fu
urXv+vGhCDyaSQGQEQAa3srQgJpkQG6ORh2h3Ua8+FGwIaDCPAw2JB8qQRcuCyNIW99gnYHzDzJ0
YxKMUAxl8u8v/O8jreXCMxQ0+bQZZniW/G214NTcNozQPYZUeJ1QSo1Xhs3h7qPTzcGtGOGHCwfn
UqkYctBo8Il5LEHYXOiYOevJMZLHvLwWkTS2tc6m3RSntFTT6kUEQp4Rr4Gic3r/asABYF9BKq1M
eSVIjX5DlJ0x2KfHoAyztWLJWFtlSwQPPYhNKfvqnE12+mwKeZ+l6q1BfHOa+4jcACsoLm6qgDaK
9glrQ4sALgtx1YojEMzg9PfXiACI/353Op7jmaZlEafu/H6RBibTmLYG+UiNyI6ZpNZ9bD60M9qP
JoLSz/f86DKPW7v92J1EN48cVxgM1r3pHHMMZGvDRy+ftp2m9h1hjQU5ZS2wsA3twHpbpL650Yl5
diHi3Qkf0ood5ITf4g88qiruT6mO79AbvJadwLnaXiIsGXSjS7qkkXkcLFUA++t22s39PeKeL8g/
5IFVcX72oCs3MJKPUCvPs2rjS09T06wUQ3qRzLuKinFjKaZnpkqma8ZQhGCYHnU63Rkgmpxw/BIr
FSIXCM9khcOJ6Y4LbALV8zUJ4+ijYUp5KOLX3uiaS4zKcOrS6M5z7RCxR+Q8Y0tZ4itm95y3CIko
JFhITmEY9+skzjlfWWnPEHAY9ta4cwz4YzXNpLVfMVbVtfzo0lfdD5x1tiM6BVzfCA+csg0PQw4H
KilQUZbgBwQiJhxAB4Oi6WY6A4p8HzqsoTOCw5tpbUEy3LSleymxZz/GM8hMDbq61rXLlCzwCPQQ
0cWX8cfOblk22nFtl+kXaxz1ZwVsL9aK0ZYM1CGnJhwoxW9Bb3/r2/U0omLXExOpInfkCnsjaVzL
DuRExQ3aSH3BQHeNK+M+Q3Rz3yDu36koK2lLkZeatVfypY+1IOJ+GauVXmmi+1mX0ohXVuLhbI1c
BMYEyNmIqVEUx9NDXEenxsUyjxn2NdcK4jyee8wOLXpTA/sB8nvkBTE8q75od9ogrj1R3k1XH3Ir
T+6xD15LS+MEplsG7Y+VJ4SWYvU2zFswBnXfnQcnRjucDd+ZIRO8UrohFAOUjZOVp892fIpiI7rU
Kix3YGgQgy5vscrtvTz5apd5eZxGqjgeKY69uPl7hTJbAdcC52JdqJbwIA76ybZJxYgmeAqeDv3V
NIbijourVn//FLOY/f4U+7bDcdRUUr43bH47kSp8TB1crvpRunw0Y+4nm0p23qmlo3JlU3qcXZZ+
2RTOvZcaT1YEEdOqkRNkeMmh+JBmjDqNioLT3WhLDMmJQ0RZcEO28eBYSfFM0r1r6fmBtiwSRXvy
aTZE1gekpCQYKNdeKVIP96VVPetEyb1o2bff11m7QRHCiH84YoXlkwi74V6lwbde9Y8CMd0zBOZd
ycd8JZY0WcGxbHbMp5o1e6baygpzgIX7Ht6WFBu6M92KgzNZ4EObbjzDDchvRkg9RggkfCMA2Td4
u8aY1BnSjLoGNRC3Lq+J7XBrGKIg+e5lZ5+NaYlm90mFk0XYvXnVfEySdH52zbrfAtIBJzpi9C+q
h56oPRoyZUTKdw2DJeb7ZsaYPOfBk+svXy1mA0aRyo6+02bHLvYJVwxY3YQXouzLxV3gE76ZC/uS
BC4yb9XQ+ZD2a+uaGYouK724NXV+HzmEK04i2fqd9zUH5vaINsVdt1Ecnj1iKrGEHgrfHs7mUs6E
CTkOGRHn4OVGnMCUTI/aZGxJD2Hf+miJY8nOFRfd0U450BGaQzVPtNAuy/p9QbFH1DeZYlYNV8QQ
tKojkYBVici60Nooru2IX9kejJe4J5oA7KzYN1jAV567oAkoOkpQCFCungWsGzjXvcQe0s3roEzk
toMPHdsouuZ8INqFXIVdUMRIpga34dapa40cqksPmR+SkBImrxHE3xWjOHuTdUBhCsbs6Ep8zrBE
CvWJOz1wHTayTb8OMjOfSlene1na4SmuivYeucIKOGOy1kOdfzWde3bc4LNRtiSJa55IvDzZMSX3
koZicA6cPL3GKj6VWMQ/ZCbxiHgW7+rlna79M8OGx7rO7FNGM/M5Kxgkhabj7Nz4JWf8cd+K1r4F
5CesqyZFvcAkeRUI7DV41FPY3x5Ep5Ljt5P+wF/2xV3Ax8mLZRvhKWqHeTceyJMvHwh7jzXoEt00
6hxlEpKNV9j7qSexxRSlIjAty/d0EeutkWTlPh04d7ENvBi4RaFBsFemoe1uAhJYbYhFlGY5IRNz
Hj9nE1E0eiyShcH6oQpLshUEOfaVeO7thpIHTccbJMFD3eCdC8vLHEq106X+ZiL4OU+5hSlETxrp
T7wLzSi+ClrSD0Ooj9Lo3V0IN5PltZpe0oDbjuIoivSMVIERFlDkYpNLE1cgq/glz4r04BRvQM+9
teN63sFK5KV3qvLmjSXy837MbpXTPHVahTsEGQaJjH52B02gX/kB7ck+HqnJjHY6hV3yWsSW3Cpq
qHWnfOhLBXahIuwxpFlm9DEnuns9DL13w8xFz6H5Rp/CQtQI/mGMSVApcGjsSPzDmts77VrHGJBC
rZ4PBbXRI9XK0UBMelFO9CEJNLDVEHMWkLN6GhLaYDI/u3jhmaxDXekMJzjk4DR2ZhM2Gzsx+0ez
2gE9KLdCE4yaFVE8r/ImuI2SximZbNkxD3u96Rw7ODlp3nCh4nDlmQNh0C2JHcSV9htdD09EoGV3
lprGvd1PQDPQer+XzZP8rLOqwQ8XPBH+Swr25CcIWifrGse4m1Gud8nXDFn3TmQIKeG54kdi+D94
AVlhJUBAdwouBKDO1wEcKUIPuA+941DMClMdZtN+8wrvYLbtm2fO1kHA0jyCw4choxMXV4A3XM2k
/jTTLN4KO19UysMjMwSfi+bfeFiaUyK64YpMB5gGIteshq0KpGB6JejiPmxIJnKqmjXNSZvHFA+o
77+Yflt8VPTONzqT+L+iDmkdtfufO+X/TJb+YbLEMcilJvj3k6Xr9+Ffb2WT/jxb+usf/b/oCPMP
vAkcZBkie7QQfxovef4fHnZCQUYfIyaeJyY7f42XHPmHMKXiFOx6BEgwh/7P8ZIj/nB835a+ScUj
/WVe9X/+4+v4v8Pv5e3P83P72/t/EeJwK+NCtwynlhLnp2M246RFOSPBzcPG5qz9m3YNDnPdCxI0
j5MIs/teZPoxgAaQABQaUDwvhrx5PfnOGnTdD+miGJqX2LqfLtpfP9UvP8WvMy4a0/wUDMoEl4lr
Qb/618N+3woDbhTW0IKVbFfJ4ImEqbu5n8yrnFF+EAd317gedhRrmVUZpC3qH9NYRftIMuF2rKb5
h+LQWvoLv10YhzaC5THgo2WmfrswjYFutlIQi60JkElK5NmGY5y5zjLvW64TcWOicKjLFgCdHX5h
fFiuO4ln2lSolaXxGBT0rrqCEZIt6YalGeEVHthRjN5USJ4whn1l18R3lxpIQoVoufSag8HMDJF2
cDLC8Z8EDb9OA94vMtNK7jbFDaWQ3/16kTESkzDQNsVR+LM4295oblVUoiKJg7Vd+c7BCsCd0gu2
DiYzsDTvVi2m3FJXFzUWz3HpWUTMqtfAIrbyH26AZYj529WW3Oi249rLQ/Jeqf80G9KtTppBeTl+
juExGADv2yI7lsKd9qHw3VXrYwSY7PpN+p2mwLDwmA81Wjw0ZnaQzve5cR8KULT/8HP9txuTqTCz
E54RkiT4oJZr+tPPlQhjrKy28Q80JTjw0uAXUIukMdG7M4uLlnpxC5KXYhbJ3gqHlyofcLMXNY4Q
OZt3OTvs3/9I8nfFG0uIsF3FKczns7TU8iP/9CNNLbroMBj7AxvnAN4roC2Io1lYyrjzs7h5ygJo
jHb4UA9Z8lyY7naSRCvODp7cvOmx2QXVeC2cEkEi5/MNhYRzYsxzLMpZYD9hX+2D5m62s5mhDuFq
MnWAXI7mxe0FlhhnV3DYuDPHe04s8jgaJW3hypo3MR6jBUwFtG/6giKoXyuYnLu2LC9O68Fmq9oj
J6W3SKOfwTVCQnaC9sVor+gnKV9AQ16BQ4Cg+BETHUsyq9ttRsZ4G4Q1I6LNkemb38QIEQHNDUx6
NjBZn//+8lrOu1zul3vRk/R1WK4dbmSBiuzXC1zkvkKvAWLCIhjDtWhm2SHg9cL3z1YCagCEAlzY
WvW3MRivY+HMZwILMYdztDdIsWSWZ6SbwjTCM/mq35vcowlWc4Gm7tsQkaeI9jo4pwvNPQq8r1WN
EzomvpLra20Q+tG09YzqLdBL/J/y10RQtHvso95psJxbqqxnf4r6Y9R6QK8aXt7/K/XD8KTd7gZm
F71OBMKZsX90//6SRf7VDFR5HEqiqvBknb22eORj7K6ZHsdDq6X53DvF9BAF9+PK6yhIcnMvyIYE
JNwBccW86ydVDR5XGFtunhk4BKI72NNS5xj9BWN10yQhWJawbmCWFMeKOtpx5vROv/P15ZepIx15
HM3wzsoisZvnjsOfTR/BJZWThzteC6tJYbm3zsUdwk1ySU3Q8S6WySv+svjOhMGSW2H4kCevk9F2
8COY70cmE6r3jBpSRi1jmq6oGm8KZeimr8DavvPZh6im+pMl40MxEt0JufnIxo4GUOT9Cok5+gDV
TVhp4vbCYXSd6Hk6AWNnmJFVuyzv7EPaBhjx+g+qKhWQXz4jN4uIho1sc+MNrd7ZtniTEWZf4GtL
K0PKS6LLo50b17DSxdYzSABnVz36DJkfPK3Ouc7tS0TIxkPApOFBJBgQl86Q3ZT13sC78tQVXsDK
vPC8RmdnWm544QAxMUIpJjIVuFsswnNhhYOU8BLPQehfP0BaJkjAbsS+q/SnWDMJaUfyxie/a9ed
B7QqleNp8pjK0WuZN2RY4vDtHYtvwrzAWV7aSdjg8aNrOnsBEXg6IvjZZJmFmpCAqD4ZknDJUUQh
ggUHbWVHTFzhNhnnORxBJSbHGx37VYyV+1hP3eexqWnz5cZ463X+4qfpee60TemMIcIRtQEfxaHe
4J3tiGccrlzkJW5imoqVC9/4JLMZgi6Rw+8vMmwgwKosWr2/nf1C/fkXqeT30D3xCu9/BsxlQBIA
7ie3yvny/sU2bX1wI4Wz9fNYLXEh9PXDNnxolhdyntSRh4To6OXtVLOYNnY03jmNu3//I0cUUbhm
wt3aaMZQO0R7cBbhUwqWdB+mDghhyzHgM/MiEnmKMsJYxfIVkRLk6yodMCW9w4zm3t5fNI3d0+RM
X9/f5Y2ar/x6hIGbrM1tTx4hvfGn95exDzCSe8w1l9k8DeQxQGcIdcHTSPGzPD/NY12RTDHolRx9
/RRC7mWDnS9GhYWsszk2xMKDS9oOT3ZJXHQZvlRF7h0iCfaykzANS7fttrqrkhXxRcaVJhnI4ZnZ
CsSw6k3V/Tp2vw2YfT4ATT7ngo6nk8kXU7Y+zqbcO5oO9LyudrxNbY1fs7Lz8QGQcGd9UpgHbxzq
gm566Vx9Rmi+9yJClV1sEwVHUlKkmIwFvtwkHVbpLEiOI8/F1mgdGBs0JCSTxcUxhZI3l5euAVoR
e02zT50Ml7Q300yHW7Hy6wFsTp7Ou3AQI8LU1DyKKv5hsbTtfKy3rFwMtLOBdaKxlLs293OJ0Sqy
OYeT/vAQZfknbXcMw1h8DznGiqLp1JWUkwhLybBqRZ/vEWU5a46RH3D2TiuWrvqGZfAhFsNzMBru
dgh9tUY5HADJBfMKhBzAnQrvsigmvXK5mhkB78cZdcWiTyOgAy9nnLxK0kZuQrubhOHLn+vTnCn7
eeJebtqPSkAkYae65vY8nP3YB+moxidvAat28owIWO4heNNM8B1329hjdRoGxN8tJiMnBgtkDUS5
DiwSrsKhAhVujWIDulEyH3B+1AcTSmfP/+AtzGaimELn8i5YLkgv2KcoW8VIPLbwY4z2NXbrtln7
kZmf+fxuKoyHsw5JgaoIuEfo4+FeJIBIRTAds7LBOq+AMQBYQ/kFPUkFLoWGPe1mQoloNxBWYERg
2uCxfhFG0VCvdtsKGsx6KDrw8j325pEW0GW0Ga5FCkVGuLXNYr6aXX8uysR4nefD5AN5GPCZHkDb
pQc7rq5zp4odB7Js7yEYYa4QIdCmB5P2rxASKVfG4FnYYOVTptlpCHuxIxKU29F4gUkBRHks9z5e
gQ1Ogfmm6ofFEXkKWmQAXjVWfPslRVQrNtZ+PquxSY/kkiwbgZnd0+hyT0j57uIkWYPWHo5pnctT
pXIq8JCddapK/xItdUBu7EYtm5OLWv00tzDYBXF75VfEuYsruEoOdlfRd7PKq/C/RwO+5yCwP1LU
yGMqm++gYYx1LQiTM7SPk9z2TnIiG6Jwc7kNaXLAooEe7zqzeS4g89Ew0bQcrdTbC0Leb00HSwRy
jPO5bBeFjBe99OkAgqEl7wtUWrzpspwoMtMmOwFYx6kjqcltqr1qiYRTcQ93jAkKTV4PQiIdGtSK
NN+ACruIgHIi6Xx0JFV5hPU2rbRXkkyQEC+hvKA5vv/woJXbh6rziZGujJOokaHDbCRtvIvFnU84
zRzmJlyXZ/xDiN/zPj7aemT3pwF1kHHyVqPVutNQkxx+s8lo9L2TRIAGnDg/jxFRCH7Ske9CjVp3
vX3w7fo+a/rmAGYGtWR1LHs0y/34vZFFeTeUatjMQfOjmhVQtJANnDYZnEkYHQmNN+YdBPiUtn1i
UwMZx4e3hu1P6z8s6oVNgTUCm8mmw95t9ZVN95pfIY3JakuN0jhaCXfT8v8AEIwmheAcTO/90e5s
ufLRMXK+DfXWDgqY3Yu6MdTsPaHv74YM/XtRb4OgMi5Zr7PN3CCG6Vpvy21ibbRex4n7HYPEfIv0
1sJ7fsTgqdA3OiCbJoVjFh1XRAIPsH6XnhR5tq3fZ8/dsIHWijWkaurzgAetjOznBiqWCiG7j135
GsxDtdOx/2x1RF6Dnd10Q12Cy6YvxrrBOMtVyYduEj8aGZKaMnnJY9Ohj2gn+3PfGzOSpbxiYq9x
Ihn9sEr0Mt+N+T6Z5NHVRBpiq0iubutRm9p5cjBQhW7e33ZdP17YWbjEPU1gzR7VS+BnXZ4fU8Pf
9vXg3qkiGhA6yZ5+vxvcUaZaG89K849mxIRmSPrvttce6T3cgQkY15aDZL3JC/eMplee/bbrtqK3
TiPHuPc/iYfBPSsrI3hktglCwUDLQHb52ur9XxH61/ToP53cizCtx8Ol6QiC6ERarUEUDmfXg6Ud
RxyTnMbirRF8800YnsMASTWW+aeGA9mZDOPw8v5f7y9e1EebQQAzwTdvQElljnf2E7r+Vu+c3r8E
kNNprLWxH2f/h6ehl/RiuhoysU+u4Vp/vhS4romMrAOS1cCX4OdfTYRagacTZQYFNH4TdTIx372a
HOnIs7+NmeveDPrrQxlUDJ0seajp4NB6nip86/xZJ5eBU9PjLoQMSCltmNt5iprHkuQ/pXV9e38X
mJZ5IlInQZjJX4YHhkd6x22MI9LN0fooWW25ZeyH1LXsB5zHZOYSNbeO4K6AfyOut7YnplUuWgQx
aCLjw/op5HuwbTwifwxP5VTneNz5cZrGrC/KTwkeHryLqdVROYO3cUSFWCuMzEedmuIR3+7aafkB
A+07uxIbTRxbUH1NTPhWtzw+5MdYS5SKRZsf43MBQESSfWgY92bri9M0g3gdZpIXwEryHvyYWHk0
aAHwAx/ngMSwTKm1lWeEv9NEOzlG+Gh3qtnP9qgggY7Dqaew64ZxPr2/lJnq8p/eR1Cied7GeWtx
ndkyJ/c7fvpp65oH16vJNqvlQ4a0+OTxEJ2py3sGD9gb0H1v+BfJ2YtCUHctIaz4pXdWLD8Sacfj
AJyEgI8BEAnDS+ZL+CDDHEd/9rEp3S9BI8Kzgc1W+HDt8hx9QEnQ9zyFD2JIrv4cXxvgha62nqnw
DonZXceYH3UyYZliUGKJBEGg2QWUhOqfTOMn/J7puraSV0M4K3MWAL+S+NnFB7xqbAZt864PXGfd
ahyGTe5/lbPz2UMgN6j+AyEl3bqf30i8mTfuEgAdPuP3iXF7JeWe0TYnQIUlaGjB4LfDIXH0A8XJ
a7TsMJkzQCnYtYJcHpSLlsloJztaTXRLCzfYa0anwmpD8qeZowUDyerZFGIemY4DPMG2JqexFZ/L
7pE6P9gGZMut5pGqxmw8+Al2ADOtHw/MAdJ91hvmIXN5pmozPseiRGeuuu+OAcDalennMZ0RvHjq
1WIKR/rVagyo0FWIW5ZWG+FH2Sahp3TyluXy/YVQD7eJ3IOZ+N/bmd8z6dp9bbtHU2mxRfD74MYj
kqEmRSZjIl0vKqz8jtgNPSPDlKiyTZVYh8Q1Hgm+bHdl3XuATLMvkHYp4pf2Tq7WdapehOUbcENU
vMKcTCoeVBLG3mG1KkkQWrF1rplmcjLNzR/BghoeoDUy3FWYbikE8BF8Tt9sIuJulYDMijY33y0d
5AK57TcWjnuWIZSBtkV2oBFKhJFYcewlJ16OzjpIpLUzR1++hK599Wu5AK59OqCueYIlCoPGj+wP
rl99bMD6MbnkCOz4cJ3JmUiY1LTntq68h9Rbqq+i+RQXZfXKRwKNJ3hp6h7SY0OyTqcRKRPAtIci
goK7zwLIi2iOJWsIh/YU2pKJOSGzaZh5dnQ1Mn+jY6u5alIAdq02XnqWnwLNBzrpXm2riu1LBbBK
gek266AJooMmonA/i0d/vnbEO+xbr6oe4piOIeQXIgvd1TLK41DuWjgzAEiXAUHAWWVxWPogTC0I
IrLJJHU0toWi5iIu4P0aRFXVOKSWZk29Ng1gSghRPyGjX8bi7YkY8ohEeXOhkot7G6fFDRnsDe3l
TSXH3pnEZwyV5AKEnnMGgzghSi0+1dRS+7RXD2J272aYV+tUmnIPstNcZT0RAOnQ6232PNBUPhhx
0m/oUtf3ZR0/MYKC3BqoC58aih1JPykQvrdVKS3lpMxxYCPtcVKe/qM3pvXO7D29ed83QgP1wyTt
I4XCpUzDYZO2/PRo/B8UqrkPZYKsgQGpx8QesCWeRTERc8B8vVzPUKA35pA+EHbBujXCvjdRIphk
KMTWkGFFxJ3XcU8TOFTfExxxTQ1SraOEv0+XXLZYBAHHovowtLW1JlpKwZY6DhrGlFFC8Q/xiZzM
rmTfzL1yF3jzB8K9q9PSup7RGfOfrRmDRmoDexXr6pPCk7kaxXNZ+DsjHRwG9QsKo1pQGBHy+3Xl
OaBsv5CG9AVQtzrN1IDFqrekOr2/L6yeqV0cHd2FB1gtgNFmeXl/+/7imDME6X/710Hl/vzVA+Ku
3TRET8oq9mY1IDhz37y07tYtEht36xrOLp8YLffQ1g/N8gV0pmAcEShZSwRgfgNtd0E6vb/0yWTu
pm8RZ3AbeyLFGlkcIBkyA36qe99VTGu6uEfSyNQYth/x4oCT/y9757HcupZl23+pPjLgTaM6MAQ9
RYmU6yDkDrz3+Poa5Mmsm/dmRWa8/uswKB0dSiSAjbXXmnPMrMo/5nwKbUEB35r30NgWxv9o0tlp
Cqhb00awJT0ayRtJlsegRitlQMyBJh+eIW21BIPHxnAFFqP4ww26JGoaPg20QODd5N0sQfrxK2s0
nnoAQ2Qxmy/ilJcXK5jLC8J/JtuAlgY4yKWebkd448dojmtXMwRgtdA9QysDVjBk2wDE1zrshIoD
19PJmIvNAgqAjnaXy7YwYQSE+2HTXFWfyI4oYK9trXL55mAbLNkCCOyxQHYoJ50bV/MrOCbrOEYQ
sTMLAfysoWdbuBs3bckOcFZvEZS0dTM6K30WlictaQ9mWRa7ui/IA6vAIYqwVYcypkE0RZKDj0o2
l/RVz/NmF9yIoUEMvqFlXrZPs+KoSKXwXCGvXxnUCJusCwdyYhHoMH7ovqY08o2l84cFXoIBTAkv
a1Csgygqnssi2N0CYj/6gO4dsIbhOEHJPHKLZqNkDV5FMf4RVvR4cLyUxqS+DWF0Rill/BBy5OKB
gmIu6KdbAN2NOFQjH5zXtdrqnzmZzGy9UMwbIo30rI8erYmBztDT5GVDbbhl2KYbWRgV18hVMIsB
slJSf3IMF0BScHK1tOYWt6zGxBfryafF0aLLaiHXRb1OAECY0Q8sJdxnvbA3GiF0yX1VXTb7vyBs
rNlQQqGoFTwppACl0iBdaLZtQxoK1CjI2TV2cLNSAlnpgt67fWXUjON6bKLHjhmvTYStsG5UBCLM
3y8RewQopeyCwyaPncQcSl9Fl6gHc+L2VObnKTxgSzcOSYM8QxT0rway5EZ7LyZSWMkTl6bp5qgV
5R1MHD4YkCmbMZmEm+fDQI6YH8ykiPdSBv/QECdo5+SDsGYeBmB2ZznXP+DNOZGaof+l4/uQiK2A
gpGblIRnvdb7x77lZtyGookJfPlu63xYEySaIFOqMZ31EXAykQFuA883acilM8Arw64l6icZIZ4J
JHiNKVm0fT+/IUyhRB8b6XhvS1ma4jM20h8l8aOG2rwizYpbWGe+6hUh2lEVIfu5GQTmqlr1ssw5
NhFhkobLczzXxVqexyeO1rzRC4s9UDogdJd71TZMVKOQGmU/DUUCaTnBWCJgrydYEMiqXbclPx8p
zYt1iyQcGCPVs9jvhqzb0+bU9pP0ZvT5qQBAcY4WZLKY0LuDkMMQVLmlNWNLYML8Nlvj0boxZEIY
Mhof73aOIQcs5rgbdH2XyIl+RMD6EhZC+dDXwd6Ieq5AeE3AUxnZpJBPLPLcnFQGqbmE7WmhtR0a
TGzUsY9XCzy7XRf3KAZTOunad61MXqHJGJtDgWIb1ZnXKsVtp45iuhZIIRzIDxkVw9d1jSSGsfsS
R1Jhbqw0tx2AGQ5rfEp4j8qJvNoadw/wWcMTlsNYoxRU5kZxxaqKvHvnoM3RNgU3dC3KsHVjjMVm
SIcejWEtreeUj0NV1SPEa+Otuc4sylrQnWZ5aIAwpU/hJMdHrOryLiXdWK9V0ZtmixCeqCoPWM8l
i10k1gP9hgtBmcnGM6KhN/Y9zumW7T+t4uqF1Z4qXMTjDVTxvVs2cxxve0WNj7rArJkiqdVtsQnE
E2FclLhMnh6iluUQraNAGo/Ai8oh3DiaAVMDPFwNYFy2Pf4aNiEeTi/Oi4XPj8JW30Vk+e760rqp
XGu/lpvAkZpCuRqgr1l4bqacTnOjoAf7UYqJvCM4+WdQMp1whUTYFuh9J7N/HWbxte+4wxpoPv1I
4hCrmSr5FQyDTdiDqQPY4M05ozGknopfGkPljKI4HKHJ2FVF4Zd0KkKwythYU/msSgnp4a1cO3MB
OyyrAsWZc3IeNSgHZ5OXcGOTdEFZSQJfjEBFhM4wGfit0Ei1HdI/JIn6rqRmJISTCKNB7nx2uPVB
ExCXY/73C62UDnGkP4u52q9Zq54ZVaBzLMoaBvettJAaBr7EVdJfImUTLTfcemsegbMBOkYDzfLK
0CSlcRJI/sCtl4ANedlWajr4ajzvJcoNSGc8xDIrchP2u2CkIqwAUSDfEuptrDNsxkx/GfMMiHAi
xK5Q7+ikEhuoFBIR98KvLID1AGmzuiiqOZyEFOmh+SbidrnA/tAvC03/bkxx4A3dwQBjtdf6AIan
JLJFTIItn8hCny6+dHOlHUmYYJ5ndnh2aZwRv4hpJwrJq0EFrTo1yYS7SZDZIOLJAPYE9E9UUUVq
ej+5chj/6EmdrfpIU7c6Cq+N1T0TZcXkQEoCRzfSNrd1buy0W2We/mbhwAT1AloWtt6yYPAHTtui
ZSpgW620IqaMpp+R3PMXwluCHdXTWAfNuurb2g0GbbJLtBS2FnN/WeQgRL/VVeMx0kxplWQM4oei
u8pE7q2LMUhmJtqMmO6cs5DID4slOW0NpOENOIjbw33ZybiC0aGka2M6MbSkVq87swD+xJhanaT2
oMGyDeFrgyuIcK8i6oGglJ6i2zMjFn7Skk130Y36eswkZqPW4A5NxveCAj7E0O5xSfsmZeyu0SfN
q5Y020RJzk4hipiyGuxALeVaNBm3SVUUPcR8CXfuUD+MGI4Q4IsH8i63CNPynUWODir2bFiz7i2e
AnGDZixO2qxcPiLisNghY3vtpfhQdI34FihL4Uajjud2kR76lo1/nvcVGhRC99q4LnyyqRC/i9n7
KJHVlI7WripuRmGYY88WrBrq/S1G/vDSdNIuHqd5F8LwwxVo9DYiny/MBw3C7XL0hEjeRcyN3iYx
dNF563ZDSXqUqjA4qBOsh1oD4EADZTtQ6kko8D9BuWPyyZkeUIQWJt0/QPoNs02Zzo4/KDLhYnVr
XZICywW0wZHadU9q714YcnkrSU19qsXyRIveS1O5+pgGEd5i/6WVRbkOrHa+wBXd0VrAaU/+KyB2
WIk37t39zMDI66uUHF7VZaUr53mwyQD7OJzcnPFtelWbWnRM2hkgYfDzFexM50gObFFBQF7TKmMO
9T5ERK5L3DdwVWINDRPpwgAcN2XBPGdg77ais8W2j3Gn08ft40Da9KYu6VQkEwDooSmn58LSfgT8
AXaSZaJPnSlfCTq0XMhSi39fhJWSqVJsUtPBWfyChhzDcoSANw916c4Fk03yeQW/FwztsLTGcwQa
61KIlnqIFPk5rc868/8nPdXii9VIdKiLWPKjxEImYInNVh2rSqQtwNP71wqypt/PIMw22/uXMD+R
WcUxbiyNBC1Qh9YGN4CxOOkt4Or+UBTji4QW2cV176u3kKneqJjci5n4j6cpY+3NOB9oNgN4vz3c
ye3Wbdt1fyb2MXePsqMBziWf2IkJev1GdEhpl9yoW7+fFzEa9rBR4P7JQrYJ4iDfFqP09wdwMGB+
9BqEQy1uWqX/Tjug0sky8wLjvBTwlslOuz8D3aWzhusviaFBnh9omm1/P51uT3+T6A1WowjZrctc
mWgZblqQSni4f/nHg2ZEsVffks7iW0DV/QXuL/j7pf73ew0xQrj9ynXOBmwhWSQLIGiOz/cfS+/f
u79A+gcM/y8vmFaIsxAzPsMmqLelPnIghIS0199f374ZRsJCr7lBOzMorWNmYDJbIu+2zO7K7f3Z
H18GEXEYfdhRK/ETf3z//vH/5Xt/fPnHzymMeVL7j1fOQrKTmQ/2lPYcwDtA//eRu38tCBVHIm7D
LSe/yOAyVreB2kDjBQGpOJ2WI8iwSEscTYvW4dP9BwT105LbCl7qVLU7S8r//rrGUnB2/MHov//L
ndYvgcjz8BN8/fGt+/fNG8r//qzFOuLPRom2+B8vd//+79csJxp/aoV+joi1bksHr9smLcF892f3
h/s/wJsWQGv3mFCqJ4vhJwRcXMjzoGeeJXBZZXXebqmLbPzK2eZ+mKP76fbHYc2AF90uqvuVNMV9
vb0/DLdnqk50b73EkUdQzbStq2LayrTnaerx5R8P9+/l0cLOUKBrnnYBMeZZXnr3NxKSabC9P8xG
E3phimttvZjF1UoGpE7oBTJQqkStoP686ZqiiRTOW0BKBVokpt1nibNnwu5WLNjlqXkhIrCxGTf7
ZIzAhkSRn9f1dx5HV2LWHpWUFuw44e/lZkDrXLAX3LkI6H0KNHlnamzxCQJwZnZ40FmHaxbLp1xO
zJU8p9+mxX6HQfhVL/mF0JeYLHJNC0X5Ys7KBssVcYMkvvmtouAhpwuKCuyQhsj16YI+y/WNaJaE
+1ANyaC7NZvjYB+kerQ1+APt0Yaq9Ekvjlk5g1HMcZu0CjgyvCAqglsc4OzB3gPCXZOBQ+cuyrIc
UUsKGEpXDoGqNrbSH6bbbLjHW9TqyUk0rB1g14DE0N3Q1cxI+xmzSP+iZs0DHTO/D66SGEqgI8yv
Snvp9Fx3ys7atGH6xWrtMgTk/YRE4ggmeq16/lpAaAhqzuFmMAvO2LSJCbnKo/EhiNib8sSZjO43
7BgTDnl6EvOCoE0XMIJMcCKZzQK38Zi4rgjmhBP35GAJgej19IAOYRAT/0I0FDA0yZbkaVMitkiY
3EAoJCc3eIhN5onhTClfkOZpYKZ0wCxk6i31HlYfIxl5NdJAVTthuulRsO2WJD0MmflEPLQtKXxy
LTuxbSAPGwHnxG2uEK2qCNwaeVRvpe7LFtssJafEr5pg1Q7BOe6OBam5XpmnwJzJaDKpa9xOcQb2
tFlrJi7lF4NAneGgQgYOYht7quueiRVdSVmOD1ajPM0dsbaBjkcebcQjLaoD770lQzBGUQzPe0XY
izM1FlASjWiXSi+euTp/EeHULfRJk5YBNwX+Rg05uSRJXgcLnIFWifxliEmK7cVPNhAtl6wskbQS
SlDii7B06cvb0yroqpe5UyAJlfFnXJE6gSbaRSEZeItmEJuSS4+zoX0HeuBq47ZKhcJpOj7jvhFl
L5Dx0EhFHvjNpK7hipHwgXKH4M06XXVRN13lrCeHQxBmjypZ9osI+01Tl8OaWBgC6aJOvUyARvNR
LHaLhY3RzHPtshRSe2aqvlpu24b7t0jUtpt+JLe6mAXuQgBg23p5kwNZO+RLZ2yMJAU+r9IuWELZ
wMozGRehj2om6IG4Yq6IoFMLLhPq4o3FJtGGLsIFqsQGzQNNQu6DCTPgHbRqhY0PTMZTFFVEVEFU
h5FNxSNy2lho/NC1oFdSGKPRmWiHyzTNyXGokis3iuFyf+im7TS14lNS7uOAV0pq5bs2cX0QmT1e
DGBCbnILa06WH2B7/RaHfvwQA/IkCGOlgL5mrcqsNYDq22UixI9hZGwjVdmXDGbNQRt29YLxUO16
AWPao9IphARI8WrOluFB7OWnumi+IjG3+KeZXvWsFCdd7Ug6EqVxY0qpwqrRILYpJfy+eVNBEWj8
Um2Vo8TObiCVfYfw+4N6J10ltBHp+004Zgp13BvJc44jl+p/bEiVmDgLxgtCj86Wh3G0JWz0m7Gi
LMzEQ62b6kGTZ/VQyMgVcZEnK4KrSWbuE82hi53R9jecOIykvSqp53rAfCPo4eTRrmrtUnhRpoGk
pRuHEd3VeiENySUUd3JxSlRuE3c3tXpOekbf/cyZ/ISyInrqaM9HQZdf9XE3L631pEU660r6kkvz
uA8s6HyJID3eVTd1Q1cyLol/XSAM6/z6f68slv7iGVdNE9WVoWi4OSSw/3+1WiyDnFixoVTrVAKw
Mg4MvTvCJ200g1cT0SIhKHBammVeaTdxx6R38X/4E+R/cXvwN7CgipImiQwClb/I2a0g6voEQT/2
K+ROQS+fjJAVQBgxCXIje8uwNd4EAdXKKofoqFqwKuRccoSqHJy2Jhksp3G4u4lNxUHKTwMc3Y7h
MgSRUTzeVKD3btS//+DuEO0/CbJvn5wo4p5Ah6+iev+zIBs3Q6YkJWxQyIu6l2mSuQFpcpQIj/EQ
L6i+NpilOw3SZiC/xmfblL4tylpS0894nPdBS5jt5FWSGX3qsvhc0syh+aP9IFDRVNYvSmC6MeC0
cOvmcbz8B1rAzcfzZ3MDfz9UXlU3LZ238Vc+K5AJPDOSXrLUFZTuAHHcuGt5E2RIpQiqN6gyyCcN
22G1ZMbroMcsDypZIVZHMF2pemj796P5qaVJs15089W6dUDqpCL9ZHxIpqryp6ocnTaPNL9L1KPa
Zb1zPwj/3wJ2mauf//6vD6o8oOpt18Rf3Z/dXAwu/+l8dT+6j7+DBI8fOf/zZgFbf+QVPtrm5//4
n//wgYl/01GPSPrfjV7jT9v9938Jhvw3jVhDClBZV/B63ZxPf3jAlBuU0LIAGzPMV7iY/44YVOW/
6ZZmmJaigHw24XT8v3jA7rCKP11fBtNULCUqmDBQYfpfjEGqoE9hbRo3XF6LLI1VlnXUpFF4rffZ
mlwLUnRrQL2yV9Zuf+k+1C8u+2eVKNubpNwnSmxaHEN46UAvBT5NHgmMnMXQO7bJOkncXHCBy0dX
qCs1voDgMfPZma6KD8YziuJJiZ0HLkX4N0x6lz6qS7n+T8fk4feb+ZPD7F8W39t7xOBmaRpsWDg5
f15DQG7OkpybC4Qv47mXWPP7xedGTDySCnWp/yUIwmhXafymxdLjv//lOKz+ugLw21WOlKFBZBO1
O6Hpnzw7ZR5MdRICJDSv1rgTf5WPzUmNHPG9W+W/yGYjpLT/ZTypj0TlqbtbPtsTssKD9WQSmnOq
K089S1hu9vVW/siPyyY9w3NrjzG38TP9sdaLj/OHqdrYkrQng35c4pbr6at8jvbKg+hX5k/I6nrr
/D6nP3BN9Qf1jbBCct4J/uX/II4DmGbbpIz37/U1vyLoFpSNRsqN4UFrUBZbAvdERh/qDiSC+3w/
rsRvWpjKujNsZLuFQc6wDTzqqT5KqSPtWt/cKm7+XrKDsKOv5MLbWU0vxa/FFx5v2R+HYK33MOTs
4SM01+O+PyWeaK6Sn3mNStBdZkAKdlrZv+RdjeOYMVAibEQU75+4f27cHDf/bKmjVVfYNO/crnPZ
a67sfzOVktojQSO8EItkXQkayJLz/LAYTngAxkcSWXlOf0La4bktHMoLUulHcCkFSNsLLOQSUwhR
QPv5tfjQV2PKxNXWfsHtNg66vhmkbRp6BRrecD2YaPf4QFxm3Yphs1PR59ch55w+LAT9IUcvxDN6
HFRsxrl5R/L3WT4Ep648yk8j7AccxOUaWjm9Qusx9oVjvh2P4XZY1uEDOzIcby7ZmZjwqo9sW5s2
kproXLrKr8RDztVj57JFJAefHSzkAR2zTS4ExdSr3Hr4xGmcRweTDZ4LW4oSNfE6j9raV1eRh4cb
CQVxa9qb9B0cKmyVh+WV+Y3l5qfAyd6jgwwikI+2BblYoNWkjQY+2k58g5kb0ZX+vDNfrMQuVHcu
3eynOQPZmo4oWdST+CYPnvYYbozGjgy6LE5J9g/RMxfS8AjxTTvHMPY1deI6+eg3jZOfZCzgtnkN
P3XcBruOSelLcDXPgPI4tckhw/xNothGP+ancUODEtuMcW5VT4C7vC4+x1XBeHZdr0n8dVlPrDW9
44QUIut5qW18/OwDJ69zcq4OO/sZjiqfJnauCzU9mpaNfmoz9hhMSakAbAPRADFEHDQ2UP1gy4QM
uqT5fpBBhJzDljwLQx3+KqdcWWdGwmT8HeChkVcGtkXyVMQRXw2Dbt6gvsL3s0H7SDYWs2dp9Imu
WQfkPSDkd5pjDiZwEx3SxJHIbbwq8AlFZxi8QHR6Hcq8FzIO+c6ukQeb7A01VuZDn15PDymqEB9V
pLZJrt377K7ndXTFeYKWoQAOeEJxE+IAuZCX9kugmYNWFbjeZn6ptpNHHpJ1ZsI5oXzxZyT2sT35
U+i0sm2elP5qnYdD9xZtb8G2b/Oj+CK6uQtkR3yUTs34Hxbnf62PUKarJuFxksRtTvtLVSozhtVG
Xa7XLf28gqaxnBsvZtz+h+r3XxZhk1+jWdBlKHzNf6m/m0YgUiOQCA2RxsvtV1hY9Odw+lla4rzm
vHPEpeYW/7928P/jviP/5mX96e6K1VbGqg1IGBO4Jd5q8n9a+5EiqfpkAS6UhPxFuQFUCCBI1tWE
krrQFeEd1wyK6WwVVM9JSFNFMj9KZSzcGyEMap++Uav5UgbBQO9L5lJjeLLqkVZ0sSLu0346TfDd
ndpsACooKE5ikUwOc5LNFdQ8SN5LSchO3R67iSUjWzIXetNOVLLkVCxKvVfH2WRAbWxTHUxi2z7L
VU8GnRGTNy1CAsyKUvDQPz12jBygS3GjD2cSmslkNstrpxn9U8jAE+8pKpYEt2ae0tdp1LBiyNbu
oY/H/hxyI2OA8WYNJWXvKQtzY5VpXz0x1nXRZ6tGJ3dzukFqcmSK3VbMU8lXxGVj9MWy0gmDstUC
ELgOTHRsGqeyBGh+Y8a1UQwPccFb4LB3LAemXSCBqhuJmMebGBHz4ItcNXh8rKVypSb+RexpepTH
prXZ7T2leqAe4qEG17joAwuVjOpRE7apOa+1ujnr2S0mFyDRBGDJVrVC4Y80f8mXSApYU5nZuZxy
gR1mHVunkG6WLCzAnuqcMEoCSwljoVtECuuhaxGHqEy4DHHkxmeoJ2b4s48k63O0JvVItY9GCxlq
b2TrYZDRbHRau0lJb57G5EEphS9L5i8rtOWiyR+E9emw0/LvpoSnoVU0lyZkVgnD1EjQcqcrdQ3N
r/7c3wCXas6NImCWmekUCQOTeKlRUQnp+pO2hLClGwDm0lE0o7Uwaw/S9F1P2uNSCeAqw/ll0qvn
aso+olMvRrnXTu3jFBVPSRBeIEp9J+aEgYQTeFH71NHal9tzdfQAdODCi4VkpeWKi5RZYncp8BZT
lbAK/Dw4e7SFBrpMy0WV897LE4ieRJgfI9qGDKUPAmNvmmocaVPelnQvfSFTEeZgXE+GsYUiRoAk
/aDngiG3aN6Sg6vQXAnTz8ypLgrZZark78CYmZ4UDQtfmhPX4QvpzewZ9g03Cv0BWS5JlNwZuuPA
EZiDkCoCfexyAFTmVkjH+/GpYntLm5y/I3WrPnNV9pqF2Lu3YyYGeHayHwvmnEGvUYk0d8R21yyZ
0+GmUh90JD85GZRo7x0G9U6VohRH9qsR3T5iSE2aDRtRJx8hnUrv2iA4BlytlMKr0H6S6GOZnpaB
YLNpuJrtuLcUct3IucaM4xjpQjLQbLeUaMMU67vcaPSdgmfLZ594miMtKW20I7Jnkn1u602v7AOh
N3v0K8dFcZNyHjcE6gSgkjQ81fhPNrJeoBIld6hNUYehsZz6XVE3j0IZBr5ahihW2IwCJIswu7YL
kkdWPhS+Zuuag0wS0jAgpMSxlwZT4FRV4ZkSURhzGa8MWEDb+4M+yzKqoYaaTSZKwWeSjR5/wAIj
wDZMMJXZ6qxU3hiJ6W5SxxSo7EeSIvIDYsq3YvOlGJiClHGe7e7fuet4788G+YsrItkRtsYYMJRE
J6/VwWMCR2MZWEpBCyoLtlEv/9ShLKxkeYi9h9hhbiaelsd2dCgXKQGqNaE/h/JsoR5FKgEkzA7e
mHeu5bek8lq3OWSH6SB9ACdHhwzvD1blwyIgGXDSt/mJa7/eI8aYfjU+YGgqhL1yNN/s8hwRJPpG
D1o9RR8M3VfToRft4Fh+5jtKdmTJRB69coz0V3PXPkVrlUgwG4R6bZ6Mysf2zEoPPhynTIJKsHPx
zjatYxzFB2ZLEuVp6jb6lnJ2QD9FiAuezDMdtRAOnN28SSDqcEewJqiuQYGI4MrWPs0H89vc1D/x
8BYtLuZotXPUnv84/KoVT3se8Qg4BWYuyylSqh7YNm52tHzjubxQyIcPpj09Q6b0kfgQuucY3MSA
5p6B2bwv4HYc83N5TzCf+DXZZTKVto38K+WWp7vdrltjfAIxP+zkaVuG22xgAcVPmhyN0m00H6jf
CFJKRt+6nsyVQnU1ekq7Q0dHeNjM1dbtSHgTDw0EJFReol2qNhRjcIoxiVvmrT4XvFF/0AhI4e2d
8Tctu9wjLNNcRYJtjCwI3E9I5HOm2m35DCsvfKELWkEit80jsD9DoQhFvNm8ypWvSKtidMrZMVMm
UY4ATOkkb814wwNtTli1TC5sCFGoZiBavPIZ42maZ78TsT0AY3RMfX/jko9OwuBm8GbBBqgZe/G5
vMGJnPJHA83R7JpPMOEcHuQ0EzBeG8ZAdrL0bQqbOFzrxeM4bCbrTTiyhFmA67b6Gzj+Yc1pkQsb
PmIjJPTiyTiSWdKx+nlsyUiEJjbXRg2wUDOaFwMEJ+Tpo0lG+7fmCeflOTixf2rJ8GTX/thdSM/i
d4fvlL6vxb7aDN/syQqcvz/KCo3XIf/oS5ixdvcyXuMJh7BjHblsUq8r1xjNdViz12rVPEVstTA+
vHEFKJ85mzUIUQgvwU3f2GpOfa1DT3W1Y3rVKFUX5PU7bCoWWhy3eRkMTHDrir9/y98r9geo41yT
lFCCB7zNEO0LdgiERwaisCthH3OIH/320sPwUEqvZenc9LomaY9ujIkrdfgQDTaSx7RxtL1Ue8Yu
2DK9wRo8lxypFa9Rpy4HqHDF4LlPn8PFZwym4/jod8KnWng05RGqLTiE/JpC7IhlncYkBKvpAB55
jwuRoG7OXNWm21v7zQ5J27TttukhYWhW2dn3DG/gVbT22R51LntbPSBYDDPDpvxsapvM0JKBH6he
23jlvJoXB+cb6j7mkMJaZs3oPxNPXWPLhQO6hpVhmG76mvmd7lAMsAEbvek5rmwinnx8EwKie8Vu
B2y2RHWTkksuK6cIiCtvxFWHLsldDhZnDVtU+gJe9n7Ta4/IR5zozI682KbpZfCp8qwLfIr+BWuI
Mvmmo2xaR3qVVrKvXzOfZg6mHZz3trbJDvEK1RB9Bc/Yk+/oLU9j7k0PYLbqh+zMfuatWyWbGEDm
IWUZA4PqWizc30gTIDQfVV53eFV98533cGanaxbraDsgbGa+yLtGFLt41qakDXwKGdHivTHQqK7E
Y/CIA5Qod3Z1CPdIUrC7x/YkvMHee+r54tU8W6X9Hm3aXUAjhTLhHExMEdhsO9PwhCWOAQeL/sZa
WZ+ylz9zC+0eisiW9tOqPIbH5ovRzGywuyK6wDoRiaRSbl2rT5JkD6yw6kU5xtd0F65VeRsqW5Sg
Aby5meTrNeHOVbepxAf9rB6MpxJQHnEANq1K5oUBZ522br7ZGsCZ3DUb6dVot8uJLd2ROwytEPaI
8WeHA0hG9ulFXKwG1gsnU5FNuVWw5XPPXfW13gHGqIADvEqKpyicBuZR65xGWhFuNATrSFhP0orj
REo176VMz+K0L4knTRw2qQMdhX5VHGirgLZhjsWuUkJd/ElVYdUugA71HF0ExoW2tDLPsm89SZFL
HDQ+uFB0CAlEthx7JPQ0m0h2ld6e9vE6piKwjvWRkDVRPZKoDbjQ/DWAg9tw2oUvy1d+vC9zqhdu
83e6K2NiS+858mWC1L35IffLbXoO460ifUYCqo1zOB7idxKCx2y3NPgXcJTuoCVS8R5Y/MHLo3hk
5tZLnOnCL3uofdPwyuSB9ceagUJal3Q7PM1e9CW94FBmRzAesjc6EFirTzRABsWWTtlmWdVnWOPg
APJz+M59icVAUT6sYdUfhlP5GLe29kVKFqiSFxFBFnYqEZY3Y0874VbG+kjELvdhXfKy61RdQ5JC
AcRpvsW9pVxxU5FY7d6S985wUrR89nyeXoPgCfQrRtJuo3DG4mSFdY+ssLeDdwxZ5H6SIlt91tfy
vQz26nMVPyYPZrWztLW2TqAm2YOwij+m0mawPiC/kux0m5yYkizcKF6kdbVSfUxoRGnREFmLfrdh
e9of4tSNGtS1q/7H1NwOB7LmhrUtYl94M5/E5Rg8FWvDC976H3DOFVXAZSjtPLOVxuVCCY9Qya+G
6AQPWEqd8LHa5wiwPnTUIb+UVf9OJnD4C1DfB75PZPUtmzo0QIcBzzGntJ09cc+Lz5YzPwBV1uJN
t429+V3t3frKqq7kLJMOToD6mO6aJ/RN3EWUtfkMAQc/H26za/ihrMQfvsDaNIabiT4zLdYJyaqd
1B4ukOCCNbDYaY8Ii7VoFWXn/IckaXPw8h+NiXB6JswtlVaCBzxAMY643+BXIKrgtjiL7yrtlkz9
HBaRzYloq+Hroudug6+sU70Szx2XHiBG6ixWuhEaYN+4GSVQHTds1D2jgiORBLTVULmph5kN+iuy
p+DQKL/a5quJ3AY5OlIRoExOsAl/qGGKU0ORcGZUH4QOemWyFjqmpB725eot6alxbfUn4DAWWy1l
+2H315HAt9iOLsOeWLmv8T1AxB46y2f9w67RapltO8GvVl8xRrIxiplbesnaCyYa7lkiaAnf2C6H
2c33kCOpLt1Rt8djSpnBvLhQ/VLA4eVWO2C5QI09fATYhtRvEQG1E/sNjs2deiA3AjCmYtdeeMze
ik3iIzFsP3tyg2hrXmog4k422twpTqZfH01zJ/rTz/BjHjkrhdDJL8shOhRfoG9P3QHbD+qqTfzc
7AfOgsCunycwS8UvaXkgsLJg+J+h1AFqhftvNX0Zpl8xpsDWKNmhyYmOE2iKcyQaZig76jSDwgak
QxOi1kJsWph0sAnsxjCTdtP9HySxOww5LmuxnRuvy7jb9rd/vT/cf+7+7P7fjDFkIU/TlkW5lwja
jSWE07efLo2l2gbzQxZ2aGWT6NySyIREQXGRW2AOZ53parIITLGRCVTi86qUEHRNdeNaTzm1vOkY
WnIKo/9h78yW41TWbf0qJ849KyCBhDyX1VdJsnpZ8g1hWzZ93/P0+wN5zdLU8p4++35HKAiaalBV
QWb+OcY3Bi5sMujXaWGEG9uJb0MVXEjb5dxUQ+XWSvUdeWU2yZi6Qt1b4qmPi5i5+TilfiS4ecic
kMCIHpXmNDtv1Le141aruNIpRimbOid6pW0TNS8GOqRt2QKMMdJgFaZZsisFFXZd0eFumNjalF40
MBKu7uvadAHUu18FVhW61WQMjZh8SEXf+FUiNkI51bZPKormwkPiEA7BUxju7NKCoxI5C1e0Wncm
obWljbKyhAmzycu8uSvpHblmsFEYzVbVQNJMMgDz1clgtFra9SKeKKTg6Aii5Fbzygn5jeFdBbX5
AuoCbzT3hwgO+TFDBbyaOfVMmp7cwrlwaJw8aLydqW+MKUEtW9JDxuJ+m4TeF4vsqxOAHor1wDxk
xP2vnuwd+rceaMNJIMYjcoHx9U2DMhkc00RJHCA2IYbIqtVIpyJtrKPfq8dgRgNEYbsLOvdUO/4l
nppnGWfi2PUa82SNvPGir0lbVSdPGT8srAorJreHLWm++KC8kPZX20eERr9YLoMVL+7wybgF2o+p
qbaaN9xN0LGyzH5O2+daA5kx6M1L1k6Ul/tNGHkPpf2TjDu0YH7y1AUJ7WqJuLqv1M8ycy6MGleD
RgrqBiftyUtHA7YqeZXA5Rj6Tp+1xu0OzWBiFNaDnxM8bINMwAoXM7rtLjh41PLKdnosHcs9tJEG
ylTDWujLfgY39p/H+c2EYHRqgF/HxEsFGmZINamtDJqdZRDUHkZCX9WBOOgF5enQxFEbWxABsqAh
D+ainT6D7PncZcEnSRvaKZNqY5d/bhoGY8tz08j+qbvHGC03VmXG79TTQgff5ZC414nUMaqN+kOj
W88ZsGbcpZKEIsJy9JJWZ5zUE3flgFAfnzNwvhte/TlH8RSkDIiLjC6qmTePWYlLKbNM+tq9+lah
nQm9b2iFTpDy2wsnp8NcAFB0Zli+9YLdEPMyFcfYYgKrCQkqQpiQd6TkFgwZoNTQsypDghyTBAV1
6h/vAptJpXxkRBcH5T43QgYztb4SpXOrRudJi2awrkM4i6O/xEX/LRpoadzM24+KelAKcThE9imQ
0KGWtPFwP5YyT1akosHn0BktBzUyckC7iFDMESWTaCDllHKlkCqfOoMGwPEf2sHCQYi4nXEpgA64
Vpp+O9BM1bVq1lr44AXRV9syMqpPTrx1CY4TCWkuZo0GMxFghcyOuoWGKeRYl1T0QN/Pd9atOUI6
Jxpqo5vMt/ltce0qsEl99WiUUNI7B5MSqEMUlQ0ZC3XN761/TC1EnaHAeRU7IyE2NdMWXrOOenyD
Am74oUC+6EttVxj5rTlDdQyCYA6VRZfWrtDSdXH7OcoT+iMJczHcw9NLVT5hgasZ90cvTqOYvoq8
8RPRHuvIdx86HOaTrDeesOKdS1BknjOWHuCQbkFBjJtoThwumAfU9LzbSRUiz3RMIkInf2UBJInc
kpJCor6WCSPXPEgfYadgTeW7Iqungm3fTGuLzMiCMkPTeD8CaW3Mrv1c5GCC6hH3nkyiaFsA7qej
PKB0Prm1+AI94qEtmhddXvhG8Yl5jUPhlPwAmvqHGpi4T+uNDojP0bIrlInUZlL/an1HZscRyes9
xLJPQ0HkXy+ZaWt0Eqiq6rVITgqvuO+nNKcZgjKCCnAP1gnFJid5ibVdHTP7W9nBVZJ3pEVNCR0e
hjjjy1c5qnFtl3Ts66BcZx11UlMTl8jSoKhp81gV3HHoZnQ8Ijh3FaBAMC8Hs2Tad8jb9ZSre7+K
0l3SwlggLuRQ19OxkaCNokq/yCtSpCI9uRu65gWFHSGyKRgGX8A6lvSJiCS6zTUNS0W7HQPz2u+y
C6QT15jDfL6NFmxDxFDSqFcQLQc0mYFcWzabEmb3wYv1feAwJs58H98pfv9NrtLHfOjZVVBWq/ru
Ign8R90ZyIvo4CHaxh6+ZsLUak/1txP7mrvZSrox5Y4O7dwknpJulPvQAp024VW1s+nrZIcXhg/u
C1zbberSB01IX+iHhEG0bO7hWRVrqCW3Lb9TklS4wQu1Ny3Q+RjNGTcx1+pbDKs66F61V+zi0sQN
VRxMk5DagkKfmZAWEcLRNZPionPDe43//ymkeB7n8XPskG1O9B+9RRoygxQuZtt6/WiR7aErLceU
hl2+i0zuU9Vs9CsY2DvQT1eNB78h1Nr8GEWMOyais3SfpEIPHOJ1jCmiI0mCVD6/4ytRG/TLxs5k
Xgf8GAPgUDA0lONXC4v4uh/SZJ0X8XHSjUOau0cratqtqxlE0bYxeNxcbuQ0bHoUG5se/108iXpd
63z/0pt2ZsC4zEDEgu9OuxmtJj3ahRVtKqT7qzbNd2XuZPuoFz/7sqOMm9Tr/qHTdODnksDFMWLo
ULdXtUDx1nbBdrKyw+g293VK/InWVEevdbF1AZp0Kvu2T2lyi6k9wtn4FPMREV3tXBbSg6zh09gw
aZUk4T1YEK6Y2v4shoLs2jh9iT39sa8C0t+lzUSd+uzohLGIbtiRDQB4QtXpsfPls+VOVB0ibWMb
IIWIxXVWBoHkfN39LjfEc9Oh5ZWSmoA716xtkdxNmnYRFNM9PgmLni6xf1uj4DJOrf7BzXJY967x
2qZtdWVF9Z46frEKsFdAWGnu/PqYJw4qOPLT6gw7dDr+jHI/ANbUuSuPTyi3rG07UF8zNHpsIYLs
tQSsUg5c1U75HY/0bN2fwwhw6W+aoZab2Z8Zl2vR4fvLhPHokUB32bUMFCzUEbnXduskCu/jNGp3
TNBgxHJRBZVMZUOfMFfTLkw8MPPMaIw9dQ2/ca4EYTdzQNwVTt1x1apbz6vzdTNO0z7MuuvO3Gku
5AQRtOZ+qjLrVKck+C1rHzaHBHNDANfFL1EDMjO0NczSPvVu8H6x7HMrLCqh7n85+w7KmXrCDcsg
v4xem2cIzHfgIWqZ4drS652Kldh0ukZ0Yek3xFR2VPgCDIm+wUB2to6gS9QItZTUNBNGbrMjo0Nz
ebSoOtlJOxdxk1+LdixutdR0dpMi+KWORuJQxYwsFQHW9WWRZehPmhdlDM5J+2sRIi+wJrs8Ll6P
ZDZ8LDYPu2ybnWPrd2nvUhUzbfLAvR7fdmvHZHrF1n6Z7f5fkeAfRYLGLOn6SxjwW5Hg1Y8h/J7/
XSG4PO3fKcS6+a8ZNW3T8Oty1gn+3//zSyVo6OpfqMYc5tBcy3KE5NAvlaDpzE/SLYdnOZC9BaqH
XypB0/iXKbBUuqahHF0YAL8/kOH/iRTvqg956Izl9FnDZls2ElaFku3vQoYyspKp9zPIsEAc/FJ6
OQxTVHSEcl9G3EASkmSwDgX4I3TmwWoT7Q/SYY3eRECa5LYM7O9WGiAmsC/zHjMtjXD/tsAkPqAv
dNHzpOOX1BDlySywGausrKklzauZqzpju6y2HmOTZW1ZxI5XrrWY5nexd0HDgaRiljdl2va7xb21
LIhmQKG2rBbKyY5h+rrYqhYj1bJwZkvVebMlHHA7GnRgFrfeNDNIFstebjCRulpWm4nZUewcGAxn
g147W/XamVhy3lzWFOVzgnymw+Kf8mdjnZm42buF3dLTbi37IvZJz1wcV8ti8fP1mq1hPUVNMVv8
gMUPayQVIQiTEbsiQyGWUuuouHV5fpcwc7ojiAo/rNVZlBuWVSALMCeHO7uoINiY9fjLe1fO3rtl
M4KvszVC7WeFUaq/8IkUWOHOZMrK1qLhwkFknQQwc2yPeLqie23S8UZr4fTICRtWDbEfNsd1hZ9h
B7N272I9XDlanDE9Hzb7ZOjm0cLegC92MNz0oQ2YWikCYpUNqp+jU271IvJvgrWcgUdTFv9CH7UY
taElGV89OleOqc2lVKvbmXGsrbQYDXjeT0lIHzdKatQls2ls+W4iWT4mU1N6E5Nx1tPy/fkT0sO4
ttyqubFyfHKGbJi9w4TgrTwLLzemkB9NntVbOCftid8zYIx5Da/pr7XzPhOILF6lv44sjzlvnp+3
7MNJw9wz44BtNbbF4fy4P7zMx8PLy/oiYIJ4WX07Tv1zikCG/nWu9nJy5+3z+/3P91UFczFxNtHB
nV9/WaQVOILz5nlfR3lzr9lqlzu7Ze/5Y3n7CM7bHw4vm2ijYD61dbNZNoPeKGYi0CmZL5dwvr6W
RfbXZlwHWDPP28vhKiOWiqwGnrMceXvQ+ZkQMfdjQzEmEEwP/e5lP+w7vz3w7dkK+pszOT/mfDZZ
Q9VTw4y5Ob/57x53fj1MZ2pXxeryvOv81PO+8/923hfX4rqScuQXPn8mQjqPeZXhJyxwK8NC4tZR
5xVeOoNbZCU05iw/rgoXF7Q2+tcRIumdkGWtb3WDzgPhpdiU5tc4v9qHzeW1GGRgzFyOKC421Bbz
m49eZIE3xWI7v/Xvnrfse3vy8pjlRN5e4bx9fvaHfXk6iCOFSwj3fdBxh/xC0SrF+swIsjiFKhn0
t+0wkWjVl0PvVm2QAPzC5tvox0NFe0jNcN/MN/UQZHs8p9ardRgyQVvP9/wFUFUtTcK7B/nLQ8/w
qvNDF5ZVKy3AWrH9KZrN6CRokZU748WWxRtjjA54u5vG+nbZtzxuWbNJ8aCO89dTliefN88v089O
3GUzIPuFug65I9P86YBe6yAfs7Ys7ByIW+lO2Qxv/feBpp7nx1HatEbcnLhDv1/8bl8Tc9+t0I/P
n8mwtIPzmpgvwWVfvJjZlyO+MRwKqzP2QxOrZBVKqz3hzHR3BLR/+vjgt+cte7XlZ91MqMRJEKD8
Tf9hWRD4zNkXfrdesGWMWMrTsqC8zU1x3lwOGLHGxGSRf9aroTvqWlCfloVAkgdAJRLu1lb+8zB/
VGY9BeuiNjWgUSUT6ARlrizDHCn4cXOyW25/vUWjcF4s+4Lc/qZn8G4WpMoww1UWwkpm8/9mXX2s
5yFAPPfRl7UIFHxn5cVxbF371M8LY2iQBTI0wLfXU6vqiBXzremu8hC0jLOBd/nOl+93nL/kxJto
0ped7cKnIxUkPTENmvghzzdFxd1bUlto+orZ6xnvtnwwHkVaanfO3pt0AtBbhal9Xgsolr2tjbLN
t3FLyGeKa2pamzMkQUzWPLdHPfGkDxXbQU613NIjsjtAb81Zu/ZgTf09HxSUBBOcWlUgXbLtymSW
HnUfyGbqb3GAYnOgqkA9PVQnMhYI3nM1hAbu7AzOppU7aP22mh3+1tJ7i2dv/rLNwPjfO5ft5ciy
yBg9xatCJIJCLWz8t+3z8XcPWl5k2U4STaIBI917eZ+JnuFGeRFlI828dw28mIPWTBOqAm4n5sxU
WBZoQvEu9njN0oM0fPso5uPLwpx7XstabWLhXC3by5POj2k0nSMfHn5+TCWpdYhJB1AzExCWxbTg
JpZVfmUIu4q/4wLfHR8l0vEcst/mw2OWZ/9/7Fse8vYuy1O8sH/1lV9tl63z4vyvdkNPRWJM1Xr5
p5ZP6/zvfthc/tFYAyByC8IsP50XxtwInTf9uQXx5qbHaLydWQ2SH+zctORLa3Z+4LI2OAnt2vk5
58NvLxsmZnb4sNOpZ4jHh7ddHvPf7gPpStR0Yu4k6VkrUfFLXxaNX/FSH1eX7Uwzfj3o4+HanlEe
//3xdy/68aHvtt9W3732IAauOq2Vby/9H8eXh05hnh9r4/Xde/x+9ffvdD7peDQeRlVEu3dnsKye
H/LuJZYjH7eXne+e/nb83emYyd6qoaZEWizeLZK/NtMcJVSpIV6dd533n5/gWDqCqin5ct7lWY04
CTthOnhZXY60CSTPZS0fGRemqNjpub5hZqCjVaeFNRNHFiqiZXXZuTyGqi6j4WX1vDNIAmMzJhDh
o/Nh2c6D5eWR715OZNA3xAK5WVaX42/vtGxH1fQwFeiCYJQrY3t++rL27jXP7768+nKYr/tOM7KG
qh0k8q4ST8u1cr4ilk0yxw2UHct1Ibuo0EHBcwEuj9LTwqHuTC+E5hQqTVcxHA6WHhCRN3iY/lq4
GakxhFfra2eAKrdmUhMgSd78WmjdJOjKzNvpFNv6ellVP6rWDk+gZWllkvmasebuGYnKBV/ovzfT
YRdFJ9t1s/2otfWpdoMvdHaoIIwmWo26/TG21itQgHVClM4Q5z411ns/ZcY2b7tnNAfpRVijU2gM
6wuwILVdxtYxL5OrC9WY6baa/7tl+H5eLCP8KaywUPk0M1qbRRfY7FF8+HRwg9g8SZPGXM7inTJi
LlVv972FHI7/xbaHi9pqdiS/did+QEz0JZSlmfzQCDup4uvz2HUpRSyj2HQg+r2UzBuqntrf/xbs
SFRtxj8U7AwlXHLt//uCHYnfYR1+zb6+r9f9etavep3r/gs7L1OYlulajrQlFcBf9Tpl/Uu3XMEf
mYb4mWZH+L/rdRT5BI5dJV2JEwm1w1/1OsELKsvFbyyE0nVoaP+Tep2h8/7vbeeYqUxLmJTsHJs5
A3ux1b8zHoVj1dNxM6ojXc96Ewa12lPifiineBePFI+kkER5BbHCADas7SHtd/TWC4pKG6KJEdvE
SK0dCHNKxpeuYY/7rLwamta+rbz00YgwEvELBUbqaluVNPWmaVwXSmjJpNkQHFODn7zV7Ms2p1Ag
KoJuynRXV4LwIAp6G9C9zAp+dq+ZMIxRi6NHndERRf6cyBA8aGR266yFst4hNx9I/kFM7VzOXDzc
xtYapiEs3xKZrguFkokPRjgVJ1GmzLXCRZRW9VCVNZKBuVCW641ad5aLjcgQe58Jca+co8EyDeGa
0+lHkhoOZPL4W6dlfrzQxl2UOg3gseRrkfICVTGSsYANiHlrfJlDOZAXVq24Jc7w3etqrA+6Mcst
FHefsANDL4fXGpGzAeED0I1PtI4kAycX5i7OhxKbIbGwvYHHck7hJaWn2qUGBgOCehFZaziVW+kB
90TpH7nWF8aK5uHdL/o33jTjP38gliUFE0TC5DcHmOLvBd2ImKSOoJPiWJjqQW+MDh8Bi8StSTuQ
NXzTEf/XlLTX3OGYzWEacQqdXx/mP5/Lh9oyv1XADqYO3gH7uQOc4u+nIjRDH/w4Lo69VqF/LbIX
k4CG6pBr7Y0v0kdNZT9gAv3pE5jJEe+8efPbOqYwSMN0wYSIjzwMFFDEewcyOdZaeKmX8bjih01W
AsxwZFSNgBWoRYhueqbzi6qcJ8P7bA+3/8S/IeHiTU///DmID4SO5Yyg0OmG5ILFjz97Jd9dtBH4
PioQBKJbAR9ElGmkIij0vWPf7Afyp2lxENxIK4HlHcUXfZZMOy2JT0DOyZMyJdKaXv3oBuz3Uk7G
XuX0mOaXkl68HUykN7UX3f/zSZsfDJzLSSPygCBguADsP8a3EnHVh1kacdKqYjqvHknqdsFRdRoe
1wjlmu5AtTX78kUaJK2VPtdh6OnQ8JWebyvxWkqITabC9ttq+a1cZgwo3nom6iOU0nmAACPGilhG
35oc+0UiarS6uBU3gzZ+Y3r/U2nPH4QIXwdtQMtm43m0A3EnXCLTW6S9f/iP50vjww9HAXOBS2LC
uZqnVv72NQ2xnwRprIdHSJpHQubx1JRhuvf7x8CdxCUkAgJNEG/owopOhjVbLDScXskEBbDoHX9X
oByqui7dORJboV7Zu7AFDTsAchIDPulSApn2PrUovLay4CagihaUTuJ9VYXREoRWxqg7DX2X2e3X
Mh+mQ6Uxts/1bFt6M0fH2lpIu//53zY+hOLyRds6ES90kR3F0vlwx2BiwRlJQoyOTaUecsX8iiam
68pLvmmt1+7LnxlCJuaA8WLUY73xc1CX1dapfXhJNfPJg7xoaiz4qWFbn/753MzfnRvnJwS9PGbJ
xIfpqapUidlUkqyY8aBXMYrVJH/OccUy4S8fCg3lNf2s7dIciE5nWr1AS+vLGtUEU9R9t2WEz2Xe
ii+1E3yzphEphy9v+VnOJvDShXyGz8iYqp/MjWEzFQ+TGk92duG69k3pG6T3il5HUV6lGzdJb2pi
ETFchesCKdiJFMQvoeXJq3/+t43/vIXZhPoaBhN9UpHRNB9/d8NAkNOHviyi48SEHAkR0Y1VT2qt
y4YJ+ym8JY9pY2XNvm9M3FFsTCNYDqMM7qLUIpMrBHH2h1P60K5YyuY0FF0fujKAhqwPp2SFWm90
gQqPgQcgINGna6JcLXTAc76zYx0DqqgHH9GJULOo3Kk+hU4PuTw1/nQm82X47jJdzsQ2mDe0MEOi
5/nweyXFVWqVxmXakHFsW6814UvHNEGKEUZoEwAjQ/YO0PuKgIqBvsnzoDg0aQEenGyttdk4j4kr
IAuSZ7Gzhb3NpfjDOZofySTzp2VjSFeSlo+7yfxpvvsCW5nUlcwHbiW1jQfYUKeK+FjkAU8aCOcv
ZgmqTU8v8GOj8Qq+Od1sqOmF/skO0090KF/jiMqkW7zGtoruB0OudawGCHLSG0ij2EgINlojQsRw
MaUdqHPtsYWGhm9N1FfJQG/PRYyrOcUfP/0PzcL86RuKTGdaBuas9Y9XJOndcVjaTXjULZxtZdNs
4JiP2DZhBTY1s5NmM3AZNZQkDaaU86SNtp45pie7Rj8pnP7UMwSNI+0P14z9obcxn5hgMh2clGvS
F3c//EAR3nT55DlEf0SYFxs0lnWE427UxgebiKP1EMVISWOoIB7RrnyACNRZ7iyU5KJN6YQiO6uc
zN7Ug6cdbRVu8sJ0jhaQGfLR6x3YOhz0fXINqgwRXif9TRe6pKdpECSSsH0wBwI7UeVqX/O0IBUZ
3koyNq9DbMF6mYyWOkR72VuAJ3I7vW3LPNjhne1XTQ53vUQvulZMoV8GbvPqdel0Ebftp0zExjXK
OxTk8aG0i+arO0VXgzjxUW/zJkgOivmNVvlqz7QpkJNcTm9T2x4ncvvPNwHnNzcBmx8z9CJGSEr/
SDuju+r1k6NpB4vuB7Qz1Nol2vEJ2ReValvemGl36ymcbq7XZbuydAFwpGWxkyjBcsNHUVcl5krF
g310IHnbQRrdjCAJx47xdZVnP3LTKncMjD97iaoPXM/u2leVjRLUxLqj+vDoNpa/9mJP7Uq9QKZZ
WS+F9+B4m5qREwS9BPDApJ4hZZOzWaGwNDPPO46dmcMBR7kbIEROtBHhGVljhMPgP9XXRdv/7Gvo
GnZvNxgkHAuDD+bnvrQYP9XV16AerwF+jUgeGS+YDubrWvmHJjaZadRgvfheFaB8xO/qEhWBdqvD
s6S+2GTj3MKRvOaMASVV+W7S8uhkTQMidVu9Ab2+D//P/5H/rvf/ob3kInB1fv86Izf6qvLjF6Sr
rMnrhE9Jg523bjIA416mw6VoFfaNcR/Z0Md6ahyli+pWJwFeJviMUAHcBqjVtsAzr4DsJTjwUdZm
AEi3//wT+o8g7vkMacfpbwiAmc7HQUGoAdvwtDp86wuXfXefkj61zXXadjhWq57LjHjhcdd7IDGS
iv6PX+ZfxpBusjOiYswLTHeTw5TNxADsD2dHveBD2+LqjuMKhg62ctGs/f2+Pbq1XQMK51dWCZz2
IVZlv+2/JJET7zyBPLAY+vFCsxrCqdPQXNvRIZ0igaRzbvSC0t/88wmZbyP6vzd3rmnq2DlshlKc
2odeaVIVmuhK4R0GE6eFbdbxHcBmfwMwL+sy7ZlDwDjD7NInkwpPCbwCMOREshtRz1SBaVbfW3fu
qgbpoZ/c4MLKf9Cdgf5PoMQm9IA0BqF54yG9xZRfujtybbmuO66Kzpjw0iQEpVKqAzK+7eLBv6mc
kCEVV/WRr/IqGurXHGHzlYxy9L3NdOMJUkRgZXonh0+S2HCsOZPqzL2swm9VFASXg40hNc6rbqsi
esE2rmdYJTfwP7tToDhPLIPkhbvfdTyVHWmyzEdZ5qAOZebDKeSlIoUNy7ZAmCJMuVOSbOc8oPFP
fcQbWFDCUxF55GDn07APuvonXzeuBVJmwfq6r2YFuyBJKv4p2LWNi+I8Cyas1eQhwROzL3I/JP07
sKIH4b7wYQdXZtbfebrl7RyCgGDwIGqVDKBp5FzjUhbkFnuJ3z95DnkEdW0dVVZtwr30xcYFVHJB
g/pFc/rp1iRwyHIoSdjTmECGQLGYzJULf4RWbuTJi2Now0VIuM6qJwkZKbOXnabOekkzZEQK5Wqs
nA2gVtBOgztcpKhK8Z257kG1kharBdikAi/Y55UnnyciWCyxr4JuPDap+DlOsbhrk4gcvrGnDjRq
e7fGbjPIuQ2R7l72prV55ib4KTU0dWVE9pFQZu8TNJ941WTdtI7QT++l2+2EIoYOSSecTmic28JR
zKc2Q4lTVgtuCpGWGxMdLiJ7gjcMwmAawVVNmgvByFZUbEwAwJsgd57gOMjNWGSf6p7gnFCaETm3
Q73WbfniNji+ICwiNghJmpK9+x0HEkk1Th9fUgPCAlgmIPujoXpg2JzuZBuTrGuTLm5AdEEwxW85
yPLmKKv+tXe6du9rxES6CKboQY8+ym9cCo5xZdk10linvjCHOD2osX+0JhzndKp8pFDtpiuNBj+E
gTlFOPYmKchCUzVloR61bFU7e2FVV3qUQH2SwBpEFO9amWkbw2gIHwbUtrKKdDjI0LoVZoeCMxvo
p7YoYae81bCBhfYq8VKfkjgJm+38FtK5dJJcv9VL4yLoGDY2YvvW6a4ybxepdtqUBolWsDThlGXG
niGOQAtcpBuvIjVbm6i8EXYLIqQFo+Zg54Zd7+6ouXz2mCHekq2GVb5T4U2SgMydapov033KuzK8
rQwwB22cGDsv17srZYzGk+lxQQbiUWg+cOuaMr9Vp8Se0GHaaEEAcbiD5EDO+D72fO+yxd0qCUzb
JWbJuHa477JRXtEHKqLUOyjNnvZysK7RxfpXevq903EgEtRlgyFR/pUzn3RYq2sjcdw5pZ6ENmBT
a8koeQdDhSjrwC83Ch00d+V9aQb+JzF+l/AzRqxeV8QRafg+8nRdWZgotCizL3XCqBgMGv4+nLoH
KxWHAEvGZTeY8Dg1mnKlk/dXu/CRpH7ZGcOVJ3sydrNAv9WGdoPFd3jKq7TfGx2ePNDaw5NbNPHW
i6bH2BCX9B+1Q5Bm1bUrOLnYD73PQTM9EcOkkM0p42pyyW0LgFW3IsRm3E/mU+GQxQjZtsOrxiiX
1pAMw2TNZbUraju7lCbOCieMrc+Z8OXGJInngngKc51rtf5SMrsFZV3e1ApEEUN3PieX+oRh1Ycw
ljX5p7AoiJP6nvdmhwfdQmEXNfqaos9d5RvqHlgRpY6ROB3Djr5gWvH39NQaupKfRifc0tFg6F9O
z1bFrYdoZWhVBqUJ70faUTVg1Pgq5pSa0jbbo1lr3XU4kWxKINdthySCXx+eb4bZjHAy/9Cqwdhk
o4VjKDvYTvCQ9kN1rZMVsbFCE5xEYxb7uL9yvGu+yuRo9NU3R0EpyHWjOCYt96FOw4xBmeTZoCND
EER96knbu8LASNSwmLMAb2dmzCqvyK+F0jlwr8dTWUV1Ddp/wL7a7s2q/5rl1lMDmhpOG7nKTHiV
u8JCRRFHq4LKOJFvvOpQO9FaD11vG5OcBczQJDve+EIqLfeq3s7IfdP3YsQG1mV6QfCFOJrmHHWM
dlETMiX/DxUE0N0rvRtwqhh9Bnj8YsJzcVsC21q5tXmaDDJ7mra7r1IZ7RLfLNcQm+VuNDBgTrm8
K8bKuA4ohzsgftbMUiTk1DYTRrpKPxoqJ+/O78Bl6GSg9IRgAssE+CeTizEs1q1N0RWZCYaUrBxJ
vq4eE7gJXmx2z0n7tUkp3jBiMbH8xfjz8VxEFV9wmOpoqmy5pgZVoeJx+lWF5p9eZXSdV/ZlJmV0
2QfwCsOwFzvPtHiZOKBVoxEs09y8D37SjTQuNDVulV5Wx0jLt32Wupd1d8gM0zlYZe4hhkiOSSCe
J+UYl4Gj4woMTrrTlFsjpQtoKtroQuUNw8i2OagsvijcBxUwelAjc4wahjIrpLnVdWwZUQRehyGo
syXsG7EIlokLHUqJJBxh6wUCyuFYIO2oMev3Mc5UNbmP8aBeHaLUrpRFenxKkauNinbdwubwIRNd
TH0NpqwDZRkHLaNwWzKOadc5JOvrxJqDYWBWpd3PutGjm3jS7hKLuUTcJ9p2xOi3SeJxXThdfKpq
W0AQwbjpRNPRSlS+d5jDWTGbgl0jzbFhk/F9VFH15Ib9l177PKRwXBFTUSLGsOF69n08T3hwHydG
DjpDqOgZ2pX3SOpjRXBe5jgHokbwYfqWcSmILcMwFLaUGbnkahrdEP+hj8mjcae92Rd7GTdf9ZCZ
WFriYUyvNerfK0Z+lJ2qXa4l5W7E4EUVmgmSWj75xCNvy9qzqZl5t06pTnFqE6bUaNoaKhRCugGu
VlN8Mp2WaRr6TrvKsCC32/d0qTcilEBBMwwhxJbtxm5qKcMk36BnZO23wq+cdUcxZsTd6zsFY3Yv
ObhW/FBRGiF+r31ueyCHHc3AsU+ge5FvQE4Qmuh1PQJn0jy6bQLVrE6cfTo5cG+nAgAgzrJqzAia
jFtvy6yAfTCFDmPL2OrDFKw6HZ/7574rYtrTGG9QQtOMRPuhn55F26Tb2G/DjWXm3cqILRJ3nLTZ
9uX4ikhooHwrXw0LzB/WICbcakIeQKNpLt0JD6fGGOfbxNVfwsDclXHdb5Oq3kchwSRUWAuYVySl
i+FSx+CHkE97thqshPiqGNtjai/dfVAz3E6GozvHigYxwTZtJqqVZ9aPAQM4uhXOlsftug4EtR8U
3wxpXjgS6MhII0cBJrjqMkp2EQkZJuynuoT1VkWK0BN5QdT4Opx8XC2Ddk3MPTg9B5QMTBoCKtax
A8pFb2Mbm7B303t4xshnXkdNAmxmQugdUfmH/Rlcm/4e3pk3VnCMGDi1gXOZzMUgVYivYVtclSPO
2ibOLyst+S6y8UKBYpUW0KARmYGhY52k5/YJUQgIE6vS14H3LXaTO+mk94WsDgg+HxvqDfDoKHKU
ikG6lX2qYhRyWYrxyOfGpyjLrLyEy6Uvo+9xIzZpn1GbaB8DIqihCFnGxvRihiaaOv4Xe2e23Ciz
besnIgJIIOFWvazGcu+qG6JcDX2fQMLT7w/V2nv9e0WcOHHuz0UpyrYsq4Fk5pxjfMPLSMD43oEN
x7MHWJSlYONlFUvf0g00B3vYt3X8UrdLBnbothdGgJwSjTY209x+pzjikj24RNfHwZuXmFw64SPf
BY3/VoXi3J3WGOspVRal6f0H97vcv/x7c5cc/9WV3v87hsNW+e6P+/28YuQ6dr9jwPiQ/y73uX89
NWayrEKn+1d/72gFJkAbbZ7/fvmPP7X82pj50bxu4jAEVTKw5pDCWTcEev3HI9uqtuftPx926uwN
jXjM8svL+Pdz+Pubf//YPx4lCuyXck6B/8NfQ428KC5MF9FiGqUE4/3PS/iP53d/8H88zP3r+33+
4427f+8fb83fx1keNurJkQG+ACDqErls1x1l4iXsuuGRqfBhSFEHjFL/CPL+QK3a77WBrav24/nB
aGVPlBWd/dmE/uWyou1S8nUxfQ3jTfgU+GkxfhYxPv8s+TFkwHOIcjx2NRKXQu1aJxObVsXvo9IQ
mrLe35oKNnaChWxr6eEjisvgIot805hjeCQVEPIIE2LAC00BVqLGrSyGmzlnLaWVURyJnkb/Upfn
itm7J+uzR1LGTQRHjSF1SxbrsGMDAtM7Dq0VCPw/XRxEz6n51Y64COws8Q8lJulVGDh65x/nkvrc
0PMPlGxPmY630TisLdz4xBCDFaHbtxE+q2mak1fnpuMxt6ol/M48pa14ahHrbNwQmoevz4pUoRr/
6aEa4Ok1U85Wylf93pPtPna815Bj5WJOemFaVNvOGeK9b9x6u29okUBBEuioxhqxTiAOEY7r52jb
smNbRzAvQQtIybSLN60LDaabPeRcJ7/l5ktCq5skBfnTH3obQAU29A56gDcePQ6VlbR/5dRsS8qr
p4ghtlwYcanMI0Zu6oJwQqylbSR7XfYtiTkJdc8QbqoCQLNuQDzByCvGC32NH6Y17CsYkFHm61XR
sQ+KR2KUpXojHN4/x0GxS1rePRFM32oruGH+Uvs2tejkFsZuGFVP9CfslrBPE3q02VMtsFXJKJAH
DSXEyVlQCQs6xXa1GzysMqWbH8twZI4lPuyBqBxvoBBpZFbxbGmni7Q7t+yoH/2KeOXmKoFGnKEo
AmrgqF/pym9AgGEkJ393o+cp5XcJhGEB3SU1qEYxmW8ZYS5rfzaSw4yhNi4bJjmLRDsDjmjRewit
0d+X5OHOsESPfk/LI2aSOQWgTUuIwSQ+JxtEWQM5OEZKDBr1Ignw8MYmqwMSAuQc5mhyAFzyK9Nl
uStM8Ysc3Xivp9E6WMrzr7EAIj7wjNGZgICTsMBxzdx4ad2lYJpQMle+GilQHeKIuxyBixEi4baT
3lqnrtsf+jjd5uO2rDFoQrvknWmao5XoUxlwYGHLT1+k/uWYnXnklwDh6SLbFKidp8r7PgzNeGrl
V4rNdp7zQzP7NPBFd5n8dT0k7XaOYCE59gz7gEqyTMbHvAxf0YD9YorktEA+YzkdM2itRG7wJIs8
PAwSiEbsoA7FhspAN3TFGnEyKSBZ9an7kkNfJD41Mwk7EWlMIoW2SOdoxaQ5O4dWtY1bJgKmK7kQ
LzFAU9OebAeYWjp/+SatMxhQokDE0NpZuTNz+WF3XbHWOY0kxnSvXZc9LeOBqR/BVkgPJFvSvWZd
dHbRrAs49HR5bu2MriUuongtBQaufFpIdKZW2yQaHtscMzDA05KPtrYOTUO+cY+h3id0CMQSnCWZ
oBmxR1CuolafVkYsrrT0vhfzLzPVK0rmF7se92B4Q1wlWsOa6APsVtL6wwE4rnHDU0OkzrslRyg0
krgk5RRbogKnXSDsfqVm8NmCBCGai+yooHAIGvxsk+H0TRbtOTsvtvkXNYZWUXIiH+Rh9sAkJQqT
8TJ8juz2OSihl7FgvOeuKHZZ8h6YkHZsFIadSZ5lkloXEq/By6ELdQK6qM5wdKfk1UhALTNTjDay
AebnQ9nZt7/cBKQ+QutFpjRvsBEQFISPd9sXw2tK20I06Z/C8J98ZXKghY5ez7MDNrCDxbDLG0Kt
qwnuVFZcJtc2twwLhESQK4S97ZQ6F1EDq7qoVmmEGqAfi9caUTjBQClAz5EeeBCSi6LnejdKI9/J
aqaewWvWOjQTLLX1LP5MNnXVDcVadDHMK2lS73XdMZ0Q448Q2cTKzqH2T/3E6HqO3tPM+W03E7jn
pfU0z95DWlJSdLktn4WKdyAuTD02W7eR4txxBsSt8dWlrA+j/DTakg1La1cXqCFwK913afUPZvN9
Ms1mLexwYPGbjlFn3EzCvPaQYR/mjBRhynDk9JLZWRy2/d4o/fc40smpMYtvHoVeo0x7Z0NHRsNC
u2zU3us8jwcrFB4OApCHc4PqxUjXxPg46zgY2c8WzEmrVB/MdNh4ucrZ0Ic/YieGiCDUcOjz6pL0
7veeBu4uwI0C6YLszvBzsFRywtz929PctxdAL0FeYP8P1h34CervhWmbcGTGgUvKnI2uF0EeyTr2
zivZb/jJZO7Gvit3g3xQYQNDP4yrDWV+48NGyTDXnEfy0wArVtE2bNSz7dHTaJz8tet3hmdAg2P1
ZKuaQPQb2mOeAsJs42WL13X2gyIxsw7Y1/s9SJ0ecu9WeEDSEoeKn0vVg9kFepUmcFKMNkmQEpHQ
YA75wVXRn1DOR4Qqck8pwrI8MtmeO5hwkQJebNJNXC0dqpF0MoKAuHCa8XTSaXGoCLqty2HlaALk
zKOHf51kD4R4bpa8hTQyAQBof20n+gYz6xW3Ok1hEm532CovDsv3CGLbaIYMwqN4wM6DYZWo69Zb
eK2FQ+L0EG+G5STFKphv+YsYx4o989aEfhsoCZg8WRoXvLFpiZfMoKaBjLI41Nxt4dIBoVlBXPEI
tqOHZRn9LpPc2cyt9LepXSdbekLPaV/6+96CFSOBKlei/EVfPG9iTMuWRU4mA9qPKIs+eoccwDTt
KI6s5mRoxuhlfQxnlxqozfcukfWPOZjBxjNghhr2L7cCLzAuGuCpNPWqEfbVGIlSCaOGpWGwPyOC
uXzypQrnwG6HRl1Xfy86rbd2VV+TwE2vjfSO+GMGctCCcddJEKBeI3Z+ekAznj5s2Lh5cKNNeQps
cgTiIjhM5vSswz3qOWPbte3eS1sY7Li71sl3OxnDVbFN6om3x+ohmxuMhBSZv60gNySvnfcmGJ+n
qntvYsbZTex99LW2d8b82DuhQL+kLmZMSeIUeGOc4GRG4mZ0UE7bEXSUih89Tv81A/dr6g5wWN0m
3PhLv7PrPsLeIwN5kvD2HNAQUCU2DfuxBRKh10rPW7dDtCYhuD9Y0bnS6pU5Qbr2jQCap5M+z9ZN
tcUi2UTx1CwJIAjBN0PK0+lreZiN9ow+0NkOeqDkCualFG+uYObji1uMz7010Pus6EcyebeMR62C
l2LxXZVJ2j/QuqUpDeso2qY13ZS/3+wBbzct4iCoXgyWcj2uCsOoucTW4i2ymVH1kWGQtpjaTGTG
iatRVW56p0IMH7CZP3gxTMk5gAa43MjI0MjvKJ1SNf69AWICdkkC9r7bxeTiI+twfMvZFIeuxBZV
9T2YWhGu6lLaD2NOLo1StbVRY5ecRu9NJTFzAiOfv6HO3WailwcrC/RDrVsUaKIC7o1P4X5jmMjM
7//jcoULhIbQ+v69DHkckTQP2eKP+4ch7G4Qs8ZI7SvLPTqLcS6iLYXJbXmF//5a9IXcYEFn4lpI
0Z/cxUA91Iqw88Xz5c1MActkccKIUeEHVX70YS+psbSEppTgyvvfLAUQqn/40RK6b10RBn+dfbSs
UyCO5dzu+tl4cXoNLeAbg2YYA//j/NMw9rfaxqQ/C4xya9WBs0W+QZw34G9vSTWNpFlDegQ44JM6
yFWRbkQ7QPw0SIIjnATeOGyDTZlwMJbmoEhuX4yg/3YwEQ6eP8zgn3lRBXHX+D2AdyR1mBwDwPJ7
2kGHvz9c9u98kAwK9dfsi5oZ2GL1bxS0NS56vBKG3fCz2H/eb1IuFRtN2wrDEIyDu5kPAv4Gte81
9Qo0qLVKN1Rx0EcjnAt6ucmMDskM43J1aNMZaNxk44mm2h6BonzLyGM++kl2QMvtPsgs+tF4DcyF
kuNXKch/E1bO+w397I3VS0rlsZHrKcfZny5WjPsP7//Lly9bv2aSokg8KXuGnrExcRFfemty0O9d
TnQMaubIWjo4dkzwav9WeWKilaa+cY37xgr4sxxXCKAQ0Qyw3pj2IxfICPAZzD9RxbfnYXzK/RPM
nHcnd5hmhgNdXvN9Zl+7QrJ6s7X4sGzr3R3g8qhwWAeF9xwmw26adUzrvD9SE/8GTb8B3uL2nw3R
kaj6eGjyYR+lMT6hwHzvhnGFXOdNe1QgcvhhDgF/22rUxmi+pOP8QHz5pFtIR0Ft6jWapWPhlyeD
Jv/aJ8ubVCEBnF0hYKc0mzkbGPUtppS7PaWS0zmLZzZ1y7f+fdPRj2Lo0C/YQSDUdxMLFJ094ccP
95/9x12Tuwv5/pD3H5u9kvCanI//uN9wt8fcv3m/39wBGjcb51JlBVOhsigPgBfzNaOGP407EjmL
2qUJks+QId6mpdtU1JPxJqkAVrIIoNK05sY3TkUaEv3eG8hOiW3UIXRb5oJPRuc/hi0h6W1uA1UX
ajVGfCDkFUAzC58dsUzCgFSQzskeFvg1nKOE6RKjDcJHGRurWr5wylnmn36o1GMNILzU49atyLVi
8Th7kljvJN/4MKqmYEifBVYuKnqKm7LK0gdPpyfdFfrqAj9at0vvLloYnEatvhpknvsKyWdjFwca
CfbBqJpXtv2Smq7Zu67DcgfK20ajvCEIbt56vfVipY0+OH1E0Q1IVfrUGBOX673wrqINDhCPupue
4Vh3pnqIQ/sI+ExuXIJ+9+RdHGK2LJSKKK5jROZ7OpHs9ZX1R0rNOUrqUpcxSUpF+lnrihYNVGjJ
NX8aP0zLHx5klf2wklztoL387HL/Ir3uSTX5zVPRL2JGQHLFxiaKzrAIBwCu9t6EOnaEX7IeTYrf
qdsr1x+ObGffita3mQ0zqLOK6VfV+e+NLaJdswwCukpeOTveoIOiN7CANxfC3/kq/kq78RPJDC8R
GpGw2UvE8asT6Jt0ETkx759zrPIFQMOdGuvdUDUjM5e53yP5+m38Yp81LtyXVwuw4xYR6sKeFq84
TuAgOXiFDZXD8ojkHzCb4b6bLyGw+IBJ2wNzzCIw0AWTn+tm84vDZqVwbWtvkZDjOT8lzE9OXWYf
zNVgE6KFVkxjteT5iDBZtFTkXvQMkTB+1/ukLW60eqly2ZyLeDsa9qHv+nOp52rnGrC6DWdYO2Zy
M4T1XYr4NkbDLUUM4OZsKEcnDjZhCDZ3DBpa19nGNUxiGped5rbJvNNUe5CSGV5lKElsl9gkaevX
yGIIXLbxL0PMNt0Fg4AM8Nw+GcuF/uZklKuxGG9ZJZ9gMlwN5T6b4/AR58NnGccX6epDSs/eTetg
lU7Fd1+iP4NRuhJ4njliq3NVlj/49DPcIdGTl8c/qbWgzJfxkcDpMwu9yVzpl9dV594bf2vL+d0z
kmeB/qFzBG2dOzI76W9zWbRrS3VqjT3gLIvpq+j8P4CHKYhdTDOtydlp3UT3Cw3M12B53+1X1RN/
gKIYampT/ZxMj3c//q39jOZZ6JJ5ptNrXJBHNS+tAJuZRTe8T4Gt2ROliAX8iFNU0aEA3I3A/RvH
ZbJNTUmTvRLXKTLfle/FRFewaw9zc9csj4NepKWoBzE46ewk/PbF8nE9dEwTaZ0UazcEgIlWZ5EB
4mtdsNomOHyG7Cjr7fkspGBIzxPPOrPemPDQ0kbV+3IuGfU3p7hX31Ruloz+P5IF1NdzWS0sTJ9y
CINTq6Ezt+SPG+5jrEWzt8oFjt/Qo0BDbgF92IyWvgoyRiE68pH12X5om7OnGWywuX6MI5ur+mO9
2Iac5q2lyetF7lkR+QR7njXLdjtyWOKjCX7WYyZFa835OZrIcOy0IZoabLod9dS+Zv/qd+nz2I2r
hs6rBqaY9jDMSoPWL04eVisOwNSigOWFHYzWP3CWLjrhYzp2T70wfoSB/8w7PFGJcG0fbhP0jqmo
cUd6mz4OH4xePfZZSM6Ge6gItClG0h2L8Z0Gk5DmH8TPZU8IbSCz56qaXgY1f9RjTTlm5Q9DUpzb
nAGIwcczuOgfLRpYFsmabOBy8UQIe0oLNPjCTdCt4aGCWRnFrktMFDXusAai2u1LAfUx7JCS/IjQ
0q2CIfw+k8y9tXgewA7H2Li5YbPKzBlBDfPKXnzRmiDQBYuSE9Y/ldIfDn2dtCbMqJp+1z0ytNYL
mV2BRzRU9x4n3htTC5poPR3kJB8h+4B/GCz/yUyifd98C80QBrU0r2ZhXFJr/uknwbuOGIUyKUQQ
tw2VO1M0lO9Gi5utCuqfUQx3ldqPC08LVM8PLVioUP/upEOn+2SY5KzH1K8PWBWweQ0DujbbpHrQ
09G2h1+hYv+S9fOt9UwFdrgwN8hmaJaXf0zaolxch6eoDTkpURNMabNjm/w6dz+NBNtRn7UcLUqd
rCHkIELQv8uLl6K1MI5Br11XMcmv40AJXAw/pkgmlyRoPyJStEmkMQMcpjmxRkH1ZTEUAFkwEzZS
VMUxZi1xyAQisBBJkIHTbTMbvJ9paM2oQWmBzjaZ0zN9VlNOzWaIzWuwyOhNYgYi37362nPgIL6I
IUOpVyGvsFDjuaFKmVN4W14lup+lvdRL7yeEQEVudcdbPOIV6cNxP/dRcxBsxLYyI+4+F5G1Cmvk
65XH/tI0TYvxc/cns8ZDHiB7SrKC9dW2641Ey0iIJdKqsi/gwyufMB2/btauFbyGfl6/qBScZu6A
pKLcTMh26GlAqyw5le701DDPOweOkmcvgXOPt4Roh8atCMcJYFdb9iWw86+I3KZziI8Cgnx4GAPZ
nPvlxq8SEBYWHy/ePRh9i+9k0vkJdKi/N+u5PCWCDWKWLZ0l1JIPbQ7dZ7FhTnlhHeifPXop6rn7
jd/PFLNkLDckiWQukVVJJ9AE0daPPMAKU89F1HJ6Unuyjv4Yl5Lr/caaUO4ZAUpzZ775DO6h+I6L
KxHR58pSwTlcstgh3+AsTIv4MKD6JenZIZyNxlYdkg3oVHpa656kcmrV4UUe69icX3wXelduuvYJ
DogNa5fp11CM7auydLHDFUGVmKb23k855CLlGk+ieov6St7uX3iRNe2sZYZfQRcdHHeEZ8HpRdQX
iu4Mwus1nmOuqx7VTG0KrnSKt8ezS+ccD+XvzlHJHnqJd4Y89xYT3nbwmNABCOtAccSIf2QoroHU
yOb60Nh6GbaInE4wuRWjs51HW+1tm+2eSslKw6cOmDswGK4XikcjCseZK6b8JDC3hC1ftb8fRU1o
k03wfaoOExf1xyxtrA2smgoZ3qDX3ujxmPswSaxzNHGJ62zyVNmA1nzImtwnp2fLEJOIPfXmAfLa
0QiwGMWUE3lqpadeD1ywvEMaNM9qFtAlE2sXLz5LTHQMMWbjolu33/gxtbvXo7xDHqM2nGakP6nw
YOh05iBtAMSAZm+4MiUdvyxgrnm8ZfvaoxFv1PQVu075m3FAfYF4ABMlRJcEQWUnOmpF+RDlzq0a
0qNF448KyuhwL737Jhvfu6G3r0ntMAmxGGd2fqPo8edxAd06frq1SIQ7Yj+4RLqRlzjV+X5W7WM9
O+e5K8qdlu23bDB+Bc7ooCUtIN8v8pYqZ0NQ8Eag12HrGmanvMR8TBFYAHphhZn7L2earvNQvlTl
kDHzBN9SdZG/ianhRMVls8TUkkhj67ZRsvWLiYiIwfmThWNLDq1+QeKkrzINT8u/2eXqm8pxHTZB
8xEjEmOsGbfEg/ih/VpPyfTojwa7T9Z/QUKInuJvRl49V52x0lYUImTJUHhNYA4SyhSH2dkmITJw
7VSk1SGAWhtTCb1Z9c6GFIGvPO0Q1AqYSclUzZc0+ZmXbnBks08D1etgybRTvYcsbWN+xFJseO4l
Kxt2xC2W7CigCdZmDzReCSYUqVp6zRYrqMmMzPvAJZPeVDR+NoTHWHHfH8qIDdsMnzpIu2I7FM5p
0v1imQ5IJKRk8ixyl6JMRFQzKj4ISN6rtIC4A09vZzdj+CC8nLPSzNWzsEhihZaQBTE1OIprzWj1
FKbxrXcH4xgyk1aR1ZDPUeJTikn3TTWUf8Le11k+FNuCHuFyjIMWE7SG5yBrTpOydg3Ao82k/WPc
14SMYr4icZ1hzzA/5VZ+i5vCOxDXCLhYWsm5dAHZZ1o+cj18M3X9jVPIPMYGWk9/boOjtIg/qOjk
2Xb1bjOFApKkvso0HR8ARjyjKl7cJvo8pc7F60keTLBUrbpyfG+Bzc7eiOqEmYf2aM56xAbFlSKR
LWVCMs/fm6EFIFy7587EPuDU7KjsnvObKXKIlTJ94PhK6OXVN7edyQfrMf/IGvd56Rz7GSlN9FTW
g4N/3CV1xliDPQJIObsfOYoIAcQfh8mAobt0vqzZMnZl5tNDZyJBOFm9CQP1dbfG39+xolQDzNjH
GGNS2GELnd9q92CadO1qX5463tpN2VbkdjiUiLkF5z6jskJhjvsTSBl9YJoUvgOqM3Cfhn6iYlo8
wHeznzkq9+RxgK/BSEKod9354KLov9bO8/1erSJJFDcla3VgIvYuqUGGmBRKqAABH/oSh6wQItj+
Xo5esMeGQVWQ+ldLdNUmgFnUOGUKupe5SeMhHMl8on8Rx12qACioy2oWq2Z3t2aakfEVTcUre31m
ZnN8YPZC2kpGsYmbpsq+4jGCFunRDCZlcJu5yVfpIGJF0kI80+K1twZnN44McMsCCVPIGVBD51h7
syr3ZOYyHV8XC0oAAzgmTWR6huPiWfgONhGbN7LRbTVl5Dcy4PRLzHOR/EaMhbFmh/maOjxkLuoB
3Gl4zAXvOLoo2LqZtQKL/dp7aGaT/NVpNH86w2pMz+TgEBDTCyquvOPX45Dpd0hOSheE/ep+T5mx
ob0vqZnbEI7ihN/SIXyNFCmmMTMk5Gvsdvsp34yB8UcMZDwUDUD6YWZCk2GgbrGGoLNaz0iMjMb+
xXq6WNiym1XTi7NHcNGWz9/ImnQTx0ghRnJjk3Q4J674IWG/UFW31yqmojZrbLo263zM/Bg5I+eC
+2iMDh+S7T43HCQTz8rvjFed4ymv0+kbTPeCzipTHyPhw3Zgw8QkrSyttdjsus3yzjCMJLjAp7jr
NEmtGoUHDc69RFwoitzf9Fb8db+ezI085lF5nNLbYLs/45qtwz3c9d6+gxfGhjD+0tSSuhw+Ywjq
awvQO07NEjs0IpSEj+9qp4+OJcq9V+vilAapdWgxEHS90rsiZpPr25Tzfj4ab16s9MNoOYfGNK9z
53WXFkjypWLmXjAzPcqs1MelBvbykWQywaKZTM43gmqd20JlN7XdYvjLt4awh1umlgnPvGHWVm7G
UaeHsve+dQSdnO43gO+/x7ERPUxG7W7zKjlDd4TnRWdu2FhsQk7lLD/i0UA+6072ZdJmcghnnOCs
o88M24f9bJvPtau8HWuJexJ9eEKMQj0EZK1mi39o/OY78RL2uumsp7jnEFXTknLIRXI5qMyF6BD3
zqchGSamann/aK89uBPONCd8mB2aoLzKsw6ODHuC/bLnJ5VArhA4mUflH2STB3ua/N4KLQKDu8bc
5KPZHqcMx9Nddmv1g1hbNnSEnk+PwoDUE8qEcdmp2a0dbTsGMKpi9MeJGB0rM/lMB5SgmcTNQP34
5Gb1VeoIS9m8aXH3dIVEbdomHEujca2oZJA4UDTlXvbiKLdEhvMbh52/8QQCbIvd+kqiHeK51dO6
akENj967qn0ybQvKJYIgtmXXvLdUxutGswbdFyLaKxVwBRGs6o7LMZEQsILE11wuu9FesvdPkkfV
cPZL5hLM7iluyR3QCZtb4iwKydSfztqwlcVjYYIsIV+X6CwoEVSK6EVsgL5Mgan3AlbjviNmy8Bw
HVKWOXBhKPUZGSsivfL2AdcLatuBi+r9ffK8T2NEm+ZYeOZtHEP3J1zPmrg7qi1zjN5mCsENpSvX
ehgoFhy5hCH6LuYQQJhi/Z4mkok5JzdG5eDG6hFL+GNI0QooE9EYVJGeczUxXeyJZUrPgAXLtlhq
MuQ+ShHUTq9nQCTKzFQeq4wxXlLHD62Mvxbzv+ryr6LkaEJIi9jbMjY2ySkE8A4vkaXe4SlRSVSQ
VP51CJotQ+8Uz3fk9K/WZshYsbKJ9bHctSXxXQFZGq1/TKz4Exd9tylHjGhQIShLuFOl5H4qXLa+
YRuQl2H+NjGw0y3zN9B3WXuvxTyxJnvjhdb1RPBoBaIT5acbITJBH9Ctlrb32sfqYhXP7OOvRJLQ
S7EQzC3r1dDtBkQRaPZZybuJDV/G3Z2Wkg+DCK1KO/0Kuulyb6ljIxGrgl08MomKFlw6kbbkneXS
p2Rpn0nyXigXWXGrJRFqLDIro/hSFkFeccirqc1iOxNc1jjzoQi7eOPSPl8Zy+f4d03sR+Du2bgL
xvQLfma8bgRmmdzaJPYgTnmKgMIdA+KPONv96ZE9SXxtmEKtCvq2H8MQN7hFyJzMJdHNBZ5Dc/SX
dkb/O6GhcyDZ2bz5lflb65coqOzvNCpQPJfzfE4cLz24Ym5JEZBiY9Cgqkwzf6ia6pi4dn8RcDOL
gc1fQOr5ZaDGKfIZnXU1hfvACzhPQggpJfJNtP0czjXIg1VD/BNcknyTtB3pYkb55ZYWAI+c83E5
Qlqr/6mC6c22ywtMgetYgQMJW6j2mN6PZusc6X2zyenJGqGhvBmXo8c1GxYpqkRzWQl0QHxHyKIi
ckNwSnHGOZH/fSb2T+b4nD0n+1jWQ84TVAdyW8fJVyzD1yprnsrZ+VRT/CvPvUNMJvUaLxvhyD7M
YzjWfKTypaG8FiMdQpEsnX0w2CtnOYkazR/qKhp7s7tYIYv6MarjNVZfDu+asgPfLRDtieabyYoc
5G2yyeXhfsEO2dua9gnTHAFJkZuT7USsXnoaTnbrf9VLgpET4A60j7GVYM9S9c+wI6jT4uAye/dV
+8zJnWKNn7kMimlVEt5DDAtRbyUXX3/g0HYYpHDxS788zNSraA4Oy7lrp928K3g6mtxXrVjuWjOF
ZWYogmSoFfulnNAi3DkNbmW/egxrTgaT0K+2o9XtRs61Qoe3uj/zdsClnXrTY+MbL/3ggJTT2N+o
Iuo5uNqLN3iauRAIiX1TBSxyRO06Wl6JH5gPdxDV/XSJ0oAgvfJioJ2mt8jnG2FC6HticNyaZSlE
HI9h491bvs35oFdDKzYYS1gd8NduCsAflUVS4ORcgbzyLjiSoPPIDP8khK7vl++bE1IrSld/kw9I
hZAMtWHDJ+kwMZ0uzkgc0f1vLfftWODAIxHdWsPMWbY7NZD9tS04k/rkgiNq6dJz0YnLjjhSodBQ
0Q4pDaYlHott3XNQ+Hiaco+4PqqlZeOVf9mFeGgzH/vYwslKk5KwETqKYbQI7Dxe9hykE4FhJ9eH
TxUve/vCmC9Z5f50a3YqYcH1OaYFLeM62OeG6W2pfN6HINwaLZs7jn4iSbAM3K25PnBZDqClU6jL
bZhFpJSwFS9ySgRJMqUEfsRwB0OGMYqXxnaTFfI2j6t4u7QryDo32Aosl00OjgpP+rzHomFs5wb3
WYZro2y+V3xy5OgGbx3GGujxT0kHQCkpyHrxnZ4tI+StsHXMvdUkvNCue3HG/l0tu6y8lWQGgtRN
Ii7Tvsm4PB5vKd7uTT4nX6PNSd863r4PyPohJo3wQFwcGJDaQ4TEH43ljKRkBoF4Px7HOx+pGgiS
M/7c1268dDQaLBTsujoMqpyoG/nItBAES9akcU7O77z4AmOmPxmDEot1xkWHED9H04uT+SiyZHpo
LLJWktAJNq5M6zWyhuwxpfdArAn5lXzaoIuKgBl45b8wzlmXIzmnPMQOozDyINx3FmcQQTf5dgz0
W9ZPhNi1REFDDWPEb6pkTfNw3CDp2ZojkXXGzIply+nVF2iiOPlxawyMVppgPgxdd7N4jqdUImSb
3PboJGOza6fHjo7XjG7JT8P3oLTaY40tBx2Otx8iXINzDU8DZoSVEOoJT6bdKdFzjY0ogDA3VGs/
LuedbtQN7BGmlinLny2B8qZi+cZIMyDqs/v00rGDXwuaeKVhljfNbvF5RsDZoyf5i/T5/3Ei/xc6
oS1MAUvl/0wnvP4efvz6X2jCf/3Kf0eJWAAIhfDgAoGfgD4B4ORfaELLhlPwLxahY5Md4gsvcBxI
C6b0gZH9d3aIy4/gQvBzx4aoBJvh/yE7xMJO/79pCaZnSRTFgA2FCDxb/idrLlYOe7i2FpcYcVs6
tO5WtoLrXlARGYWvaw00qKRcN0mE+NEveYUqi91z2yAzm+32LawaPCVupHeeEe5LZS+W2lVtQMlQ
jDHWqiVorbJb6ihL/7DiYReHI0clM7716Myr2SQbYjDmQ95b5a7S8o2pIV7DNGSKaJU38oXcveWz
NkfdheCulV25EuEgG4pyTlIk0PNDJ2IfyY16Eb1uzq3rcH5G5IDhtt5ZrRmtme9KdIaQxZVhPli1
W9H91t07XqVXHK/vbW5WHwJhnyj1NfDD7ghCi8jjYdRrtJ4VsavNYyz/i73zWpKUybrsE9GGcNRt
aB2RWtxgWVlVaK15+llOdn9ZU3/b2Mz93GAQQZIhCHA/Z++1dbTuZpWsTV/7xAiMOtTLyIzqbe2I
Rf7AtSm9KVSPbC2QF43WObYW9Rgc5XcKao4mTisgXOpLa9sbmlqEACe73POLtzyvb6E6nidkUZSG
Sw3Idn9wAqZuYUXy2aBOd3H/xkgGwphGbaOc+hrMhnbv+ohn5r+w/AZxq+VOS93JwpVttgQcBwnD
EAoQqOgt3GpRJ8shN3MKiy2N+3ptbLQeZkGaYPkuBR928btttUOFdWIZNJI0GGabCfrKBp6RpdDc
rx1MqYFhHXuCXS7YTiztCAyfRDcVl10WX0XZIArMxgFUUv/brvu3wZS9UI9E4Si0JZtyFbaDvYqi
kBRd3PbEaif1fvIEmgMyIM2sypa2TViiibMt6CmpwI10MQ8z+YXSym19rRN3iT49RRFuE/tpoN9e
RZOB7kfRbkXVx2djrKK1U9HBSUaVMXwMGMVH49h1B+/mR0p4TmIQFfKzyaHsPDYenkENFBmuiE1C
eZ778AhpIMfWs7L1JLkVpXqEX9ec7AdHj/2dz8WZTsBvk/LhudTyHxmZcttazeAqRC55g07QHxhC
vfii5ibk0PjIYqrfqpvvi55qNL6lRdfhgzZonfSpXx0NoFL51BsvcYHF37d3YWXGx0Ejzcx2jSOa
FRmpK6aVBvcAx6z/5Frcbt3S4LRt6K17yKr1YKhxHOIb9bShO1d8iz3a/20QgpvvlHhYWaWRAMpI
9jSv1IVXV86NV71zLNyJzAbMNSWGeJHE2UseYltxqOksa+PRSIL2rWyzB+pCT6oKHSdHN7ZzQ0oe
03Acut4/MuGEmB9U9qanlr4cSdt6tsIQRYdfKR+KEZ41uuerROXOVGhcQ4AMYWVTGFIb6qUK2x6E
uELQWpi+6Haan1OddJsi71CG2ZG5TbzAuDjYjwOBpEherjJ81ka19v1JYcahnRvVaX+VbZGfsNic
JDB+Q/AFSnhCc4+1ymcwwsVfqYybzqHiEDDo5W+6WXhHvwyHdY8VYWnWcXnwnAZ7DA5HOq5DcvXc
uN4xgPT2YSGSs5FQ9G2pJyx9CKm0LRFm0QLTV0GXtyhjGGl4FV0iBRHsAhattq0YC67wnyES8Lzn
poFMQi7eMi8da9npoVjGqeUcclXB3VhPN95nM5I55ugoIsNOnxZ5lJ6CxLS+FqRPnjMTF5pNXTfj
K4eJQbezb5qrawy/6AjgM/ZDwQC8gRE9dsc2G1am2RSHUrXeKXyJreOnR679JDgKr1oqhLyipwBx
PS8MudYGRPURScjqvD2vZYaF/ctz2v88P0rs9rw9P/+9+bXn/KBduRxpfuqP1fmpwSQapR6023yI
eZf58b+O2BoynSnWn8gwliD6OWrkjyyTr9X/lmHyVyjJH1EohEdIKvw/h5v/+q/d5835CTuh+O61
prckdxOY/fzgf38FygzCn3f4Izzlj9WvP5v/89eq4UZHfu7JNpBA778PPW/Pr2R++u/3+rX91wuf
/2YgnQK7c1Utv4/7vV9ddQ+j6Wd46P/JhJn/7OsNfr/17z+Z1/7efX7wj3c3H+OPV/r9519/+cfh
54/A9sEO/fEKi6IDlFTTB/sjDmc+iKDJjApMpg788SLmp+YH57XCFfsiMSssccObb3b61x987TXg
2IyZraUNQZt458mzqHTPPEc5Dpfcx03qBIQKlkNxl0qsuS0p51FB12A5ZA6ny/zo91NNpSeUZxU4
Buz9/fi8NifYzEf4fvbrKBSiOdYfRyTpeoGcvYZnTJsOYmWkIgIPOweH9LyqlMi+v7bHEIthkIWI
A78fzICS7uP85WuX+Yn577wAnPqg9gDMQpfrgGKhHk9dDGpEh3DpD+JV4rjHMlaLw1gTeTOvVUAK
DkZr1HRSE8TO6SHOJ9wQ3sCcXVLS5UWhmC8FhX7RG13nF5kfK3fidoWOZskYONs7TBXx7v6y619c
yWkUZ+N7ohRQBjSKtYdJLsa8+/fCan0wQf9l83u/+c/4NrDqdBlIBnTSw1AgQa3tvSiyRagOP7KA
WVRVIQ9fuFNgLIXRvyGYfcjR+KxCai5Yygi2sGR6x5w1Mm+WQ7MUVkPuaE9P3bAODjaaAwGs1sG1
oxo2QgtQwvfpaspFLRdOHuOtS9MOoFnu88G0HTsn3UGVa/Nm0YD77Zx8rwxWgF2FRZ8DzQUXlS7z
DsYRlU70zHViQRKRX6mQ2Tzzwp4M2kaevZsd19/69JYwOPgm/bqA25XjcCAJyRqsWyWtCCO6x+WI
Vmg50Ae1Ek/ZJShMYPVke6wieCAzxTQWpMzHq25isNkYhMeWumYcqAVh//EVPF99BNrJIPAPAF/K
CFoDqt2Vb1phnStGJNzO+Kqi4T7VxLgPiiDR10bMrJiQOA95qEV90FiblJgOrhJosHaPtuihXmgE
0s7i+0jm6c1rvWXiezHyHbp/KBY6k/NEA0CcMW85pH6rc8dS/r3mWgGDrNw8d1Txvr4Dzmx0C35b
JlikNAiM8vO35aJvHG1fJvezCUC1EXzbcxifl1AmKet+O78Gmmv5IbZl0kcvV+ftZCJUOmCYNzvT
0exnByw0Trpjgj6RMoXWb06VctMhPXwv/DFwRpAl4tIrmUbGp6Dup8gT2gTtjjhGH7tdFFAr/yc5
Zj4B51Pxr8fGpiW9fYDs4MiroWtThlT8zR+xNbp8S39sW3YQ4lolUPnL4zHbPb7ejvywk/kTlwu3
6CNsfb23ms+p+e3NJxzlen6aX9+DdEM4HpA/W93P4VjzG57XvhfzY02s6OveMV49mdQYyJAj5o/Z
QWl0hxrcPw8SStQB/KgxkcuzZz6F5rXvxfwZzJvcTRiuRmIHxpMLkVz4MtpoXnxvjon61vs+dtNR
vZHgbk60lLlyfa0aYqAI7phiOXs4ZjdHNJ/VcvHXZl6LDdmS3rYpzYqLWf/nYpShVPNjPvBqiYk4
OLBDEKH0+q9GHSv8/B4eJrkIgrpYDx7fV11ChxUi2/p1+7uA/7SeQQjz5zfDEea1+bHvTfLPsR5V
2t4zZZHNtDagCjiNJkNfjb1dIfoCcDEUENiiXkc56ZtaTQqK2M9vSPCTNnMc3ag2JQCSSeACbmey
0pWRcHBpuNEVsYlEtepU/ep4kDJ1qZKjoYoEadTbFQlQyXEwIoCE0WPfN+Har4tkrVWi+gpXa2cQ
BUCiRebo1m5+F1+/AkVddcBOQWqTxtWXPrQ/G6S2Pyq7+exocEJvCEh6nPOdvr7p/z09yi4N6JoP
GQ50ACu+uhrk3EgkH4OWG+RzZObRlgsQjhulxHJl5liPmvmuBl30kFDp8133YDG03oVqgEiifW5p
Xm/o//qrMsHCVXZBhVJCM08huL3tFPTRsRFZu8X6d1fGmInhU+JNDhMF75zI4ZG17aqi5bKE4SHL
bnm2puge7wI6w1pR76UrnAkB7Z9YXiwawaVMeCp4q3lb83I03TG3WtdqvUOGoWkpNKdEXsYwWpX3
0jkUBhUxM9VWeTbg24OLuSSpoJNZuzeHJJKFUwHJs7YG017EtvLoIufhJPaw2cr/C9vHWJbqicTq
lW9XCF2HAJF5w0jHyldprfqLSt7n6x4gY0DLXnojToWmUuSdH5ufJZQdYUDdPAbUxvEZ+08eUsVN
1Pg5SSk/JqGMB732NVwpGMs53JDF/SEsuydTQcbmpxnguYRuhRpP9Xp+YZkT1ds21k+5m18r6gJr
daJ+qfwOag4alN2rVvsYdntq6T4sqg6V9GJwsTDJK+W8yBTFp02k/hI1v0Wn6pYTukjHI92++kqv
mY1Rs0VqNkvNsTYo/6y93V1tZ4jWoCsxk3EtWWdSB/+1A7/efWx92CiNNk2EoLNDFNs10DdUr+6/
3ltQkAGBt9rBViovunLx5fyhyLJKWi4z4/SSj9WzD66cyfakLSdb4+Ox4ucmsJL1CMaVbks4nqMG
d5kBpcdpuDvMn046h1cSTSeAodMjTXvClJhspod5DQIUjJ3vB135jFKPx1RRAYbKnXV5lZ3Xvhfz
btb3387b81HjEKxBofEFyr/9Y795VdWteG1a1u+vv50fS+GJhJmKk9j8xEPRrvMkKVd93vjEnQtl
VZvRQ5bG09mdtPh+rLwJ9O99VOEnMXTcAKDZKKGR32GAPVr4SL3M0f3h9+nzVIz6epYNIMK0FsVE
Vvc0lQCrrOIFHMw2pT1MyUKsq6CNFwRn6ovSAPzhV5B/06T69IZ6AkfivucpZjk8+5gXOrxzOMH6
BYXUaq2oMfIScIL3IMU/tWg7UMJ/rw1otYj3vKsd+NXZ0xTssHQWPuwqPE1Dbj2hT/F2lJjajdaZ
3XuMmUQ+3xsgLCytR3PvVd5DqbVPxFcOHyKoA1osHl00v6gvWd1mc8nlA07IfaZ76slPkDoVdWju
mwlaiKzHfOCe0IY2/qjdGCvQZBX7yLezpyqYLvNR+dQ41UNTnN0w768mdeHF/ETjKG9BJNKHvqh0
zD1ESaRj0cJ7Ylyfq6ShDu70VpJHvsnII9iV8AWf+wLLm3wTIw2mZV6HxqmoS+3G7IcfBOP1m2NV
XOZHgE6eWkEIm0INfWwwUl3j1U7UFCaiZ15ThbaTjUVlq8E6fcV3vZpfFW2UYRVEln7s7cRBROJA
hpo/HR/LetiExq3zR+2UGbA750OOtth1g6k/jxny3nzM3U1cN/1bim9x/ssAiMO6qQ3jUJt2TDtz
eJ8fVxNERKnvDVd9TI3zZDX9Ush/pQX5xUnU8onKIClqOHA3GozKDywy83sXZNGs6Xpb+65X20fJ
FJ8P2Bcmei7TaS4B7qILKX2An+S7Np3sSVcDum5DnKzJ94oPkBaHry9QrY9uoPfvk+U0m1g3vJ1O
ssYTIVq4UHg1U0Dg9nyKtZ7lXefTbj6qKNVPqtH6vVDH8Bg4sbuaX36GCrDB6vwc5hZaHnUg3qYA
0G/n7l3kU2B1RyP7zFpxEFGgvwzORKcJpOfBj6rhzidr42uPFgWXaSnRqxLCURBjVR4KLkh3tWIi
WVPT/DMcxNYzw/G1DTN3HRjlxPiN6qiWWzvX4ESb/1M6Eu4jkuCN0Za+jnzDOWiuV9/GxqG0KY9j
hrSBe6V7w2xIYoNtpowfsuBWIQheznv4Kd0ytfPeatcu1nGR9uixNe1KmThdzv+lghhb52Pz7o90
3BpP50bvpOVV9QJkCvK/WPbEtN103pGnQQ0ptOiEogS2LR29rz3aDqTcNNUfYKANSEiiOWFxAjaB
R+nrvwxcA9zI+UhyB/LboEhQRoDOqa7Mr0O4GDBqIznNO6hFW6/spgrPTWO7Z24RqMTkS0HJi+jO
/tG1Vso93a7PMaRbTkEtooRfJ59gp+R+bY59aBC9cTbwjp0T/tcqrnrtB3XN+V0PpeoA2FKCi6dU
3ikMYQ+VhkDGoxznI2hTAZCGW9ulwAt6ar0AZ8qU6B+deJl3qEc8AhUe00ujjcUJoKu1avxGveQt
X0/XUabGFPOTITmlyL5R720/KLi3TTXk66y7nxys7PjLyp91QrPfasVHaaSkmYYco+T8xEGnOmvQ
W8qz0vj3X0dzg4fCyc1nT0nIdTOs+GhrirhwMrmc64734fBlzbvGRgNtug3Le5Mu7y6PQQIaeW7e
5xYNjXmXLMdOSnH2A4MAuZhxWV10TfTH2KyNtd4V5YualLd5V349j61aNc+UVuJNw0/iAAYouPZk
KTDyyWoEjNFCyHdsMKmFJGUpd9o46jsGT5gngRM/2D4laSTe1c+Us1J1O+U9UkS28leJUvuXwB7E
sfGdARMOPy8xicv88Vi689ypVfgsaoSygz9oBx1s5XWoEQrqopAjo5d5z6nFF9B2mnY3IHDa9SOA
2aarjkNbtg+9XaLvlp/36CNzFe74ruCWWnVtY5571Uf016r0yDw7eJ3a+Dy/F7dwX9WuNZ7sACkD
YjjCarHfXDVs1MuQss2n1p3nD6hkJoemZKruurqP92HQjdsm9s2HsAMsO+/iWT5t/TZ991Su1cSl
AWvVFQgFAqWyGdbNq5Zqx3lXKnUfYZBxn0S6dLS9JN1qypDvrcx17iywQYugMMRniyledyvlLW4N
b9U3eY1sXAsuZgSNkUFk8yN17sY2NT8HJeGmSPTW1UhV/VCUIoBP3LUvVT+e52MFjfpbQan0SH/B
3tZDO+zaiVu3jYOFexvH6EJ8wKOnvbom2o7JCoZjNGX+Na2xAXwdQ76oebP1XeUC0L4/avLSNP+Z
/Pt5N8P//8l9v/5vkvsMQxP/x9744y8GMn+m9v37L/7dGneNf5kqUdI0pE3C8Qybg/2nNa5a/7LA
CUBO0IDwOxKf/5/UPutfwrWE62iq/RXp90+nXDf/5RhMzRxBrxzNjPr/1Ck3hfk/EsB0U+gOgWxC
Uy1yKGR4yR95MLSOla7McxW9SCXvEN1DCRGH4SMklNy2zpbLvFL3invGIxV1x/GE5QOLAIM8DJ6A
nIqTAWNkSWgBRqHq3jDTj6r2M4i/9q6Akhuo3SOZVqAv3OCuMJ2HnplZlVMbQ15N2jTcWhRxT7Fi
4e5Q9fpkGtVHhiBGEchfMf8NoX6l3w86g3pbhCa2LbxdBUHObuuXKYvB1gfZid5iRMqeeVca9cWs
wALlWe8tsadA2C6NG0XPGlnutO2deGMOzRF+KmF4hCxXymfkuhiaYh3GTGUvuDgih9F0pgEh6iYN
+aS9r0LATHaoFWsnnuD5tM+IcOE50C8z3GyrKOFjTRVv2dO4AheER7DsoRYQsbVVfSC7bbqhA/8O
HGbTVuJEsxwimB7sEXY1GoQLGyoNWaGdtOERXXLMsZUjpMdHW4Auh/43qtiMJA+OLTGU+nle0yrL
2CeqenZsoV1QpYKWyUMXPIEPC0EX9Uk1teFYKwYk+2ECQmu5yjWDHXTzjMm/5aWyzfJ+Ok2jEa2Z
POLmMUv15k/mhOOp5W4uN9vcK2+jQMgfuhtDH4N1aIbi0e5AQ+V2JxZm2gXnLvdefFhZV9X1C9A1
IVpmxWEaIhfEkyjXQs8fOuNH6g42wnO7ARGPXPKS+nlLbIW+LUTKYyqaasXjW+bWHAnqjgX49Ri3
h2HmgAYgUwVHaDU4qSGILxsldk49eOFTNdIQVSibm92Ay7KHqZNwHMRRXYB0yA4vYQ8EeiRrFwwM
Ze9K1Ydt0mc311KVsxWP7UM9klUx+ojBId03Dxm6iztNvXTuPhBa9YRXgoX67huT9zBv6FL21Ocd
HAOsnH1kPXUpaJNMCV9h4iVHQyWbANp59DoV9LJHdDDrqDZeUdOOj57RPHfcJn5EPYhYgibFXWd5
GgLYbFgHnko4OcQeat/1hVBH5VdpKZzAQ3FBTUGbPXHytar62YHQW/NRt3AnWlFzsdSeKkulPwxK
Pv50ynTv90WLYIX6BfOF4C3v+Ymjs69ikSKvGKz7oI+jd1jfyqKXurIxMou1r9rBpsZzQ/0eOVZC
nWRX8j3fTV4G7il2zHcs0vuii70fnd4sPWW4ukPTP9Uw4XZBQGaCUxt4lKHwJJ6lX016DQzVKgO6
qekxTuz95zjGQFukuVg7g+s/p7HBkMz01c38rNvrW60VMa1cG9e51BvbtfYykgRzq4XhL4aqjvfA
p2V3u+5+ph+KVnj3lGeAITvlMUk791IPaYhcDu9QMoT02DUdrXVWF4+B1QJE4F8nNaLrMpq6R8er
6oPV6U+uLkCIJf5Hiu2EQh9W11xDzBLEiFR1CH0Lhx/bsSwM+8BEBQFj4g4PudIPDxj5dy2mjWVf
o5qI5ONANaZ1E45IB+UejMrdXdXV5aILmJjZ6XgXV/ZwZ4qmP2dhePh+iO8y3vpqeAzR9i7qISte
1MIAUubk0u3CJmPAARmTx6tKkSr0XfJiajGutri+MxloPY3gUq24f7dKZzr3kLceASBfcKv513lr
8Ht/pQcJsDN+E5hnnEeuQNAOER2exjBWX1LVJ7bLNB/HoW9vlek+myoxJKqV3OdgAe6aHBF2Xwsa
TaC/UAalZ1ENyVmJkcsabbRxfGovi2IwQjRFj0I3+kMeOvYmB+/wUAirWgAEKn8FLjZ5jENUOfQV
4zQZBwrOFtJFdeX7A86N2nxL3zHboTd59oVSP9CQSI8tt8tV6oXFxi4KUJ+WcWVSFv50HO3KhFn5
HICRWPtZoc6I2Dy0bqIu503kHoFYVW2JUaEW9ite8AXZ2fELmXPu0Z4gCIxp6rz27kTyB6fXIuwL
Y21bfv7arrnlV68qLQcA/2W51Irmd0czDLqedi36tHuGrKds1FADm9t55sZ10QQLX/HuMg0vBA61
fOk1tr1CQC1uKDQZRKr8hMsMAH/rphnD58rbWTgBn+2cL4WY2PA4hNnFywv32k9tipfK9g+85OjJ
NmkgBsn4qnu0CjHOhg+pmrd3Dqy0UKjBQ9kTqGB6FrgACFsnbMenuHS6m4gLhZ95xHAVqk4U5tnB
UtrwaagrSg92Vu+LMgyf9KqM16HKO5qfpZRixwojgnTa+74KqQTQ7nQzrfZO86f2+PWY3Mw6eLtF
qj57xdScHbmY13rsdQtkScG6GeLuONh6d5zXYog7y3iCQ5YG3rA2fO6+Q8blSaW6sXKkCT+UdvxI
GvNTadFP8OrbePap+QLK6SRvDjA6kuyc26CVHMLM8zeaIwu/fAicP84OWSnw0EDmfpVvBoWvfQzt
JUDxtk/zcDOSzLFVeuIh9Mr2ToUnJSNNdGF0H1e3VGnSO4WrLH7jWAOh+EubGBAJbgrbVJ3GRazX
5bGLC4zVIT53LyTNEcDBDnKYtbIRcW3yuCCSoXzzXWYfPu38oYv7nUmuBBdhQAilAkJhRNJu5e0L
0N3o3AmqcWjJRUsKgG1yf2jxCyxxkYcdUQi6xDQY8Bq6GHADkKnmYNif9hg9Qprnihove4oTNGaH
O22GP1Tlb8j0y7bF3FtK70ANmkWRyAj8Zj8NGBIJ5YtFil92A6mkXOQiKndOZIslulyCEaQOsDW5
kaK1s62hRCAFrCJAY15IekVNU4FfK/NrwBb8aoiSykBgp2sX8gXz2E8NEkaDI1qRaIxWvDlFsO0h
ZrQSnRHB0LAlTKOUWI0Qvobf1s/0NLe1BG+UEsFRjL8gVFuwdZQlBrwXE1ZHJ81fLvQOhhq2QWi0
inGpGSDuBMGdT6rNwtyotJHWhPC85y7GCqCMUAzsuGmXblXUW/z9uB4qoi90sRn7EX5+YtbLLvQ/
dYkbUVPzDpAOAKXPMKpeJ2GupqTbZiOuXtKRwOcmh1ICTOCHvEBKevAk2UQiTgBcCYgnmIz7fnz2
RmNdwEMpfJM8IuXgd80Vpdihwv/E2QT4119O3W0Ad+VUKdkJgXLfwVuJ4a6oGObquF1FpPyNdr7D
yp3gvhgesR8SwSjhLbHEuARtTQzChAZkQFyQ3BOX8aiH2DQniYAxYMHw66ey5lifVh8GSLP4SVb4
GyRAxogIme4h3liGdSphzPiwZnKYM43Lvd44hEV5LX3RLaqgPjF+irdc1ewA1/gAvQa9p7tKBAYr
uhqBZ+pgNb1yG7j2tXZBD0G+zuzMO+ola3LYHZKKvE79V7P1skvidm82JJ0cok6GDnBbk5io8ntc
NRWxiWCwwJ9Op77AVGGW/BBdFXQcAeW0QsabNvYqLz/OiNHyqGrx9VBofxjj9JiqUUSHT0U0Z6Ct
IJJow6keLFqaMxJr84xb4BJLfBCe33BdmtEbFgRb+qcXgBz9pQt1aHLBD0VwiOrUeKvlcYiLfaMX
d8E12S9HCS8ag1+l4DdiKOVnV+BcqyXoyHqyU/cdffSPyPnJHeDmSSiSIfFIJShRaEmgBn6QpX3S
JUaJLhoqJ8hKALl67pPWKoS51MFeGmEwdbCYxrA8ieJXXQuA73l6EjCbzBneBMUpMMO7pidKLzeL
D+qfKAiDkdvXiPGXe1EXFu9WxLnMfWDrmMMuhxbFgPlV6yHDt+Z9DU3KKdy7RB9vOB7SxQhvCjXi
mWSdg4BDxdBIUpGCn5iJy/kETOHJLRLoVV0b4YSHZ1XF1rGFb+VT4od25dsJzu765mU45fsq4ySZ
8EAZBltKf1O06BYV4t2EoYXMiTofQAZCh4GS1+3Jr7HTSvAWIrelissUHlcnwVwtzPfJhwxYpenV
x5JP+hx6mRggVxvQIe2DVeG8i9gll2yafrUQMOgalscaXFYarWnwe0sGDY4kEMc7gHJXCMTN1tK6
G6LZRZ5U757b7nPFpujcwSdI6nqTDeG5LbFLNI0GNCYk/o7y924sTXri+UeeWe1e2APpLqpiXpjv
b4RPwlcF4ITREvNjzeEzwHESnAVQyxFw/s2uvMcwr37jB0PQ0gH/M5KNJ4id8++jB6c1HrC+hY9x
brx45HES+FhgvPT6Q2cCHGCUVeMZ5pTKXGpMk55J9fKLFojk1OPUJ4RzJKcKjIiUx4yY4JX+XJeR
eq8kj6Hh4AUxC7FKjEAs2+7KzE+s/JGrid8N4wqmHwTCwN1oFprpskO9qgy0E1phPQcN5XJaClc7
HqNNR1D2SvXsY8y3dlR4p0QL7LEi++tCTa4KHOBVaTrXvnfqHRXfjYWVmkFL5a4KtZlWZIPZS0Oh
J1LZ7Z554t4MApCeDnIVFIVvIeS9Q5Uyi89q9afW0N0pEgUIiYudnTpZxIB4xMbYlK91iv2kctYj
E/+HOA3hjHnWBz1p0GI51753U0GP7QRYxBrJELQkTbCUXME8tO8CyNRMax1Qrc69JRmEfmU8003k
dlnBJ1QAFfqNc8XLczciyFraoAzrlqpcJumGrnLsub06knroSP5hJkmINUhEZWYjuuEr0aC43cz+
3INPDCRHsW3wahWSraiVgom17+IvF8Whkh1a1OWAU7635wcxQrzE+mTTxWE/Ut2Lg4W19H/sNz8d
qeGB2Rh6J3k8KEG8UYoRfx1yflL1GBEKojvmQ84P9WW3gsWCzcHhRusZfnYE04THF67CUvTb2jD3
fZVfIoApTdb/ClIGs82ovlLwOBNMoaiYf5Vmn9fNVTTV3qHsQwetW2BnfzXD7kdcTL/saPxVGvgI
Wyi8+Kb3Rt//wnPMlSAPHrmJHVOcqm4D2zdlrACjQMWEp+NEXjKnRINfaOeccM5l93OacnuTJNwF
OlM7lYVFoBcqjFwCRgGHBcj/gY4CvqH4LBedhJbOa5PElHY9TVdA4BJdigxEPjkvQCWlG9qdTyUo
HsL3wo80SJDWNcmu60XJdNVeJJR5l3iqge7lbr9QBcKPWWJY6i0qG0fKJL4kh8zxD0W7i5vkLjc1
dVtHqfSRkywPGIXrQhAcYivJ1gZhF3hU0pdETMFmkkrDctKgtQXROw0DoJ+4d49qZ2hfC/2fNYv6
H0Mpnx8x6QNHp9Pj/Yh4LdOjhySleF8bF1pcP3WLGpz60Oj+c4L4vY4JZQq1s2tWn0HtPdkhNEqg
HPpwoSPTx+mpN9S1riDu09ptF01nA8g4Flj95CvlWpiEK7cq5IRuGw6wvNpVQrSQx7nBJGXp8mK9
PPOXdaGvU8FU3w7vZhXc2Eqz27pxlfcSVg2s9+xC5/dnMWLcrlFiMEQwTYazlbey3eSu1WisZUhm
yrvBb88FPm8l9De0+YkjUN4br19R+2OID0geG1DZBu/apJ6NErwtHkKM0mQwqbRgKDZgWM7cchXc
ZzEpVkbbX9xBp6aJtXEiOLgWx27jWDlQAYXOlBptCT6FoVFq3Pf1q+5F1xhaEcECLQzTrN92TKgx
+Me8TZszOCuTx7ylcJknJLoTp508YgJlYqh7L5rSbUE7M78YDq5+xVbaE67Q/PAcZDFVRAhhWCQ3
PdobwBYWwih+x7iG3EQ5OIDtjnrTHkyLioCTMfkZ3PxScOFfDIxaTCff6xm5jknRFfvaTNeAy4ih
b09l6j3lhaVCMcRrWNro94vrKACXV+Jt9LwHJQmyJbemQx7dWhOscVMj9AjMgE6qox2mttmmGa7J
uI42fZ7C4nbWg2ZAOAgDKqxB+IguH4hzuuhKZgEMODj163ZRVA8Tw/2F4zb6ssIcuKjF+BSYXLxF
R+yBUr4FlB2cae0xY1qkVf0pclvKkEhQCaPPKMddS+GWyuTYr/T+LOLkfYAwdjBkuxBo0Rp55q6x
ArgsmMMXuRf8HEejvYSC0SPwkyGW1h/HfYlik+yqtn2MIJDaFkpfkfWvZRIuoyb51Vv1iyaIKY6n
z8bFv94qMbRP3ebK4PX7dHoA44KaUW0VWvWgwVXlybFl4zvIDwC3UIpA6iEYKUnC+9RWr6C6F1kz
3nV+oey15lUQiqg0L4ATDgYUhL4t92oi7qNszJeqrV16kA1kWkMkdjrzd6UYZ0Xz1nlJ4h28W0bo
58QDMDkZo0EN5UJGya9yCt/86GZo5UuSC/glRYrkNbOMTW9xRcM0QSRMcAKF6L/hLPnUrHhPSuJp
EO3V858hhN4ZHaMQh9C/wvHuNHdwVz5DESwZD8jVX4QZHc0he/ChyJHtzD06Pk7oVevKfkgjrKJN
/hHD1F2oIUlAueFiyY7bt0DSGopJ/PCATsPaBN6amvljEMQP6VT8DrhQ6FP5uwCGqXrNXaJyzSGA
b6g9mxLmjykcfnhcFDQt/e24WGNa9N22/Q7o+72dXOaYGKAEsI2CmHsakjn8ftImsF6hHME2/VaR
o7xDZf8IKOQhIRbWE2t+XU+5KsHQzjsybhxhIW3lvoWJZVM1c4aB5NWnNm2cjT8CG5dDVa/IfjdK
s1X1Vlug/3ki0/uj9WXvf5Idvfx/MXZevY0DW5f9RQQYi+SrKFLBkpzjC+HQzZyL8dfPonrm6zuN
O8C8GLZsRZOsU+fsvfZGmzH/LXYwJ2wF0yU6s/QFdNvAUU0ol791ljB4eB5H8LuhXXqqNyAUF8xS
BzlF9+mAfsOkKFvoFJN94FgNQbPZnVmNI29lZcwXSEcwNrrmOdEQHyWG/dikIvXa+WAZ45aOr0N3
WnsfVfchRndCMq2OF5LwtAjvzdjo7cbOebtVvvBpZyn9kJkKOvdFRMGzVNP9+hH3Rf3k5m7tEcRL
KR8Huoy/FfZlpONWlDm8hfg9hRdENHoJEUab4QO5z/qknUfBD6W2+O3ScvUsFutg5cWdk3wPnYUL
PoldpIjKW57k7wZ5NGyt3K2zZC8t8MjN+DyWFcPuIrm9nkgy59Cvf1N8PBeJXfngSaDMqOzRnDvA
48ZmnLEKotvVPVvV2H+0ymZWp1eQKvhhQmp2ZWGzKPCSD4i6dI19kchOjMd4rAEOJEcMK3pDSGFI
ZFSvfoUIG4iVuUvQNhD3ykXebe5gjnDeI/abK8yDuc4H2KZ0sNftdgWCRa0i7SRq8kdA5V/47x+G
soQHEtEOUSZSWSIkqT0GrhX7sJ9ZOzxhi3YbWs9WIz4miyRWW3sOYxocw/ibGvelzx8tUNZBAh8p
HBE9cmzhVjIIBWDsxLqSOMoWOROphtZ8xAHPRSHLflujUOHTOEE2zQ9RzfPn/dAHdY/kddR1xtei
gaxwTKFSn62+fx7zyUNP2VxIN8n36KDJYVFv9HwB5CnYaK92p6KfLVqu1KUdzSfVgbSuMXRbUHM1
JDiR8s15Clc30bX3RftEdP8yM4LZFFlIn2G9QjbduzINn8JYhdRj7Iti0E5OTh2aOwDrOFTazVRZ
kuuoBCvD2jqQN+XpuomXcSHySnbkeyE/YuwViJ4cntZKcexit/VpcEd02pxiW8tY2yVxdGcrsfCT
GeWmGWUOCQROMOa2BhAhfm5hH3HFwlkh3ddFncmelN9945ibyVxmzrno1s7d+w7+kimNR9lMr7Xh
XoaIWUbeKG90bC2VZNIprso9bhigjHHCOsuCliTzVxLP+2RpMo9t3m+M9iQCDOxZmfN580QSjrRZ
CEZ3dXVC7wuTL9r2NqfQQjNdEjakv3drN4Vl42dyVN8sbP5xhC36S+0NkWY/bEQnsR/DqItN5IuS
FwAu1YZXQVd5cXsfaFJ0UiwoWNhqN1q1TjcHIoCbwtg15mAFUnO/KW+eIyCSVEJgwCFtUpPMv6dY
fhetGcgEXZDqJjA5NcEGMgxUgLoXTfYvmsv+qe9uJ7B8+EDtaGULI+cjNRis1MAgGKgE6IXs2V6g
e8ag23a9ebFFM92g06ZLG1WEqxYF2wdoxS8qSSW0QSLXZ8IGALj7NBfReNHQH+1wOJeTmWxNZ+GD
i1f0XxdweZ631sg+nRnUEaHfJlGmJzWrz+SaPcQAZzZKFs8H260/MZ/vtDg6yGKiiTX8cmoSbAT7
Ji3VN0hGn6cxm4MEuQ0RzmlgoVksIQL7lTZfSC35VSqNBSDXCEz6/Fr9oknm0iKxaeYlyddq1ymG
o0MsjlLvYislJzgjTn52fvWdQ/+fuV5Ju1pB3YqY2GQEPfq8tCIoGnDfKJpwcCFJAfOA1UF3X8XE
J95Gw2fZz6gWpe9qsOauHAUm9j7eoHs2tE9Yzz/1zAFPIx2SF6AkS9V4bwuyIkLZk2s4tR9dTn9L
S3oIbZOZ+VqPqXLWbi0GhTAfay92uPIZSnbGDR0ME+xLiBp+xjTF10OWdEr2et/ZCHvrFl9Lkjv7
eumOc29N22IA2yHEz2iq7GBsZJ/Yq7ahqkEFFxr0pS79AZU/eWOZPoHHkRudToDXlgpXdpqAPLPO
RGALPSXZTkr3YYVxAhGGwlgNdd+1wWVp7YIEeeX/9Dr0MmdMPMIs5m2vTt/As1TPKvQ7hxQ2yMbH
iMnLlsYYt04PkpAs30YgDYDxZnC7fd26yyZE0+hpGqErhaHgm1IAX1fLwww2bwuAONrWTUm8toMK
bkzUVVRAMWm9hrZxb07YMsKELqGjOfhXyvcKMaDbv/RE/ZAb7877fAi1G6PdaSXJzWAsqG2f7Fq3
MSap87FY8guXhyBhrC8uYc6ZzOTJ2Kc2UEXs0yqJxYMR9BOLDBGjM+uP9ovA7NyLJxZa1wraquKS
TZJSkR+yeT7FYzfuISPlfm6Kw+iyxKVle6CWvq96hj3pGJ8Vg2lDQlxrkrnM6HL1EK1h2YtDGSJM
E8Y3RkC3C3dKD5I+NRIs6ZQIZjsFxBqCLkskgDPBhnzplLeqtRHGo1Sr623XVAT1ELFAWs/oGS26
ZnNOdYBLA9LbbOFaBFAsmOX8hXFmOYPMBVVe5Vu1eEgiIPuNYp9DcqUY0nJiRKpfVWl2KsPkMexH
Cg+HVzbjY2oAS5B0r+xJIQ9WJMpGtv0D+9igV1XXJyyQgWppI18uq92S4DYp76ySwULNPht8eP4w
DpH7ipWFHk5VW6QKiN5fpNjlZLloM8sMwZW3oe4MWyUd4G9azmc84O7RAJRJu2Acb9ZVYAzll5rG
W+Dv0RYVLNdYxZD+TEfEjNKLVeLq6uDoka402GWBjRpg5ESmDeQi6s1QmAKYDPpchjPof0gb74uM
q3rq+BprlKg66Og6Oa7W2slhHhnZ2lepRN1NXyu3TdbexLb97MwqM/cwz27JIAPgEOCas/YwJwH2
g1NVCDdhfkA7BGnEIWt0D8kRyBu1uJv7lV5P+gXDnY0qu7uizRh1GNNGw3vF6tAQQTzIiOESOybi
Bf0lix9BEeHBiHCT5Emt3jshRn9LMZ4bt3oYYlI2+yZmyzkYzwmc8MVcOrz8pnoYtLryWnck88ut
A7Ur5DYsl7tcuZgK1EyOu7ORKRdEBSg/JhSSy0Bfgj0c4p2kOVqL8tnE6bPzRkP/JldeRnM+GBXb
vTGyhKe7LD3qL2McJoqC/GW1FK29ICYO/Scq6aOoUQghb7gfhqrGq8J/cjEmKlenAGYk8CkyjX4d
dIfxW2mQ8QK+LwFSms71/TAjyo8jaItZsaZdVsKhj0RcpGsOAeTWEqIF8e5tbl+UzL6JUkJRLDC+
Vti/J6iHdnONGlctQhoVZ1WJV7smOxHZRh5BHhksDXS/Tgn5LfaZfJiXfICnjh2zc8TeLgpSnxgu
kxFFjuhW6nSyWW5vBoZ0Xt0NX6Iy8fGYYCmN4Y1re818UvvROvw3qZ0mm8JA31q4/bnYASTYEgO9
DxVCTKaVpZT1w87Nq4bq0J/7hC0VTfnGKMmbz2o0ozqzUTczQ1/LuGJbhJa1A41vS7isz2E4X4wy
t1mzUUTXGjSCvoEq3xR70+5+Rxo2Sy37jYsHkBX/EWcQhi+a5NgjiWEdCOzY/JrJsXTJrNS11A9n
nCBOMjzLKn1MSY/hX5Yew2V8nnk3+iA/ZnJRsfn7OToUP1ZBEgi7DMyyXJGqKof6MK7/pvQBK5aA
IHlyyfG6C10XahfYCdMoHjNzgo21xPluqHAaySr70WOmPKqonsJw2iObeO8Zv2+6jAuR23SfOIb2
VNKqvdj7PCLl2a6q3wyqXhbEqiq7O5Ou7SaM+hdbm87d7ITBmizKSJuI+hKSRp/kn2I2dK6cOiFq
6k8oSipaan/qW+dpELt4MERQpePdPDcX15VigwKJgKeoh75V1t5Y6d3OybofYPRwm2cq4Fy1m/u+
MW8S23L9QmZBYyvhESzno5T7gakKg0JioeDGvTKYItBKof5sCI8zKz2FhF63XsHiadLR8JKp+BAO
FN9qXZaceOK67x5T1nGvz8HpFkPnK6yY1sR+shYC5GbR/WIUR4CvgfAqKhki0acrZzc/RrhtxcRk
e2TYRUfT9MTAAcdDc2VIO3PX3gi7odNhuo+w5C3EF90P0i42UfmKNBOz3M0G5mzGV8Qp6cquSig2
Ne1lUZWfNprMY1cTb6O62YNzcp60KcZiHDmbsUoF/c7oURi/BGjsuypd7iPQcqQzbsMpni7ALDlF
2HF1WYvejiyuWZDhpjbncCmGcyUBkztGrXqJExGhimMaxmn1uqKM3kRnPbSG9VVZ2VtUaOHOTIlb
5Ko22A8WDVaIXFl6gzQK0NpCwVmVSJ5FwQUyIwKNNlNLjsFQeZHlHKb6NeuW6RCuPATVar6qbmiO
BWL4PuzvZG1ILgyUmBWxtl7dKq3fSpIBImsXSySScwcErAGEWyr5JZyV7KAN84xeOj3lkYRXkbQk
JS7qLY0DetgpCLVqm5J+QKpi3+ylqZGRkWDDl3TovS7LIAKPYBL5coKLEv7EBSO2qan9VLjQN8J8
FzJf2qo6yQnNNG5pjuwmK7zgWmPNWvnjzpBe5lk8alVoPJjE+7hja+6mSHskYtXYE5kWUZoS/mEJ
bUdS1HFgsH/UHPesAB/aqpP2rNEhtMxhCUjlAoYMIe0I+u4zrWk7zq2ZB+A4GR5mRG9oA7sWufgk
E0jO9xqIy9rNdtXkBbh8vAVw8tnlJmQYrjSlUIot/pCZ5Au5ywysGFpuolmDIw6Sx+0O6EBwhIsP
YDw1/rRSgW1mt1CdGQPx3cqjUe+6hrTecMT71uefg9Vot0Bo/bH4ClUre8nD/D4B5Wrlwpc1DgM3
h+TXhn7WuEEfjw85hwKKWtlulevuV9mGtviRrXxVmt4FxFcGiOILRqa6tWtYl1VU/iIqKExdewUV
1Lej1Fkp8X5XNQnoTXTgOsVuqoxfxxThfIahi4o93E3rjvMncWR5MZPkva5Ylwva1YlSEq3QZceC
g3pvOOZRRZl0MBpq67GaMIH6tkH5NEfLh8FmeLIZu9Zp5qsVU4xEvoV6S5ZFJt+x8IZeSAvPo0L+
NbZ1vss6oKGulN3WTWjaNSUFcj/OhGvYQaFwvC5j3yG6hVGttrxYHehltOJz4jJlDGHfwDr07Apu
1tCor9BDx609DE9qBMqwWdvEZpXU254I0iJxZSA7MdNzwghjxT1oQi5OQ0q4zGyVKjlE8XOpY3fS
KxPtrA4Us10U8onBTiHpjBs/MubPVha/ZTbVCKXsu6pVzR2IKSvIcd97CFdeyChnvVzKl37kczMN
cnZzu7oMakOPV18mz6nHJ3UYln2zLTSSGw1uaciXyTxGVIfYjSbeqBnfXN3Df33EV1/5/8dtOrt3
4ilWF/71zrNl/e/vrrfVlELEUsSyvNFSUEHXG69/UzcCod31Z/r4mPb/PmOY1fzq+nNy9fNf7/Af
3/59mX9+Q8pMpzuH/+er+PMi/zwj6123YGlZX/afW+CMp1u7Mfv8RrTkflwf5vrsf17I9dn0WFTF
f/isayWjhLj+KVFYS/vn8/vz4Ndb/z7K9TvVnlrOBw7Sgzt8RJhijw72iENZwB2WGjQMbYXgXL8L
V7jKP7c5Vz7M379JEVnRVfufv7x+F61X6r+3dWHuTSEO/uvtfx7h+ts/d/77XH/v98/DWMoq69Ei
zdPEin0hRVyjbohu/76QRleYQFwf6z++rTqOVf/vo8EUI1xhsp4zAlwzWprqHDi9estZWB6vX9IV
dxCvX/657e+P1+9KaZ+AkbvBP7df73+97fogf38km0ey9wHufv3t31/8fbK/t13/JKeRRQd+fWn/
PNb1tn8e5vojcXpAqztrDYNk9vI/b+PP273+fH2osq9T8BX/97v+80f/7WGv98kW9+h2PeTvSshj
V1KWwRod2H3xow2TjiqeL//8qE6S9Lh/fj2qQbo4QequHRcI0X/udL3n9cs/t6nVEG4IyLCIGPs/
z/DP0/y97z9P9d/+Ds8ir+nvY6EvbI7tcbnefL2DSb4BHqn1nf19gP/4/T9Pcv3x318Tk1vv57T3
/+tH8Pdh/76O//ow1z/852+ut8UoyPzRNn71SW8CtFsjPqCqIJcYJaMPgtNaeQeHNQn+XKdG40UB
pRQu51ivn69Xg2p1fcdpVR1MI7PBvKzdh8LXySqmpciWTcCWZREji03TPiWugx3T3/ZmRoZ0Y63f
0a1rTbbYovYHLbN2vGegwrTOVKd4UsNWJTEi3WXT8NT0CS1HhZYm8YGMEWHno16IgjocbjutOoOl
QVnWUzN3xXw318OPGYYQKNATGKStSAKQ1h4gjO58nreqA8EZiGK4KzT1x82nJ612syBuEEUUU4W4
qCWQSQsTXy+okqLsXFQNubKJWuGeqeOTQAV1jtY5TIUPfZyLS6GhBWCIbWHjLBEEUAozRa99M5Ph
fd30hwn+7MYeF/XehJG3X4AAGILt6mS/UpqwtZEZMMuOQkd3ugigwlqJMQMfCrb6fKbbir0KO71b
+O8CJh6Q31CRzHLpx2BqQei/PGP4PJR1fUalC8m2M9+bsTmS8JZDqhwS32Jtp0I5YVOn7RnTdmPH
Xm07Ahri/kRXgj1GShtQUUGPR6m2UQ2mAKE0k2Bs+OwsaexDhxzJiBniUusjfHiHpAI25p0z32bD
9Luz+WCcwX1nps54dHDJUSJhlShMLyzTFZtZTztmZyd9gLaYGyn7ljZ+bYbfaUgBqapUBNNiOQD8
Njbpn3upM/4mA28HvJxP2qSdXndQEKmNX6glp6Br1MrLZfdjJ3dFxNAeXSD3FbSSd4Yyzw84mlG1
jAqVeb6Azcs+OrJhfcb3xb5WaBDUfUx076KNO1PmgYNGw9cJA/MidI37zLmfSFnbOx0vesKMzQyp
In+dPG3aK0Zsu9CcQD46kaMyNuBckjo7+1j5LUOyI9rpvB5BeirkGX/xL0bYlMmkuW4b80Mqdnip
9P67KfTJ0zn9PGSAw2aakcrFMWnnpkp2cYi7hjHFuG3xhoD8nSAfFoFhZvhQM1giQs4MRQpmiyhf
XsMkQ8wvgFaVCK/mAou2w3MJlGTbUuJw7qdhPra9hY5OCYqoC+/nFendQCXPSxMjdvQ5D0oAFkDx
Ro26TDPO9BPim7jEyuUSibkqX6sppq89LW9uAxpTmPAXf9kuYWB6YiQHQ1OxY6fq/SIBOBqEnYTx
8DRrDv4099Q7VN8VgUIB9MxNo2TfGfCDYGkojGk81oGyBl1yQltpEeKSKnsyukp6IZhLF05pb5Qj
TXFNuyWpUvoF09de/bTwgGLOtge/bx9hLz4jps8JkXR94dbvmhwuzNAKD5h3kMvhpVJDmF4d7GTi
+AjAzAb2G9qkbtyoCpFPMe5I7XhvmYpKnaw9iNR8UcisNbGtQfDLg64gLKNMoQo5WuSrWr/XDASX
eT6/Ru7wSS58y9S4+kmXNxAvIzK1+FtNYmb3+rPTxM8D7oObEnBKMN64WqCKwf2UEzEBtKumGTFe
WlGQi1D/XeboqVXxno7WBV3m65C7J3gUkVdo49lQ0d9JEtX9AUmLrLsTESOS1tS8y+JYEBxRxvv5
Swy7IYSXU/YfZLYxF5LznZkSNdvjGRR0EjFJcO3GpYzKsEQk1dNgbcctMbym11Y96rj0c+BD2rQ1
QhhsFod6woKFTavxJHtE/OS5beP36aobow7awgrvUaNIfwyBha8jZDEVW6MkF7JU6Djk+dsYwabS
3JxYxJZ2RNcVr7WlGZ4l5y2wsWQbZeOyFa1KQ4asdhWVvd8p+YtI9XtIDzSnXwfB1LchEFt0CCIS
/adSsp8i0b+7xqDL0aJyV61o09sFjpmecq0IM48cClJjgJBv4jl6A5m9mQp0neBUH9W0uTTd7BXl
fKp7Gp0dDSt95AXHeuB2WO9UCQlkUgR9TbW+ZW61Aa9gbg07Yt8aTYdKY1EoyMAWNThcyLCWFJGX
aoeWqbrd2ZiH8upSZDS2DPvQNOKzAyRTTeZd7OQg/9V8H2s2xJpQym0/hug/nPEomaxHojS3Dauu
3xspuvZxgMejMLtB3Ef4sgWZMzSUb6dhwBcOE3wfg8nAiEbJFjum3k+mBmpDFuauIlHQWsZzFpfP
5aQGppYjRI+Rh8xN/p5YHGZK9eaqVXqEiBA7G6tuHtAAPxVW/jIvMt+abfcUt8t3taaXVehqaA0X
oglENJ0XZ2tnNFy1DimrJsS5qpHRgFeibcRQRpjdIQtRqCRiNyYK7hKUau9M7T/cKH8SdX+ahAWr
cETgmu87M3/PJo6JVBLP21MbGMMpXhARzfjc1JamVlbrd4kCabnl/CRsHSAyu27UhzmzvmQUSOwr
cGqR9THL6SPqmAnaOZJQB4iKTJj4Ftn3aCfPRjO9D83yK2VIO0TGbhmSQ28WT8xXmcip1UONqxRo
HtPxjKwKPo9Hc0GQUi0JgV4a4OACw6vpRp+d0x2iHlsO3U2/dAqkH9L+1ZndspWssJuefEqvhHPH
Ssu5RIB1U6olSaF4hGR5n0Ukc2kII3xMUbtJuIf3okvXBplzqCbG9OqItE2ZzWoTJ6zNin7T5D37
5RBBu2nr+1VH3dRhuant7EZa32qB8Ugd33peFPlHrwlshI065y947W+48j0mbVhv+t7mo48uGvCX
ytJ3UIz2UxUG3b6jhdzxsXCRQCqRYLnajIwJP+KZwWBv15fEWdULsvPVjgjayT1lVfWY92Q+MhTC
pMLZOzrhrzyfjlU2Wl45ta+oQk66K+96J/fsfryvZfRhFYgJepc2VDrm77broj/A7Ol1+PI3hklv
eOHYyExVQMmibGi1kYoGeL6hnjgldybMmoOLM7kqLngDUNtgBsIzw+nSvwpJW27JnWkDLOo2T2mQ
4PLh04RXsDGK6KkS+a96Na4UMh+RXvfPCY34fRszVUHQY+NawGOA7ryMhhukW/EGDeMHNhhIGr0e
iIKMzm44GwCjZVVn2yZES58neL4YrZMYNzO5fy0y1KlOZCvkQVs0+Q0+ZJuP0bYxjRSorLa9bgPt
x8NOn4XJavGInrrmmEPMhIZ6Y3Vt8kCEnAyFfGKBo5K8d3/Uqe9P2iw94IPW3gnlk2LO7Obc/gPN
L8hcJcEu23+0nRtEg8NUIyFq0EUyl9OkAR3p5VXVbJHNc/JQhDVoApuI8RmzPgSpRQblY3AOzpK/
2hT1NSt4P9TowKmN55HTsxpYDJOTiR9riMbbyU05XJrkQePys+16zrUwzBgTNuDgqt92l9Ae1xiX
Z8YzwScXBCdf2oQqZYHyPmuYhMLEIaG4PJMdeyMoFiOabIMbXShBNmlrnfUke6HWfnGEUXtWRJTt
ok/fdKUYtjjDdHFclhoxbzOn/4zqhNVc3CtRSntcNEi3Ic7XoydaerfWUDBtEsSKmA41mMjh2kXJ
7wFeubyxKq3dMHcna3Uan61q9DWdrKK5UFhbbfbBor/DZMqwV8nuDHrjzFy/aIkRqZmxtQGyTkEb
Dzt0uUbHfFuDAYSC6IudMim2WYPsVWPiD874rPzWQ/0zqbJDKJgOJrG8qc1LUaum58aIifOCQpTg
SwR3meORH+Sli0UmkvtUKP0vRjuGa56SKfSRvG9nnNIbrEYQQ6K7dDBNRCTN+9Smx75cHhZjhZbW
H40JAnZyEY2pVfxcm0hGpzp8dkYEtI0aUXdiykcriwHcQcuhghBAnMJ4hawKckrgQ3+mfRFvhnEm
kkfogWnMT7qKeSnlDIz5hDMI46vk7JeFoGSbg19njxhrAiXI9LFMR+Y+zzn4N/inY+MX4DU2JIte
oqk4z1iZ102STjnWnbvMelVgDJjYyJCrDm96d6NogVAnxgCW8mhWZjCYKxZMQVxtqg4+0PnFWb27
Y+jXWcaFTTFujLh7H2LjSxdgxEJ9eFTn0J+lRhxzlJNU0FIRWi5Hf6XMrk9hAs4lziioDBYLJH1V
Zvw2GFfAlOp/MdS+XjeJMrLAperqfYK6fhM39jZzmd0rcF8JYdQ/Lcf5lTBfwipI7og+wmLVgfzp
2kNjEfRTay6iYgPrHFkw6x38JCFKEQHWnlh2BuP67GmIIm1tcKgDiCHRXCQ8iDveUq0h8kveKAgU
mwrRX5fXz2lenmNVHIkw3y4V9fMoXWbwGqFkRM3vRvBCm4qAXloBb7X5MyNJqosl3TKwwifW9fd2
Ob7b3fidFHK/MNQWuvaBvtPa1sYIvQ06b0iSbYAVl4EAB09tPg6Zfd8zDN2ApD0POJYUZpTwxt33
1EJ/gv7pKZQPvakyCGXrvilbJ2fUBz00Ls+5ZZ5MjclnFpGzuEwJmET7tmbXMQCW2MZMBQicfdYH
5Vl1+zKI4vkBh9uwBW1wX4QroCgND2y13hyXaHRycmq9sImNXA0LMqXApsCEbBptU9IS59E6Ihvb
AGLaSTtGP4TrOX9ucIAe1TTcc0x6bR0b/pSCQ0dux5/C6PEVXdB5BhiL6VLr8PlFyULiNN5TIO1j
o74peX502p4I4WneVVMYAJ/B9NLYPZIq+R2TbjRbxoH6Ak84BQbseouqkt3XeKtmBypp66CsyhPY
MihkANlphAxR7yv4Pty3sjHQ4Dnpz2zHb7GMfdjABb6W3vBSV0d0Nb9WZpL7ob7LwZBsyqEkhhRX
CwnUFH39W7Zi70Kmndsw5b/mihYtjDvidiTEybX3/Fm6iq9E9jwRkLuxKgSt9UjJMQgJZZIYAIYA
JSIh92hWP3VoE04a1xcZxYFBfiem1+mmzvQvQBD7ME57Nm3okRv5nYzzMxk/VQCY0N00nPG+q9js
DV1OpXEEczcHbo5bdU4itJ6yYfJFaIVCtIXXkNGaQwNNMdlt85BeSJL8VGF+Um00TWzBLLb1Vr1Z
km4fT5XcONTZm7bSf0YDU0f+rDG7JoVB+7BRs9jLRP/ELQ6ZUf9UzIACu8p/0hyr7ziMQaPHlyVC
qNrwxevW+b263Laxu7fvJlZTTsULTuXPRA8D3Rp+g2S5hGQAkqnTnTW79YvBfnG16WZuFZQcDbv4
ymhvh9ZEV8b0z2Z6lbkkev9Bpc+n3FqTnZKSvHUEjIJh86auxxfOUdQgWo3IZTSFD/t0x/3g7fbR
Nkvjg5arz3hQFWLXzN2LqaMdGZvwXsY/7vTaOMYr+pknu+ipNqGuWOgsvC4k3RVRB4oktJQ2uwUK
Xs5NNLtVs2taERjvqtDxfxgvU9EDUEzah4oPj6agca/k2byVpvE2wP3QonHYLmi1+M+40QkLwVO0
iL226t7MKO4ohTdUAIIji3+Hjuas6Y2CPhyux0G/c+Povv7FhTeMEPM1xmmKh/vcZKcmWh3dDplH
aFne4rbTN7NeXax8fJrQKQRznNyl9nAyXHRkDjNZkzHslk3gacTmPc3Go/aJlPrTxrncqRyYmfVi
x+JRF+UWf/45dpddJrGg5POxazlbIqzTzrTvDPWtl9aXYiMJ4X0dMFUFuHFpxqSs/9ALjY2qD4em
v2SNOHdcAFwzKbxWau/hunl1lOi0tGg1tOqU6SQ8KUP3XTfTqhV4yfsGLUOMXGsEqEM2D2KRkKOF
KqYHPbdfVNxUFhNk2OJE4A73Nenr8AEs9jT9o50TT1eIzmNIQU2F1J5gV5o9KUmpZpH+ogDQGMro
JJ6n1XdMBHxqZccWb7GaWT+x09KnatsaIrgWBcQc63N9yUQGm7XJD/Uw4SdRa7+prM9M646tziTW
tRI/zfDfptL4isPyvk0sn5dw08e3NjSEbhlPJSmGhLsj3UjAX4zGQygV3Bnh76VUnvTVs4Zj50nJ
PgY0DhY0cSVSa2ouHW1nQVKsJP+mlwfdTR4h4pAcWmY/Mlw/7Dj/mLXhNSuxqpQGTuOu4j0n42XO
xnOVJo9YKD4pIT7VVeZsE85h1fNHX0dwOlUWcqVwMy9eKtNbdBt5c3/tVE67iUvm1phpzaqJfkS1
Tjch/nCxBK0z1VORRzeooB8KZyTGXFXel2g8qY17jN3yrHMJB4pC4k2FxGDUUdWQ6TYmb0nemt7v
xqq/LSP/Cus6pICvgP43GyRsXFwE7pgQ84dobpZyJO6HXQEdvTzT6hsjLx4RQ25KMNV6ifplHrEw
kTLymqaoYi2yQTga7ZtkMQ3G1IjpFQDxoilHT/UkKaEb206yYInsm7wqP4XZfCAdvx0gmPoJxyln
yCtuBxJEejJzyCrpnWint6lnj33k2wos2XS5KGF5LPNh2TUWtPUe0g9LHjHsuefonF2oKIe9RcwY
biw82g4Wu/VN1Yb7MNk0b8A0sSunouMoLsk0eYEgs43z6q6N5Vs8oH1dD8FlbnSI4g6ODMGBQi//
gt2PkOnlLbTlhc7tbdiFJMmE+sjVSfMJW7vJwZLKWH8vJmGy0Yspa8d657iLH5uShbFMHlEvsA5D
/fNpHtd7dmOPci7eapl+s/t9Gh0pDzZ+EKNcwi0EgTerPrV1+E550B/imBIlpFF/UhzIsOioPMT2
GSgmfd8qJm29dAYAqTcRAEjlVNk1FDhDfZ0KertLbwdtnZRblBbEuEiEOBhq6IybebYv23NZKQwI
eAAYVso3+97N3A9PJpE2+2lRLjW78kNUZDQxneg4JCObRqUNjLlTSGJGdF/P1o5Ic+2o5GiZm6WJ
mETYbNScWN0VobYmKDQHS3GQ48+u4+EAKx6UGUQlnN9ud/3xz21hsU85LxnfbO08ydAC1zprlbTY
xhfVLo+dbVROb44JsrMw+kDYeKoadz5UdpHhOLA/BH1kDQP1xjZ6Zc/7CZb/xdiZLTeOZNn2V8rq
+aIagwNwtN3qB3GeJFFjRLzANAXmeXLg6+8CI7sVGVk3qi3TGKREiiAIONzP2Xttg4lqJ3wqfUa2
YGnzNKV1s+mZodcD17C+pgAZtfelKl66FgRU5HD1mbRhJ4ze27j+d9eFSDumtIYq6sZTUxEhjGMT
6Wv6VevGFgsTU3tnMD5wA3PSMMPOfP/VigkepEQkl1CVhIdFPtSRYNUOw5Ik2mKYp2yhhmhTbl3f
fQs9E/OLuIpHBmG/83fWFB11QcWq9cxnL7nukCLgET5V89tFcwfGckhLGsJvgyefpICIIXOSGSZk
6mN8nHTnjiTQMgbDgLLmHkw4lxOJ4rwUlDTdGzyMV7Ur32tlkzUVQPKy03M8tw48LaNsqOqD0IMB
F4TFGeHl46rT233Xo3usgkpdAS9dMrkeOK2tXd6LD0+3Wb3BT0EnXiUhlVCHtHHDLRuOLMu9MkeM
dyCkbsjm+qKyhumQirE1Wtn3IZqaU5u0m4Dytm6zUrZIZWNfAGHBVbXyQv1LNLonL/iOCio+6PXs
RWDBWUYSNrkW32fDE8EQdLsla7QwQB5bYP1WbYFKGN6m9GLWzi6yPBgymzjSjefEY7ROWiB1CSUW
aFBkr0UH0VF9cXpxzRr7wdGz5yaTBG3XGAx6AwRFoMEKk+YmmqVwMYpMvsSARTuR61QOKVKh06Ts
ifF3SumVYGkuoedPmnOt7CTZoAziVebBohe21qXzMmFIzAZKlX5Pc6UPeFUzM95axRpOsyAs5alc
JI5jrIjtfTDSgomqVeEshvRzZVGwssv3JK5ua8LGtuR/4S5K8YyYYtdmwHPHgMZUM1F8ImbspaPI
x9Wm0DCbUjFLi3AXxP08gTa/2g7+V6qVwYZn17d6hmZpMJG3za0n/1tFhQXjksbctT1iHMA0iKEy
SKHpMRk5+2BegMxR7Ox0zdv01702I2iyrlx5uV0z56ft4fSD3HUVFb9o6gb6ZRwwnhUkMDjqJeI5
4Hd10p2rjCZQYzd8NWA4qcufAhuuQkfdRqXIkQfKmsylQEf3WGhYTW3CSoAd6CL91NJ2x1HKIOaa
ZIpN0SkX+o1XCmsj9K5a92Oxm6oYg0aSr0Lisa+mgIsDSTjNYaDenkgsDXGinpwcH6jePtI14/vP
J2BzVGT9qIn3aUFZnXVrhvHVOdRWv851q14MVR4dW5f+KRmlEbABpZEQQ/506gELbJF7soD44nn5
Krfn+WfR2oep39kJI2kaFU+5M1lbPGekiYti3Itm7gnVunZF5DC+LTepmdeS7lV0lNVEyGGhDcI8
0G/MWk40llmO/QQinBg8g6w+KRa5CSXCHkp8s5yiTSnnU/KGyOY595pT2ErhAAshLFR01RF/7TM5
hnxIo3Wg7CVoaDjtl5l6qh0+cWXzlmaCwUwFDsMaLRlH9s+2ZxtIwbOjpCh5CIqzTgmFI4pGN9/K
KkyIprVAIqxmHLRRAkWvGEKNeZbl0utZORIleBz0W8HC/UrXMm1ldqRI0Cy2Qpu0JmSYYdjzftWL
7oj2LjN9+LzjMziGY9m7PdSEuEBPibUiH2kREcZwo6KJJ5HASnAtZZ3gtbScbunKbg8MdqJw6AFw
BWBB2dwp301Cfxa4E2772akrffmUhr3c4lPqV0FVllctGtSlWVXbLj/UOUey7eOa4kSCzFKexEgc
YaEISXbJFpyYVtgcc6I03lVgv+jm915N711enb0yXtl2dTs1jr5vIozljf+Cdo9XC9PB0P3gQ5aC
9cyQmTLjcbShvx7oMTv4p+KwXzWh9tWrhUSqUOvkQCdICoTmrtJJvoWJoKdD22uBMpa5xsRcZGTG
yrp2YxaMlZkakyWX7V1s+ePewYpzFbH0IQmCyWxQqLVWapu0jO5bjdxYgvJMoTEx1MenXgGoanSq
wqp+bHs6Is6A7y7IGzBAHngdlU5sfXAKm/Zr6tAis76bfXQrWe2zCOaq2PfqWZgsBzr8alehpzFn
39aFHd4EBa6EwqJtwFxlaNDzFv1X4BFouv1T0iX9lejeB0lBv4wpwfcB+YUUBQoTfHNg5g7FD+ux
91keximpjGhBXjSW7nXojpDDIrHL4phIyhIIjQ3dxp1K8pQ96tdGz5oPahzF/zL/0K3hte11ZizO
sDUYezZJXsD6TF9xlPu8FnOJJlkZm259xyeKOarwFdWlTYiZBcZzqpaJFm8zHbZQ7Vu38OfjfYEu
eWFV8JHwAo6ld+A4yhdGhdcmbIfhusSaJWqELAp0Vti9jGNxwxU2ZhZMcHZZRDBRc3Qg5XqMoQzj
LKPq78XlrT6V73GDFqQN43tT9/xFWFF6DQsbQl9F4QQDXXeTO4so096otQ/ftGBL9xUZO9zqHkj8
w6TyN9eFD+oKlkZ1c13NzpzY0KdNANXuJppvbKpvmea5+8uP8Km89TaVhzJx+LSNfABcoLYZAvGr
BAkEBaJkLTUPsmDdj8uyYhz2S+Mh7khdjiL9uSlJCzVM010EFhmMeMbE5D0HUQhUpqamXTTZsKp9
FjLZMDEXuqpVUe0q1Tz0bjltTAxIqx6YkkpEQO+Y7hwskGrDyYOLWGJRaiXeX4NOHFM4xlgHlT0r
L2K7rbrprvtS3qU5OzSf8KuWRn3dei3hWhFISl6PAF5raW9UQ3xT+yNFfsqMOApfh86ASerSlo87
48lyKhd1x7eyyv1NqDBYF6DLavcmoyO2xMKOnBjlvF9q654WqwFme1kALYsxbflOjzWcCKa6U+ss
q4CH+ddAyU6Bw1qFZRk6WLLbBy2hHmOgh/bKkkmO+mDIBcbmylvDqs9Vl1CGcSBxjPQ/BdelIG1Z
CeDN9Pvb2Mc1HtlWv2zzLFhrKfi3ypDfXbvHe9g+qRalmaiZbrgjCttmZHy2pnehCJa1oLPG312H
A3TK0rdKQdLQ3Za5n4bqPx+Dw2CVj3WCmKLl4DKbB5UQCFCj8MGnuUJn/mgkcA1cT7yJvsYnbxmg
5TzTWvimezQDwnLov6z6wNl5SH72ZawejQkLX1BqdNsLdoArYLMPmy4ksYHi61r5Esx8nD5AiKBv
6uLkR0aOZm286S26B2RBfA1vUaAwqiz8YVp1ZrvU+voEeCzdIMvYjb1/UzY0iF1qEYmhkOq4/E1s
UM9Zbn/UkzoJ8AbMUpchyZkYknPiZR0ycdJmnQh8Wsk8O6OPcuPEIZbupMGw2Vvbym53BsSkLlP3
2jgZpw4tkFnaXAaiLVwKm8m79WEmFjhjWBFa0U7UuRIuBuw3kzTPCtFTLcMDvH38XOmLKdr2iP6T
0V6Oa61tvWUDR9mDG55l0Tkt4PIFjPVFvWmEsXP6lEs5gORVapTfUifCWqewK5naR2B3L4lIXluI
yhz95mao+F5ENABv15O1MzXgailCxnG20rSYDpqFn88sQIKQs7CkwkDH1mY392iWET4xwu7jNn7k
+79zX2v8ksuAegFlWor+jUfu7MCyyg4+VKPuGtP9KNP2WY7NPV0IKKSxFrDTW/rOuMsqn+WAMGb1
Dn1UDc+1I8Ab6aEnr7psqljy63SdXd86lJXxavgDmKUcndjczcrbAOFLKoGF5eWuV86hr/ejNW5c
zqAc9V7GwO072heri77XJk5sWNZqUwBqHnzc8/VH7jbPXhlQjc6Lm0qsDZ8rJ2N6Cr9uSwTRSQGU
wDs70DxZdTJCUqeLch0wUa1Kl0zk2ebC4PPumh80NOUqnLyTQpK2zA3xlmbBGbNwuIchtFf2dDGU
n0oAYUzcs+McbJ/kVbZpR1tfIZuzmV1AbMydjTGo4Ni0ZbUOmuoOH9hKtwtO/0TsaxalQVtpGOVB
D2Re1TLCYySLP0KIa5gW2p2Va3xucIrk+q3Re+cswpxgpY0DFojQI7kY9EyTz9fByFgpN38Iy/rW
6qwluYwLNiNaDvhol2RkBYuamp8DMPeqol2+iEYYeq6VHGOnOgewbq9MVdKxUjQxVBZTrEo3VasB
KClv2kk3oDb3a1wT4NUSJmVlsyVwhXkrNeEoh7zTqnwlw+kUwa9eEAWZr/Sy3Qcy3hGBhVAdxRH5
rM0Kfs1zxGIxVfhd+oYpQBvAgWPSDwDiPaChV8WAFbxAi5bkfb04bXUj9Habeem4ag3mu2mLO4R5
tTaHSsDaHm7bwHotxSGwGDUVeda0w757aBwKYUOs7L0Pd2xfKH6JSj7RQdmoPKBXkhwsFqVhwDRC
BeaNG6ubcEBSPXSoPYxdGaSErlAecDLnVpmY4ShP1RtilMlFtECb1eZzo+DdVBRM7QzMStvHCy93
rvPJuvet+E4wpqyl220Sgma80tj7XMmFjBddQYPMAZkUE4FmYYGLsUiYlbKWyCh5JAMmOyW6mAae
sd5mu6gAVd2Tx9e2zEooNnq5QgKgpUeh6nc/7t+Thl5FPF0Z1V1adR0nzYgVpviC7v49UvZH1xfk
KZtLS0/Lja4p+mUjIMOKVbsTvlKSpWGPgYziGbkGxfQQ2u5T7Kqtblo7TJnVUmvNYzRoM14WjU7H
BdFu8Noev6OlXlV6yQWjIZ/ZIwW74gqrD69I1m/T5FVYM+Ag2VHUPWMJI8GtLZ4nwnZq0AdYnYxH
r6hRI3lfww5pO53OowYm4QqhXYdwVh3tTN7jtaLAnclHve5JECluLjH3//Gm/jP4KG6LdCTourkk
zb8V5VhHJPX88vC/HoqM///v/Jr/ec6fX/Ffp+itRnn/vf3tszYfxfVL9tH8+qQ//WXe/Y+tW760
L396sLrkFZy7j3q8+2iIGbtsBZ9jfub/9pd/+/hfpR7YUpAT8B8/v8Mfr5w/wj///vzShFEetEX+
p+iDHy/7I/rAMJx/eIZlM7WTnmXbwv2MPjDFP1yL8AOSDwhE+CP1QHj/0HVTSNcgW8/glkCEhhVu
+M+/C/sftkBoR8PZhFprsHX/vW1/+hY/v9W/0bq6LaK8bf75d8P5+9/KH1/27p0/Jm3PkYZnIMox
6B4Zgjf6OfNgKqaq05rOOSc0PgClJ+OuaaFCBPB0gy7LV5nFYplSM1cJI2EFRFSMrhe4GtGXs7YG
pQu/O047/UQP6vtPe/KPrf1560zrr1vneYbnYlkXDjvI/PPWBbYSqRu24uwYBaDKQpzotlK7l5qN
f984F8K/s42Cy2MRI08tKFO5YBa2XdDg4s9ktEoCqlH+hL9K2vGsvvTQVlE0hMsW3nR+xAQDTs0E
u88q/Nd/s/nzzvtl56KC0omnkI7r8P3/efProE1wFhriPHmq/FpPRXxdQR9eJO48v52EucTl792G
+hXi+K9joLe3rWEeMnrhR5CTETNH2Lm4oq/pgi6Anq1aOY8GZc14B94xz3xEdGZV7/q+uaOd0hz8
wADsNV+dSt09Zlp6/jefad7lf/5MromKXZee5LMZv34m04qQXsepdeZAzzd1o7uLvnYDIMIY8UwW
fG5I5mLC8bEuEym3PrEKe9sIR1ha/rCJZPUo1Vgd3Mxae3FlUHIEwRt1TJYSceekNWpXLpsA8NvV
7zd9Pmn+uumcO4IzirPK+uVoykvgTEHpmWeukQs8f/HdaGyGrAJYn0X+wg368IB6gp7ZmJx6UiO/
oY1s5bBGIdNTGjK8FapfLJ/BpNbMG1GlJkO0AWi/qPgIBy02T1oPAGMkzRFQdh7eSM1asQ7VD4C+
SJli2bGgxORhoXLTNccG4UgihGkKp5hDsgGdmpneqoqmeJFAaF4ThxpttKEstq51Ywdk36SkEG8n
fyJABBNF5bOS6zSPENwxuI5CxztdbhL8Zr2TbWyHNEQCH0+jqqKdHWnt2qD7S7AkYOOgGL95GGHA
DkXPvVZ0pxhSwoqhQm0aFNg0OQ3wrnrb31zuDUl/m8TkHEE9b+4sk96vXvmIar2NnM2Aw0xydpIH
ZxJIF1RirDRDtEhO6mqnGr1eDlr5PuKJ3mVR88XMuUpPSopzaMBgz5p6+/vv2/xXh6pDedt2TNvQ
LaH/+fSTg7Q65YbmWTO7Y+9CGEgJiNr4DZGuXSp20jWvB0ug2xybx5C14yrJQL4WcCMoF/vGCdDL
pkPeYTA9OcJTOg8AgWacuOWNtJhQhdGf9J7/zWbPm/XrGcZSk0QxyZDMv3/ebKDATLTs2jhPNngo
3QnvgsS5sVzYk6aTyXUFpJIvnhmQdGV+IpEQQ1ty33gvuqdTGdWj7zIo6u0gqX82mUftI8xWVpVP
CPi7aPP7zTX+xV62DGlJ19EBdMhfx+ie0m4C9dNA6SOrW31ETjwm30gXOYZd0aGIyVnX5XIvc3E0
yKg5GkH8SGJGu/v9hljir/vNMjzdFVJna+zL6f/2csfFeb7w/R+wCS2XJr4lGrP3VWKIY/2chrGD
l9uicK11T1n/NSlycR9NySkwlbdo4X7dXHbl2LTwxIb0us5b0g9HNEELTY/NHfWO8qpuDDwNsXbk
yxmw6ubbXmXuzoz6uz4RxXVejfvBN1Bv+njKa5d4Vk3Lx70Wp1/ihCX97z+q+S8OEctC+mrZhmtb
fxnJKFEWXqX7+pnp9ZvohvgwzNK2qbbcZRrbsHuS704hz5pWxavSV+m32LFOxtg7Kywg07qM8UKP
yDkJHDTRoGdoKSaNlFxMIstKQ8/7+w12/nohd10mF1wz+A+J3Pzd/fTdGCWUXc3qzXPdtHJpgh3e
MEhvJrd7K8fWvZE2LAcAk4DH3cRe0WYqDhkcOaQe5rJL7FsjnEDpFOrNlr08GlC/ljA8vwkdbRQX
YJKHpJXsMDaTA4H6xHR6aycFsuJAbvXQqvH/ow/MeYdt11ioBrAFZFRH1jV9JciIbnbssjE7Up+3
MJkcXFPdUWGQxzbpvRXJvMZWUwgwE9oek+yvSYqgu9vLm1iBa9Jz85YMEfu7FhM+G5XGWevcvRV3
Ac0S497wAusxU1oNVKYQe+qsdLwzdUJJqu2zEDDn/KHMuafy+/0u5rHil7EE4pPLbhC2BR3qlyEw
TvHBydEzzp5Xzgarqb8bEV8cJreut47mqDvN60mXY35xHMeJfsow7qgxebQRspq6Lj3krhF7+Pgb
kWvXXQeTwRbwXGM96HdxhfRXFuOhDB67vkEHJ701y71y6VCHANPF3DAfxX2QO966j0HBarnzICWt
H3x4k9WZJzpPICZGfziZiQAhnGxLWaT3aP0tfPTEdSNpWyuug1dDTKpkZie0+QqyBX6/pwwm23/Z
U4jUCRMT7C9b/2VPacrsiBsSxlmV+bOowI6B0PqSYC04NJUhlugWWS4ONcyiKMsONi1wopPprApC
lkY/JR+gHE+55Y7L32+Z8+u0xaF1RN+ViaRhw9H6dcsgHpqxDv/8PJRWcYiHpLn1bDuH3/PoV5o8
1i6cUpJcruCV1Xg60nzjV8jXpUNx8XL4llaCSGTEN9mamnWqJeaEqOv14+h7p7kxugh8J6WgTPGW
hWhENutEVbkDjp9b2wBZ6N1gPQ8O10VtoLQDxl5sE7d90XJQp4Z/lSOY22SpXZF1iElAsYIeq8lD
a1umuOKAjzXzwW85OVR58B4ZDAPlh4CkIi9cG25R47hIbEoNs28v09VyAGlAEXW8TpKXmDAFUrxX
1NbEkrkHzYXCfErQ4697aUGLK8ts7QUD0QDeLFEITJbeIBRWVlQESzeP0n83/npizoL7+cRiuaRz
QlmMaqZwHfnLgDYR5OpW0RictWTAMaQBwUGtTYkjDynoa0caXu+Rr9q1O8FobuNo7xGW+tBOWr0D
uIKK1H2V9H2v7RHnG/XdaVqKEpguU++d61IdxUg3tmubFi2K7te0CVjbxD1yaG8g97OJ1hhVklvd
+Nq2lXFH9ZYelaOfuuI29pIbvacOxQ7TN2Fcv0UdGCC0kooymB2C/jKd+6zV9okVdFdmbMItFSSu
RGotOaWBO0XdKR/5SL2gJlPEs++DKj9XnPjQxZC+VHoHNCvF9c4sqXe8rUNNM0ZKtC/JuKWrMOYb
vS4JIlLCRKjpDkfyQ9Xxxz2zO6tM4CxX9GAj3z8aEe6URCU3NgSmrMAAY2m1u3HTnDiQDionWMkV
UkBjGyTmHa4KfJELepvH3Blm4VD8bAxuvY3NYq9oPtOYpfpfTyNHGin1mxClLZrK6Aa7FPrWuOw3
btwQPGnrFhCcGKDU4LMY6/DRJraKl3qBPUMx6aU99GWsDWPXsbyew8iR6ypwbhVRP9SrslXdrBqP
+UDtD+rsy3LGbXYwYCTdZuV7zspS2RvJUyOio5DPaYtrJbqjZrM1aCq6oL6xonDmzTbQAa3BulIA
Wq8yvS2gRqNms/uP2BzSg44MN+tTfUPWgFrWHbLvSevO6E9pZHWcvWXmvhux5iMrQC8zDRgYfL2/
jnuPNOY2Jgp7esllHq4pMznnMcdhwlpp10vnVtT+F6T1021UDGtBtNKyNjggYqHRHYWRQkk1XdtF
8y5S09wpd6JF1Uv9oW4LwPX6hGEck4wmC0wOo7G1bEJXAKxcQ5+cVnE5kYyTpAjGRucWJsy0VaXX
nsol6x9/4+XhURbdhyRrjVpCE59SYyR3wbGadeg3DWCfqLlOKbxPWVfv4AxmB9MbV5QzUEf4XG9B
UGM9aoaMHKXm1EUupiIh1dltaH6XprYAgTes6RKM5F8hss9kWCLnDeERU2imPp5hfhthCvc+q7Bg
2oHLTa6H9HuRcoKp1PW2BhBYeFQnnylXETTqNFp+sOxsQQCJSU3nqmIGzoAM4ot0wUPr9N1mqD0I
r0ld32Dmbm5EOmHktUx2a6inhzqFBVMAtVuGwuFQ09WT4FVHTUdaWE6afCYyDqfgtC0bD+X9JPTb
tG3123Eah9t4Z+cZ5saWndTE5K10GXKlzIMAlIRRQIywv2+p7R6z0HnpwBStbHfaRq1yboy0rzYE
kiBUsDXykCXIRce1sFXX3ttISzLtLbDhUgNf38CJVy24M5cjf6VUMu0JSmSsDdsPt43VtTffuCX4
nUpSFGJt5x580BabXqXvYxYEt1M7tDvN9G8L+uFaNYkHypCnuvaDU+RYxlXn1f3WCOunrErMewcC
fkhL6TrSNy61B3x8ZnKlcdi+RtP0Pvqai6MPQKDRev2RSCwc/4yUwCtRttuPYclaKJlC5DECHrw3
ubeXuUwQk1+itOjad2uML34IryTzN7Ngj/65xfyur8SCgcBZhU1f7AdQ5pUDDqcr1DfwV/uUluC9
SGBj20RnkkLyxQ7HClYpDSyjq3CT9W7xMAiEZy4mFKBIjFPhEhTHtjERTrth46/dpF9aDtzx1sEr
boAi3Ya99kF919oRbHZLYHJI07ATj4ZhPmrhpIDSE3AwRhANrzqWdPuf7rJ65/FGmUCkWM1WiBS7
as+yqPzx0GxUcVnnVnsZezeMytNaeABg7FxO+gqhW7n/8VjHiIzCB9PSDHepTEgxlxtCC1HWNu5a
aezWjizln25qzBhRae/cHKrNFUqIZuVK893XvXovLOZFjuvDpLLnDM/5xoWoS6fXvdIcs99WRoSJ
raz24dBDODezXRxoI9H2/cuPH4fRMXTMZFO2ebeHwNDtMwtWZRdBRHaEHS8JEWj2mUAzyZJ+Gyk1
kq6lkSBxuQkNEiQ0nZsWYzc5JfXaIVeElIVmXCELGenTpI+BCB5rp6tRvdM38vIsXcWSDIl0TLkA
haG3tHCXEKTAyTLVvQ4vb7w3QwbqzMxSpkL7vFP2rkdpwIdM/rj55eE0xPlyApZLd7iJV4OAEYzB
5MnUZvTf5Bf7y83k9uWPe5eH9aiJbU9AkheHFctIbrgWl/vLw8u9YAA6iIyf38SqWNe48haWm9/U
yrgnFD3YwZ8I8LW7pGQy2C/NcEQeYnrLjg7XBqrPgzGLJ/uAZJo+GW91wruWmmwPdUWaomt86KVz
GgbSoSwdvUztolFMJFraFrErdrIKb5AAqN1WA+byAZvKEBfkVD3A54jWASiHlWamL4PXbJDs2/Sr
HeDIPRIKfyCa0PE1YqWR0YU2gPSxmK1REWaTKmNHUa/YD7X+HYfWi0ckWKQRskbsHUiSNt3VMWoJ
8jdVk5DG0w8QbeP6KJMx39lI+2TFtT/F+b6N8heiR9eDxGOFvRS3jR10C63oj6ZKL2v1FNmgdu/Y
EZpoHwBnHZQ2ECuAXwD7DpSGtugQOSAuSKFoZu4k8w2Xr50XIKi9/CieWTuX513uXX72+dwfr/3/
/vrzL9ghxcG21wD8/PKe2YUW9Pk2NNiizWzm+elvJ5fnoOxPZ9Luvhxnic/nH6dxTXcrrD7qpjQn
+N98iuJCCkp6GKTDxFrvB5No/s3n6y6bcnmYBKXJnJ9Mp2DUlnYdg/zO1TqOOUMKaVucfSyQZNG+
xzHgXGUBa5ggBJg/0DsXus98M5kmNNNYv7jGGfBHY22OPXhvA7glZkdzITFeLmLb1Q+6k0i8enAN
qJVTDCvNtzCOnF2kh/Y+7yt7j18Zy3ZuezqygfB+kJIz+fLry03HOmgvQTUvzKrEqJlbkVhcfsNV
0N6PcXyoY7iAl+ddfnS5uTzM7FxsNdteNvMfufwcKeAf98pUp2qgw+f/fAEzeTxSrJaJ1xjl1vaB
VEit3WEqnvZ2zcXT1/TGXKRQTFGk2tv4SzD493Zmk8Y0jyF+YLcToDHu5pnWTOTAyIhhbf7B5WZw
9FJfxQHTXPRz8VVXWd7SN7gCXG68AjjE58Mw9jMuCIKW4ecPgQf9/JzP112e/fnwck8FTbryGskY
M+iTgBkH/H5hzodnIkjHmufsDxcOkUkP4A/W2gU/dLnJPwFsl8cXlNrnr395ePnFJ6Lt8jC4wNl+
/xKmA/2VayR4dTtqHT/galkGe/rHXQi32Nw+36yJUFzbXHJsQcxaSKaNL9Hk/wDFfT7t8021iP34
+fBy75fnXbphnz/76YNffvPLSwYPJfNknTyrRMDsUXD88eaK9rlRLi5/p/QRdN5f8E5+BjJoe9kz
ZYJpEEcS+XuZa28v39nnN3p5SHoMC7CsSLn9cf/y48+nXu5dvl5iiIKJIsv8gh5TyYxHzqaNFUdb
HEvM+4fJK1cNwdcVC/FuHuZq3Jmw7eYjQE1m3HxR83jhXYYOVLtzRNfAwqeZxRk5Lr6GyVNuqj9u
6kYitP987CMsX2gNAuTSADNFwCwrjPlPz380nK+otmkE1CWIlNVo9NtYMCJdDovLXr18LzUT37VZ
FQ8lq7ofIFG85y1q7sc0apGSAAv8ZfdffvbTV1ReDtMfe/3z7g8yX9R132QXvLk4ePe2HRWHsZgU
riUJP7ly83On/INCvzqn9qm7IkmSAFKldYvDWSIVXEdx6W4cHxqVmnuYIhlmFGQXrkokJhty4cje
Yip5FZtTfaIFcSLOvHq2b6GNWkeZn33DDnYJbg/QP0T6FQEii9B4nYxGXFeF/mAPgDDM9pr8z5kQ
KM6VrM0thZbXaB2RKnIt3CRdoTNCvJLSJWqqGp525eA2Ch+mWnOZIogHPH0xziX5WjBYXcG61Un2
7cOVRlzDAsTSt6rODTQNCEeUsPydPmqH1C8pjTn6Ny+Uzro34zkwzvhqJ8G0Aj1x1ZlI6YsAYGcy
Veu6wxblk2y6BvVS0ZIYX6JJfcu1vjhEMRUoXWfxRIdpzk71nDVZ1qzwExxiyirUDs/m20QDeD2g
y5wprMGt3qxC4AW5qM9xMD4h5Hd3Y+6+5z5Rd3rTeVvfHga8Yt4dFM7ozm2malP28WOfiXZFcxjJ
5FgGyHgKuYqzwX4xewpmFsT7TRNEO2LUiU4sqFZFYYoYLCpOQJOe7VFgmch9D5Gpwu2p17hjJeCN
On/TAIWc+hLnF3K/LXVQ+Bm0OkltCHeEulyDuuh3qZOchadnDyRCAIwQ4lWZo/5Up1udTPcDiil3
7cEeWSIx23ROL5m79GiEZLAaxoRLYYzrrbGoGfB9vBF6BnihtA8R/gL47sma7tD3rKBOmejk7+lN
bixsYBFX+4w+0DHrJFSGhLWY9UCisXxJgwh6jdmZW6MI0o1LvhGgo2PiMCjYRlPdmg1RGHZjbEgG
945VAUShJY9r1PwJX2J/04+wdF1DjXdRWG/tDk2ca3dns0UwoywC6xClJIegJa7JTWMWelzoNOle
T8IPdqQC+nSHwD9Cou7ac9vFybLrhTziKX4KetfYATzdVUjm191IDVG3SyBMPqheidX1oAbtW7dN
E3EeVeId0xAPj56F/SEyXjViFVHB0U4YmwB47dR6MCcqe2c50Oxuew8puwS5HZXXHkVsWJKyec+8
ILqOPeOJ/g0zWFboa8MYkJrbxbWqOLDGAUNVVqPVqt37sLTMY/Yy0XJ+ar1XsxzvRsKVz0YkvlmV
ULeB8u19MY4nWnjZtT2TyJmr9Lu6UPqCGI2nGjPRvVklJzKz4mNDhAPWe1SRXeicRi0boAzRR/KI
fiG8snvAM7ga9Fit8iypt0TiPQ2WLHesT3eIIkjwsNSxFyP9i6iH7Guz/s3rQ2+QBWWaMVvHDgbH
KzRMM9NjXKb1A1kDsW+q28TC/Bc0Z0mydl04ey2yU0rFdEWN1GWKlALunka1qTH/bmjaqAWTzeAq
xDl6BE9UbCC4YZeY1bJe5CxyG0qGyXW1TlqsskhPDi2qZ9WbSLIaXM+9CUkWRbe+HPUpXVq+sA5M
vNQiz8x4a1TWYijdhQ/sCn5a/AXzJVjA6f+xd17LkUJRlv0iOvDmNS3plLJVkl4IqaqEh4vn8vWz
QN0tTUX1RPT7vGRAJukx956z99oulPe6fVZK3Pl6j1hecYo/si2eI+Hs2KTYGdhcad114lSBXblH
evCg1zr1BFZhwcxSQUZl9OLfvWzSbgrh3nRR2hyko7zA3MeWLLAMy0hf456Ij2k2IV/M3V+6Wj56
aLLbUBJ8JRy/tKZLkotnjIE3tlWPexXUgeKRCAstcFMipdkmHoF8c/tRM/6oyWHQvPpNA7RbTBcl
UrZ1fRBOpz3G8jV2DONQ9ubroHe23yU9YR3Jh5UmtT9m9E2skmpuHm165rKPIHIg7jiyPuTy3kV2
uUUQiqfBLqaHARcXeSH8AYbd7B1mrRmAgSdNV30HKXKW6I+R4W5G2gFni+RFwuc8Z52DsF5J4lpO
kijlEuZeb8mfE+FEWxE27Y3VFwlRFJUHXeBBHcz6HKJIXQMT3+Bmc/ckrpLzqzjhPqEehYIUhESM
DVnNlIsFIa7txIPeuJS0DHGNOsg5bqyBNZzey0HWdy7lOozADwzl7O1A92DMBvlsNOnFMLIz3rfo
wQvtCMhJUh2rphbEVA/Rk2IE/Z2Duj8m3GcjJ7sjpuBXrJv1u9IgJxbEvhGzxk5LNbJgGj2g0Xaw
T9ZQcKgBpeJOtlzT3KwRBDzQ6OOAqP1uuutb8LnLPUR61idCEv4QCJYRPt+tc1lipx2Ls2taCg4R
xlD6FEebJuCAEWWyjwXvYya9uITJ2O0Ga+C46DBrakmaPElQkXVYRsQj5skVD1PNbp3T8UAjvBnG
ggwHK8Mhns0YamPd2Pqpa7gwOLYA59jK37bV4tJGYB6SA6CotXMIyVbBdUYtWhZw5moGlQy9SFXP
2pHSvUT00IEKYQx169jt/giWzjqMLhYatZ8N16qpPGRIRl3T/ChkN/wQVnJMVTtGKEJGX4OtYtXE
IRL+ZLqNvPTNiGR5aXoCehr61Mf2TnFoAtqoihNO9HvaLkzlTWdfySKk3k0wYUtVVLcPfWkPT5RW
2H0VVOG1ZQBgCM0juvN5rDS8UZxX91nCFN6tBo8cYA/xEKHK3piON/VwF4oX3nI6DPwKO9JpniMb
rIpUI7FOcfXTuTfkjORGos0vsxaFQ4xCyvBCQUCf14GzIufsJ8aBgI4eMS/RoDe72paU5lR6uyLA
OKg20XpipEoQYfbUDyYjWEqsXoD8mJwGDADR+JiSbIK4zEx3wxBex5rqZ2LzIRLFcFBVZz44eBeA
uUJxJQRub7/RvNMIPe72/JDIcIcXo2i0rY12PER3PHuhzLsRkhEq5+jseLdj2NsbvcgeypBduZ8p
3OS9ZFuGMOwVcrpqk5EcPebKQ+s0Vyy/zRbC24+YWTMV5Cl+DOzuEiJXX1eWnPaT9DB5mb6ReL/j
asz2as/h2iIg2iZOQ2gHTHYYDeR4m85P1fxgVJf5nj44m8Iq2F068Ydmzr3VkdwAO5ZCMim7XL3E
NiWhXTPRVYnMeYqmfHqLQptQ0gRHemMQrzj2qXsyU5tUYr1S9p6DU0uxBu/QhEcuoeoPtSreHfKV
vJj8tSAGFyXNSaHMFnTnKYy8s7DzK6wLxvWoR7Zx1sV+kzLTqBlLgwGgjAzgRmnmkVeQ+aQHpPtU
c++mqqj9di6XqFNMl434FUJLKrEbRnsThbgfGsS9qygfEEAkcEWCNLFfQN29usRwraDYw66YMZto
1E9QGbFEpIPqt2nlrYfQIBk1d28tQk1xyVO2GeITLUGfUjbBe+b0Unl5eao4GYBkqDZaRxmuhL6J
dJsIgKoz7kFouuvMslu/UvBDlnaaHWhW8eyRhl3GYD8ih2+tevoZUQL1YsKHV8mTIOICAXGbbVtH
RYjkubdi9OQx1dWXMc/EJtO4oIDuL4qxPzNUIJ2ZC58vnPF3ZWnXUcKNsTlX505wqlLvFhXoVdco
tmhVcSClKCVIuNnEueXcVkn5IrT0FHf45FRNb1bKhNMxofu2bwY+DsOqBE1E2x8iLb9PpNIfvNmU
NCruBwMe46TUJNTWnjkdRm042FzbrjrYvLoaGFX0bkEJd3yzGxowptLFT5aaXnOzOY5jwLDJbqZd
XFfpNgVO5ZaAP0h6hxmcISLHgQbQ6xW+hPOnwFNoli+xoY7QQNUrfLsXDG/e1fHEz8JLtWOrmzA0
RSMZbw4BXUDL8hWtO+H9F9soRuoXFVp+sStmwFxYkFv2+Q1arGM0v2ZutTib13blaY99JnyIcTmd
tsklQc+i9aW697jJtpkk2jQrW+KhJNo5xIX5XhU9UWsYjbaobT+ojd9HUcGPVRLo6xA7bwtb+lOo
vZRDcGF41Bxdw97XSTjdqDFqg3q87dOzE+YvlTlot3rkEW5TVWJjleV0xQhor4RBxIKLTSTAc1Nq
rbEPZHtLBlp3SC3SJswHu8rMi9a21hoXUXnRZ6RLQsZaaccXL8gkbueiJyFc4HnTorXjutF+kWeG
caZvTQJKdpxf19RLGpocVk03CKhPGfViU8+D8VQZb96XuOUuCVeLvCQn2thVVedmkM0vzS3RuPf2
uXcHX3Wb6dDZgEP4FSQtYNz7RhRvln0cmewmDXNxIDflAxniHgQbz8XniYIkoz+q065GsM8J2zxV
XfanCklIR4ZDHjWt46ONetQOcu0eN+iPyFXOdGlKkGWvikCo6QI6uEUQjQ+q4nq/3KSIXS9VLn8O
KcHWjPzy85Rbfu5WzM+KKMcahBIpIyUtMmXuM715hE/JwOK5qU2kkp4GP88Wwc5EN7Id8JPAF0dC
U+r9MRkC45IE1Y//LA1kJE2EqXIquXNMz2zX7yRy08kS3rlgPrJKmDhvUi42fuq5v+n4+5wMulPV
pHdVmmokK9nmDkLUSRqE7ZG6oVxMb5jWQaXbG21U7s1B/mF+TbKMtN71sSAWVAEzO0QzzlJh4m5Z
zzT44AWmkYcgV/1dTrDgHNAwO9W0mlPX4XXhuPFFX6Z0xBSgf0pHOomO/RXAA8F6JnWhkhq8WWce
sNMqJe40rw6UgPVD1bIaidFERyDVo+LMdDMTN2JTQItMaHzsmRFj6eTgwt4qslNRguKU+XRrZ7kC
NhUWY03vpiBCczUn7W7RJ6C+2jZ959OIMH5a5W91YnwE/fPcMhs7MA7/yT7TnBrjHhyrc5cSNqoI
qjQtiESSR9TxVmLVbNvIXrOb4isKTfPOIpCe+gJJy0lxyVpjV4S54dsqRlemhESKCyJUo2A2wFJ5
PeLn6tZ91jCeR9a1CyGYEa8b/2yoKV6sGvu5FbaQxkEqbbPIIXdFqrh2XHLgFYdxpkD1e+LFpEmg
mSMr6duNjdqtBkqhzAWSGZUt4j64jCK81cP+GsWBh3URA2xW4DDiuot3TeDbBIUHYcvQjwWgRlQO
JlERCAW3hpOhk7O6LV3f6ibPYEe1qQF2Rwocb0Yybkp8qlhV7nF+/ykHeqxhU4z7NLC6s5enng/8
Fwp2q30ojWpcnAYXf1dX1wEb/8aO4+PEXroea7fzC5v2eTo3t6Mg026U3E+bMjoLWl4IIeE20x8a
j6XjDbfRlBxt6jNKNFyHxn4SQrnYhox3pqNB0vXUA+IOeWkTz1wBo+8IrMyuSoXd254nJGFlJTfQ
tX5OXbRz+hR4WO+s8twDmGZ2+tPAKdFr7fgRdzON396BE6xXrx6GLBJzful4k5iP6w+VpcR+GqCi
0D1jDgXr8rvOZkQCh3EXKIIUafy/jMyFR7GiuEV+aRxASMGkFdGWwRjJnK2dbB1qD2vUOskGLeU8
ZRg6/Em204AXHJz+oo/EwxalvnWw//sQbUxqWTTOh7qY2CMls/V5UJJoWkJCI3ME2pd02kXtz4mt
oL0QOwLzezQsyTekzU/DgPjHMcGL0aZHQpzg7QbuhjzFYI87dw6cw8LQQIOnf6e+eYygrKrmN07F
cw/z/9hZenJPIpWLhs41a7leLAmuy+RFNTGvRyIsNn0YvptW2tNmvA85XdwA+v7Ipb62DKbkbjoi
5YnAOsgewWXTFZz3p0yFWIO/kj4Kzt8sPoY4tNcgCpMz2HnsyAXzRhmQBAvg2G2ewLN529SNQVTn
gYGaaXJWbTDHlZb07JvcdI5pKxmmYajdtWWs0XAydxzRBUJJDtSaXl6gXPViXKd9bW7DRO1OagoG
OULdlBGLMEYHMZ9mB0mUIwRBsS/76iElsRgR+AXck+2j8yZPtTB3n/U1tblPPEbUtfDkVU5MF2ol
S3ZTEfyUgpyAUHeh2WSiuRrDLVej+Kw0zvNSgsmcYTax65qfvhhlptHDRRBUrlsOt8kcaSL26qYJ
026v1H/iGmzTGA/mbdH3v63cPnlZMGybREWpn4HedUbrwWoKUu4I/D0olZwTEL27HgboIRU1c1Zj
DKiSig++9p1RxU8wefVNQ8l0jSmYmaQAB9j2VFGGWcIRBeor9Mxk44apiuy2hVhL8NMObr991TuV
Tp+5G6c6xuVMAwWE1LRToqDydezjK1pw9MENkd3rWvbk9vG9N4bmIQzjcWv2DEBstc93qgfbs8yt
m7FxupOgiaDemCWsBUsYfzokFmcth+6gJe3G81BPxGrN7ubZgEpzWMVhyhUuZqSymWL421VHPjle
HQYYPRrHRliXKO3zE6FG16FQMQuCQhvERZ8i92zk1JHyBPeJlUy/U2Wmrqsd+1M9VYcujgPG3OWf
RQwfjO57IXAjr6hVJavIcoO9ypfcAp1rrvZAbq7+ZI3j8AF9dS2ZMSGOM3u/194ZcMUYPHXqfvWY
XQy3vO3tmGJjmRm7pESemnI0r6k2r/Ohqy/l4J5B3hb31G0Bbce2s2E09dQmVbyn3Yx6ILbcM4Kj
F1OI+lSFeCQ6x4yB6Qc6HMWM+MyqQfHgjrQ+avtsBzAR1RxNUgIYpu9UOtsevX0vjB4lLQmkuuhD
CAdfJxVwAVTFnd+o2nnKhHkJkEWDyx9M+SCzSBysqA53lJWwfc6lxySswOG1t3o6UqVXZLoz2+S5
YjKM7VX5QXhruHfRfJ7CVFybeBYvespGN+iekkwWHgfvXjiJQ2wVN5liss81+X2GiRnlpvknYo6K
cBj13GpQijeZ3DBKLs8A2MefaQwQAft8oUXYG4rUexSm95BxIJzCBghM481HdUoxbswocWHAvaKE
a666cPdeoGac47eqS9lVwWTjeNlH5fXqFmICF7JGEKSZqyeaLO1BTjUDkjJqjxaaf2g+Z4jc2VM8
Juld/a431b6A6/vE1Vk7w1KB2AVcQdGTBxVlPdTbOb2LeMCLp4FKIKFvPzYgs/oGz+pSW9BgY9SV
4quDiIEoozCM6H+obh376u8xUqJT1XO2Tw3loWhZ0ztrI1vNu8g8PShl7CC5r6sjBrjXuML/rM05
0+UcgzK4VHnjkUBmBrWOWQCZbYkGxdNiwKetoN2YsS+THGYQXDofhQhyIZlTW8pdd93bUB+YjNgb
Jage1MYY94MW7drIcO4Lh3TvFq1e6Wo3eZG+ttOsoOlFc1+kM1NyAE/DXO0kSoL6koJCoRaX7alS
on056uo1Ksof/ASEqEwMwaWh3RoRX7+gQ7lG3J7vKncGexcO+H1GxHs0ujV50DsBBBTJnq2fZaa8
g3qx94UrJjifdbET8Y8WQ6tPjDO55oXdU1iNL4Q4RusQTsc5c0EpBGOX39TpuwckJHb1/C3hbEqS
TL3B8RNeRNoOWxhA5HNqCWcjOy431oiJQyEs49mCT0yp42daZqRENsqjIVpxg+VZrqGCBHuo5cRC
e9NdPfbFbTB+EHXcbvuI2QUlH3lrR0FyHYmsVJ3iuVZFQ471VCHNU5HRxFOPRrZoAUcKfdtbzB8A
vWpDb10wHeEt99JfeQjYsXSlcqXZ/0C+gramXFffjDMfMYDLVNcPXHM8aP+5cyL9NmiI+wXtrvi9
d0/dO31QlI9MtuWenmEPcZmpziDS80hl5JKpIG1dAuX2aYJN2E6Na0LY7tXTnPwma54+V/Se/QJJ
9lqJEezZZgGMxkCwqhSEt8SmyY/M5Owx1gd2Ei2E6NnCPOg7SDJDPTn+YrjQB0ZQwGCtNa2icu+q
yBsT2z1XPS0rPSQOZJDJzw5cI9xH9bakYdVEnb3NxkpZO2BIqEQRteMweuIroPpNwL82Lf9vwvne
tVoEtraz1+OpWzszBzqKKd6NyXhrhcw4w+CujrTxyidghA42Ihv0bJsG5bhF87sv+bPWjGk0UPEg
1OypepvypN8BLrCOVajZO7NOX8L5fOI4ARyeVrkLG+zpai9HHx0j+M7ecfxeVlsm1XdZYQwQG1tl
Xw0Yy+Ey1Hei4bI/zDh4E/4tSX9XlIqdjyQmWYmOiwPFLpesZemBb4Bf3pO+oSo2xSeuw5XWoMly
im0SNKfKIvuwEcjm+h6/Gd8JTWLb792Oglw4aj/6kmlZNfyigJn60pTRLhhyd62JGqREjJzf0Fvj
LAbtJNQpuTJPFkwFYmvtRha9iEKUmEVDCq6tpT1S0O+pdFNj9S1nkI9mYiZ3Iaes2RHfq458GBqL
LVQg72if172Yh2fgE4JJh8aD0nRKINbLUrqboIYdJbDQSC3SHx2Db4qENzd17DUGZd7BFX9sIzUP
CuPim2IQawpxUHRi+9XAo+jY8Fg6o+XE1LknbT555o7a+Sr/m0JOcy2kzeBPSzc1BABfLx3qd/mp
R82Hizay0EjP9smYEiFNrGMZVuCsqGes7ZFSb9Mm7VEgt6CnaYMdauMNECrrXNv6z8B+HUO7/cGf
9RQTs0i/oh5WltGhLrBH5p1qZO4iU3/qjfLd1KvhJnD3eu41zJ+ZAInAY/xh5/dThCF5hPdgdeJF
d5TtkMcPuT4ApO7s9nYq84NZASy3IjBOc2cOFN+A3mFw/VaDmmbqINjrStdudEjujnzsTATosiRG
RhJXcy2jEYGWPbxYrsGXJJNdLw1fYaZ0zsx3BTnuPoQwQVOi4rLZOWAySNSTmQ1epSSqAhBs8COP
WtATuEcKDaJzAfd+G9dAb9wQBXM2meGmkYYgkJQSbDucOtkPt48hYqWTBSsuT34wdKo2iJkBQKXE
7nUg5t3AoFWi2MZBL/InpNLjyTPH4STpFI2NZRy7Ia0uNYKVvedO7w50q5OqG/lpWSotUZyGVPsR
VvBHA4AKxxCK43FZGidIRqMi8RpkzcWBiWHbGG1bC51ArQVyrevIxtwYPvHYlfcD9iE6yfzNBVFp
NKTgspQOAZhqOmmPsg7rdeVgY69D11yNRTRegC2tF3tZQXv1YUp+IcSCiRLYLw3zlcjTXsTodPcG
6d4nZ6gwvw/QcW3FORnpbCqIKQY25XQhjHm4M5JXZInWQ2sCg5dej8CsU9f5qRRNt9FKnXTr9qOM
8+eIkf+e9gNVXdTrXJQnZ8fY9kjLjPFXHh/jcHw2VdDoWkT4mOcaTCLz5G3RR4whxKJgiKvLZA6g
mEMddflA1GnlulBXSXCKvEQ/KxFnSspQbx0fJEGrt0JN8aG1FglhFodxrdqzXqU99ab5I9fGe+R5
MG1gEyfxlO+1QJnDCTSixq2LGbgEkLW4dz2z2ySxZGLo9iewMMrJC3IyeMJ0M8xkX7Nk1G20HXYN
rzzSM34K8b0fGSbZm5YuN9VTrg4tofCLTrav9ZtYSGMXz8LlQnEF7UBSyLIub0jzDq0t+m5314AV
W8cDGBNZRPSSxWOXuYSWupwlCjXAeE53CpwNwRppR6xsM1Iwrz2NsuIAfaev02Tb5B2pWmlp3cWx
naFPtQ4JhGg9eDIakKMWZ3vC4FGkxE5GbbSQxFHkla9ax1BR7AulLIb95P3GjUoyVOb8ySt0UVw3
9zmdl7xrKlTvbozrkpruZJGNU8jSR1g1+AMShCKi8Fz1vjGoqq/k7xhdiOAo42tEQXaFs4T8FiDy
jT3s0y5xfg0+sZbbYRq6+1Kvr2401JvaUjKioKh/ApYg1yLtATalnsZIW9euVd9eEhPbcl4+A68E
JWCagLo0+H26cNrdEDDLcxBNSK+otr5HyMO+gSG7G0NvRNGXZ5ex6H6NhCCFaZAeDOk8VRotEuJX
lNVoJrjFW/hkrSBQir4FFsGSDDPX0y5MUO5qoNBHYdUvoaHe6JDMbls4UEY8hJfG1W5lF00UamHb
ciKUxyjEUK8WKv0w+k/M/2bN43CjmI56qKfmfvETkMv8iMCzPMCBqm9MkxB06Hj+VNg/WpOEtlY4
EpeK8tsauFLkUVqB+/E87DYDNj26ToSEaMa5aNu3sK7aU9zLWUBqfRqf/z8R5VEKuCZvJHExfubw
jn+139Emuua4uOH+ZyLKhUjvt+LtH8/5LxyKav4HZ3p7tqVqOmX6bzgUSCmqpWkOdn20vprKO31n
ouBgV3Ubk5ppf2eimP9hoPrHjqcj3rPt/x0TRTc0PsA3d5+FoB3IASBhw7Bc3cUUyuPf7MpiKuEE
BzK62rJBglfDl8c47nPhHOey9WEqGIgwyDohp0q2WR+/uo3bHlGaatg/AGVW0alTaaggJiNqufhw
BZ1J0Vovutvem2KGfPcY+yRcwR1N3bXTeoXfVc4POv13aNGuXgRyBQEkLqtUtu/TlG1LAm22WoyO
P62NlyhFKqQXe9vM2yv0f/UOvuSmgKWcKsybM3y/K4vLtJaZ4xY5g7EahLYx0ttqmkgLzX8apA7t
y49wKNGV1fvapbupgSDdRUiV91U2YoEn8TzkaVyPSHZK4vA5y0D9xo78PZqEq/HrkSFgwqMg+UQ1
4SpIupBh/0YzJr3LsbBh7+G8PFGsBkx7UvrIRF1BlSPrZEhEwexD9eLfFWO/ogdV5VlUjfsNXUZ1
r7pIikYPnZ3XbWkIplTey3GvQ/evSD8/qhFKg4jKLUw1EzM439xE8HNGYiVCy97N6U5bTuYuEqp0
q2MNgBUub2lkFdloXasCnAIKKeiyobuODe9BiTEgTLV62/YEAXQKKZNTClnVFg8N+wAwC7IrdTN7
1mpAHRXmBq0DEMvgk0RQD8hyJMAo0lghm6B5gZGCVYVi0ragzqZ7dCpEhdcVlHmiOeEKZG0JzZCQ
k5BfIEMvOYAne8WedQ8/wySVMlfXhckFnEwG8kanKVozbbxWQ1SfEBh8JKnC+Tl3zY0pD1Hrmb7s
eY0prX84AsMjPGAPWJX+FpbWiCevp3wcIT8kV26jZmXgY9ed/9jxRjFmuveE1yvGNGAUqrUrRgzf
sZPvOFIu+eS9M7ns9nbqvNLpnSWrhCn2kuwq9SaqwmQNH+8tb80ECBYDX7UBdKPVJOCJyd6NxtnQ
0ZOFAioX5g2qtBXxfwDIUG0cUOw9q3E2beuRcdYsNxtJEdjA7muBLYZ46bgk/kqVlnFSgRmMOMRi
b1IYP9NajNBi6HdemRabiJEmjdUfQeRlJ3RL2rqNrYHPE22UBEB612hUF9G6jfH92IB/iZJtZf6y
KP5EbbdR66szO3LCmZ/WIkfMOb4dbWM5LuQ6IANRbaYHbJ0/PQMCm7DSuYwHTt0r0g3Xrze0Jb/p
NalrddIYpUp9F4PbbCTpGqa0/jjFSBpkwWtj4F7lAMhmDhu7Otajdd9omP5iElm0eZ4N/dInJmme
BMDCaVY1dftIoypnuePBEcZ0WzMcHSmqbeqejiP6mm0de9oqgJC4nYq825CMxr+WrxjGItupajD/
rvoax+2GgTFCLwPCLXBKx/rNL14AHNO1Uzrcthg6a83lv22dfoeyj5GXiVII/H7ok6UMEl0t9VMa
D28ZeVJl040oPuOE5LcmX9sqrTQsWikewnI4JHr0LLzoRi1dqGkuppq+ZJeLUyR/Jv15IN/ThuJx
tM6ScitbgnVVSlx74RGb0wUDKliPQLDsOSzJjRiK0dhXHcN0SLpKQtOskQgKoDlT5dfUvt1BxXhz
jfw+zaI3YiOuBeiqq+JQ+xsCArqrUN4lnbxETzHdOUymG0rS7Xqcw1BDIvmGptwheWKSB/2zlR19
G1OiQRw3SnforAwfZ6Knx9YmIq7owAMxY5Q9dPlpqI9xiTsu8/DJDZj19l6onr7uWraAQqXqDHaX
53w+Nj/x27oewQOXE/4wbCM9PsZyOC5L2mDcwlL/baQ0eyJD2+uZKo4QODHzzX6/ZXW5SWs732IZ
/6AFQEu4cpqRlALvqpnMBNsUGmQzWhwLLpqlZmoOWOz6VR8M3rqKzPPEiXpjRw4WHCayNxFdYJV4
iXUcw/MFHlwc3cUrsCwuN42oUyb0kiCMWWi/3FAWhgzWxMXn6nKf1o7apoiY/eMIdu40LqODEzak
q3EmTKb6Hqf+kX5Qvwv16bF0ifxLS/dmsiY/InGAikd3VRVDOy43wgr1I0E2h67JqR7WWnqsEECn
IsU0YN/aYfiTfF/YKORjhHTEIfpc3Nb1DoajDtmqFmHu16kOK3H+5ywNdXobPpCIUpDbMd/XzF7H
DK/DYWif8myEhVhsQBVKP8xj34ZctBtH963FnNMmRnWidfOByNfaKq6d7FFTXa3Z2DfOxp10duuo
zg3J2BNZ3EpR+jrLR0f/5QGc8Olhz7rbaYPsiwAZFKLH5QYJOH7LvOEDL4tay+kR3WC7rRii+wpo
8aq1wXuOOLuGlEmjMEvOuKGCcLubf/52NmwYOBKO5p1jjQ/MLPsj6uuI0f8qtqNsHxCbjDC5h4TU
v1KkK3d5i7sKEx5caw3CMf2LfJj9jiYC8j6A6PS5BxgqOSOt2cf45/BrLO/0dfPXfXrY1ZsGXesK
5H+ubuP5FyEzcySmuiR9dv6V6hj1Vx5Xf5bf5utmsUV+rX4uJXm9cyz1vqcZeFxuJjLo0ObViLim
Eh8LE2D65LXGbzLYo9jnHpW1+X2+bJpGQGqOo+nPRToSI8nuMM0219CkclZBL9eljgsw7AIV3vHg
yjh6j/CSKiOIWsI++X3HeZd3Z3PQ1yoCVgw6yyOjM9Yo5Oct88VWMi0eKUem5X9usTxGkgmYhQaq
diNN/+uV+qLPN7aOiHp5NWM+/Jalz5f5fIv5EyxL395mWe/ybs4JZD/9702WpeVlPj/O11t9bbPc
VwZkm0qFMBpaa69/Pfg/ri4P/PWanx/18+2Wxz/vWH6zb1/j2+KyVeAC2S+wm4/nrFbKz5/z66W/
bf7Pb/Lvx/+56b8+tJPjC4OZvzMzBuaV0UQnZsHRqZTaGO4qVdsHNXbJ5YFAasL+3CYP4dKTisLm
y0NW/sRBwiEfWQ9Ok0G3nUaqqNnsgPr3YiMY4gFs0vFCBmQaeuScGmOLdccB0kYkUkb4xvLUZX25
0aKihz2h0V/tqagLREob0YzdyqxOxTB/CXOictXoFMO4jNK27b0KRXi+szmpHyWQVAAtXIg2YSyu
To4je3YNLv4qd97lltUxVhHyf60vdy72q2Xpr6eQyNv6fcuwaPYjLjforcvPJT1FgmImjAO8fMwx
Gczvtpj1lsUeeoD8tHd9WviWT/LtXphuzwXwTdqDsjoy7SfAp6xebErH2SoidKZLlOxAeiZlgMT1
lC3E6ae4j95CHawxwarFcblZ7HQJg+GVRdTGVpfZeyF1hA9Q7dVpPKWmQLbpdf5iQ9NG/dj23hpB
UbuJyhBQLL+N0f7O4b1iAOdVmZjmny8dgBMhmOZgx8PvafBuK0Seq+V7BKn9QAwwHp3lhLDct/wM
nHudA8/7+nzYZ+CByLIkVOq/fkWBXJNUr9mijn6BRq+FRrWe/fqMlJ57TTW2YvIAUSybmPMfXBvZ
sxg1aw5jxlC6uEhh21bAv1DjBMb9WCd7hgTjpsWzkRO05y/mO70DF0cWN8LvzNG1zfIpvbS9qQ18
IsvrL58rsGO0LPp1MgqSXUzj7nPD//5rl9Wi634liH1WY4mqQJYJ8tjlXbr5CtXPZj9MgHy1ZT2d
ZuuylvuiTCV6v2ZQ6YhCDpJWWwyXDnqTT/sWrME89hlm6gH7wgeht/nn/7v8E83y0v/3HxO7xp+s
xwkkScEg2sDjKCFPKyFdNWOWFeAg5Voq+MmWf2bZrUO1x6nM9CLAor58m+Wx5WaxDH6tLo9+7tDz
EOhfq8vGyyb/75dqi35k7HFZDrllX1s+zLL6ae38Wl+WPu+c4lSu8Almn/9XSAfCVyFBLZssb8tc
kyN5WYS/xKH2ubgc38uHY+T3XwcgLVKGEl8fOSRmFseHeVa87nHxaRJlx3BCCchSXA4TyiYkD4XS
fKWZK/Ze1Kd+2UTRHETIMOFzMZgPFHStVseYAt1VeVz21GXp6+brPjnlJqJffSuARvx1Dlq+WNvP
1tVl8Zvh9fPTi2m8Wglo8zbboYq5NqUkv2X0kFhXWVMebPPdXT6IWR91V1cPy4/9LyP1131OSXmf
trDyaateHlje/V/PXe77+huX1b+2++u5cfHUkTLBOYyfZjlxdk5UF/6yvhx5/OJpe1rWPz88IBQK
KQoghuW1lv/02345vVHLLg7L7hrr9Pc+Lcbf7NL/Xlxe4vNUNYLI9F2RwV9n8LY40JdzybK6LC33
fa0u99nzKPh/td2y8RD8GrS6OCzvvxwo/bKDfh0zn47tz515udfDHDdtv56wLH1utSz+vf7tVb9t
9fcb/P0sRatj6C2P2qTSKJ734+Uysiwtz/3XfV+bLI9+OuWXxa+b5a/5Wl2Wluf9j68qNJcD+esp
y4Z/vdW/7vvrVf96p3A+4Y/qtu4iTFvL0J5KggGMb78c6183k2uQpjfMY+qvO5elr/uIjuIQX9ar
1mDxc8vldLu8+Nem3x5ZFgOTpCHN0Dklz+MRhGlQDL4OlG/rn4vLIfXt3mV92f774YnRbQQG19EW
pKTH4Lj6hYvY1lXzNpsgk9ghwLVCePu2ovjmDU/pWBhrvMSkuZZkcEFxdu6oC5O0N3XVk8A1aCKV
Wk2aLV8Ks/DtylCedC3AXaoT2K4H/f9h70x2G2fSLn0rjX/PAsngFIveSNQsz0477Q2RY3CeySB5
9f9DZaG/rwrV3eh9A5mCNVqWyBje95znvGRpneyrFhGzCQn0lCRUHDz3uZxSmz8QHXBFJvR1wTYa
+qpPT4WD+txPKDdSJ9nGWFdxuhbNQRPbBzOIbvhtD/7vf/Cf4WmB6jWsm6rVUBbcqCW36fU2sf51
8cev/9f1P1Pu7fp/evi/3Xabum+3/fkN/+l5f36DxpKLCdE06SGvU+LtIrjRFv66Ltcl4ETpnLLY
bd5cr+v15Ppz43+8/9+ejhlsDn3PR+TTrwyI29OLwC/Th9sjx6xB9Dg1T7c75ttG7D//mJCLtiay
/LCS1iPlOZmo4SHM1v3AtAldMNXxDzSNg1HzRWO/TR0C18qvGRJsDPftkYKdDy2DYA/2Uecx6J23
rsZygI4vmOS9KMdvSZDWnysZ2u4K98Md3OdoMn/Qk3TJljH9XcLSn+4hjoluAdHjJCWg5HLpwoGQ
99BQJOugDyTOwC3ysEh76prUGQ+9MVzaT0/F7t5WrAwRn/T8ikeVm+oYabjNBOe0eCX7PsQMgK8m
744ygs5oudkF6FqBJZK/BFtcmFS+GxpG9OYNw4eKJwiReWGH6IDDiTobVT7s0yWF8E2DTgWb4Nxu
pL9GUE6kEI3RfD/GiioF0g9KhkW1JzAazQRFi7nmJ3cg6Enh/1EdBhinIxCtJLLawK/jGPDQFvKC
oFf+RiAKFcqwk12N+DfJ3bfcc2aUcGzBkes9jnH6LZ5HRW60IKOVUMQqeh+8BhMzmtc0gRDn8aki
S97a3wWkjfthBrECOxfFKClfbYQeqSh/Ivheaa6roWUC7W0Vw27OykcAC/KBfd8PX8bG2ax8Qisx
rSw29WtLQ5Am4rZGKE6dt6RhSk5wt3gpymyU0QpTKZWbHFgGnj+PPPKmKr1j3jr4UEdvX0xmu9fE
DKYmTQQZrFEaNSkn+JrLEekuvJ1DYTltKBCXoswSL7pqArijjQPSsgzbpvsil0igoVESS7N8Sad+
xvTfJU+pO3yN4/SQwZx9hRTcbJbAejWqElW7jcKeAQqOoxXdlQuiuwFnLQ4i/LskuV/KFsBHOVru
FukWaa7Nt7lYzcdLZod4OoLN7BXd1bc6ffCM8mMIwB8ALrKxLuCgwyJETe9LMVvf2H2yqyTXeF92
43GK2og/d6LoXFJmGoB4Ftb43dOk60mnOo+54V0boffCrzPwUuMGdxejHvUmklrAxcIKnfPy2g7q
EDvWcIIrB6r3RHfR2AE+/XAmNe0zCqzNAMvowemRJeQevQpUmx+LWJ39GCRzy3t1ICUsXfkTDVr8
fRbm97Seypd2zNJz6VYEVldWyCFn3fcztXL6LVun1Re5JMGLzq0reToIMUjGqbS6Tm3ZHbXLvFLR
YRtsciTn4ZcihvkR0sfPwNJHyGo4LNuK5hwipLmNt7anXxBff1+80r5jpMioIBAMyTT0kU3AFmw4
rru2ab6CckaPR8jW1mhJ4uzA/qEJ2mRD/G3pPSwPIj/LKk8JD3O+Vnu70t0287pPT9NKSGfwQj5k
RGJJPG1/kuOGJclIwMKMRPA9z/WPsnHjJ8Tn+DJrWE5qzfJ0oVWPom2vgNX6rYXwyAZIuR+oEc8J
UiVp+D+sKIb4YRCP67k5pUSBFYc09K0w/ddZOaTMdXa1q+BO4zuxt7JjxLBNjtmU9L1x7SXmiCy2
dS1/FpTaikkf6mgGsR6XT36TXSjHrsmdp8xjr2nl7zJhNiT6FDQCTqTWeAkUv0O2x8qm7lm67sER
2ZMd4GNok3umPw+V0obAspPie0RN/VKZrf0DUzKOpnddIhJygtjca3I8u5wP0rDyi05HUrf5dSRk
vREe/y5hjezzed5NNoM/C8zHwi0uemIgFcYCy6UmzTsg6hg3Hmft4BDZ6vvu2+hW5rmJ3peF9lHu
70TRveEkDja29EmGW+xL0BoZRZDoyY4SIgWidB8MfRfqpYYLuRbJTYMPobLuAnyuTltP985kRGHi
EK2VzMxLiEiXLQ0AQhUoezRj+9upHO/YkLjdx8l2iZBIjwig2cFjgXCW8tS3LX4XPZSnxmFH6NnY
uAyLs1yB79/k9qwPWKP2c6M1GM2evCSazPuapk1C3MQxGRA9pqvIhpGfMxBhNE9Sw76tUkYX36Ep
Ozl9GMiPuqdnare0gkDW/DZU/0Mt47LtxdOohX8S1YihrrX3k5Oh9EeaXrqxuhML8nuzJk11zrLL
YIizmL81XW3c5/bC4RLnd9rAfeUg4jzRlNtULiHBU+occhzFFArKjV+g7R1HOEF9210C5bubgXr/
O+PjxZOF2iqTAxUcNWkbDFa2RXQTVP1nqvFhX5CzYPKJhZmQ6UFk8WdqVfdpgGcu6+jY9W21bKjl
35EI/rj0KWE+DG9D5H1nx3zoGoq1MoHFT/XOTT1klBmzkQHl0vZs2AJNcB+ZRoKDYAFxPlp0q7zp
yU3c+FDnMAWQvh1FWcrL2arpBcOgnpCKfsktPl2Y8liGIw8PUfJudjrY5UQ10dU3loGcuJSFdaKG
Y0JipenV29F4avIsOduu94Sf+0BjLouV2FM8ItHBhlurOcWbAMHpvHZvpuGT7jYnaMQLVU5hHDFz
gdywvmRz3D+pCFuJXdlIzPRpyPmESgaXVk7pxTLhFRvRrq2veurks0qUPuHGR+sGI8orE1YD40YX
FQldUh9TE08FHWXQ35tUuY+zB6Ok1yILmaHOSCv7rc5Zj49kfJd2UiHaLCbC9SyGviV5GWwwSXPh
sZqGUL+ZS6ivltGpnQ3GfNM1zZfIevSX/D7TyHj9TyGXDIzfSGnLbnZixWmaHql1bgzTrYyhVLgJ
vqRmMtam5XBxR9skdeziGLBGMv+gBNgGOzeIbEq6j0VDKW/F8jrNxmPSNXwMJaHhHCR2yNx1ABGA
ySJwP2aUGlNRX7SBES+f8E4KLNnHZNRvQRcfLb9swEG309bzs4VJ7hT56KGrIB5OkrhVVyoWzEns
bybjEfT5BsoG4ySYIqtenlOxpzKcx4aDUNy8xwY+3UeaDJ6M5pMN93nTzt+otEWb0Y1/1uVynYQf
7ejX8kkk1j4mNBwVcJWMD0tBaqN4QSURwHZwDexnTKg5vkwSLlhg1suZWYlO8NBwCiawz4vu64j6
IlRu/RG4uLwH34KVEGDriXGJZR8oTUDvUpe4EqLwbM9C7mN3dI+TCr7HRfbqFkAhEcSQougH/b7L
J5ZJlvsS++8F+x/a0egN27z2dladXAsX5eenr+KG2Gn2DiCngI/rKzriT/hT3r6rWLeAm9hajKYV
HoHnZOwufrX4Jz9SdO0RvSYzgzJErTycLQJjc00G77DJ8uLRFiI9aT28BXPwu208C4CGB3J+hOsX
z1CcAmQ2DenNQT8fcMvoeEG+kA31KTEepQ18eEaEzAnVnmx/qNmcDnCUJu9kd9K9srlgz1CMVJcB
pSnzmGNv2xtfS22zUK9kdbETmulFcGI2JJCC0cEPTozoX4olCD3KVBezfcwmE4ZHAeVpcH5HZTRu
EiRASYp8qHDuQJviP6xJpjFGucenH3qDwSnsQgvTUXRvdqO9Uc3JX3uFydrgSgZ9KNOmDc0Yr7hK
zIR4p3UEYvATnX4cpuksWQexqsoPS0fUOR8kx70Eym1kJlTHAaNFbx6ntHCeSK5F9EIjND5KI/4o
5/YewGZ735czUpK4NR4wN+zbutwDxgCrs4ZYB2Z5n4EZd/p1awKjOp2Dz6KwaRCKrN/WXtBw9Adf
kEeGMyuAKaqfU6wqhCgdnJHA8EFMIJOjDgKsp695uewUbckw9ey3uSGbkFzrsHZTNgs+yKjaFcU2
L9ID24avTYWVaEBzkJtehwlkBb9opk9raY6ybA8Tysmt9HeIQPXZXoYvGtHCuUwfBxNXvQy8eAvv
4VtZ+Fc/oQDkSiL55IzKYrDc8UIdHl6xOuUDR6G2++Ve5sULfoMfbuDqr1Ug35s2x8Io8p9EicBB
xeoGxac+ToLjK3fwtLj2W9767x3KHhqk1q5XXr4absO4JCvY6Du9BzxD3mejjlaZvtW9U7x05MCF
RV5spwWxU5oYX8oUZ22HISOq5gKPFFX00lrevbhtduaU7+OA79JzU46cqgsVMXM7TDXx3mM90M4V
alyEaduK2p0FccgQpORovWkEYJ56xmuD99IH3LbFcWEdlC/xMa80ypwAUXi6awAeCx0bM91WkWgQ
+m1Kcrt6splvEPNr+jAwKvoMzZdF9jXlTcQqSDQXW+0rF4Vpgs50MzVdgDd5XIF3fraDd3zG5Zye
Wz0fcUD2nPo1JoSe4nMeXDNzzW0aeve9YLuUKlr5Faq0LabIfEsaL1vKBhGM2RdHkbgmcHgUNC2e
By/txrAgLwxuWPvQpyGxzmw+GMnyrDu7/uzu4yKP2CaCMmsXnW+WmFh0z2GXPAbdgSgD4qOK+Th3
6RPJXRXy8enESV3h7Eh4K6SbgKSL9sGEkNnzyJ6t2/EJzxZjA+Kt2HfonLSo00wJ15jdOSccR+De
Shj9VYkWO5YCv8ecv5mpYJhn0tLxalr2Y7ojQRyd2+p50t1bkDzHDo4Gsuq2SLMreL17uE3eiW+j
VR2wAHzgUvHloRcOs25CYDXg8OyxbQi8AphF5Ftcd2Sqq+HJspV3QFFWHnyw+HipALO1uAGsxbIe
LBsWVUoK1cZqbTvUakeo2u+cz3ILGl8e6iT7BSrnO/37w/oWT3jJPl2qXIAS8i/tpKmGzf3R7dVB
FikYj4hkRT2Axur2oy+vCXhevBhh1hAX/7tpDEzPEXJ/pohnmy3IRqi03juKDOBopegtfKW1C8CC
WVipLr4fKsTm7jSmIYVhNHjtwDQwfFns4WthKfu+4tPD1Nnem4Sm0xGofKogZbcDpU34eite0mDt
wXor8JYg4MKYH4amavedJcwQfA5ZMjijdj4OhUtg9X/SSP6/tvj/qi12TfKl/g/a4gTlEP/qOvlX
ffHtef/UFwfBPyzTsQilcgh686WHiFj/6vr/+V+GtP7hOY4r/h62KNx/oMsTeI1cXkWyC/uv//HP
sEVh/sPywRFJacMv8qCn/7+ELdq29a9ZLrB2XZdAQ96ZJ4R0zH8Py0r8BO1q3WVUjshKlrr/HBzv
XhagCZ1yis4BAaTSGJdDMWXBMU3Kk5rmjODU2Dxyoq3x6BC5/fmR3Vl/kXJ5kBGaPc+ov+UTxSRl
Db+mAg5dpRa0R5BjiXnTv8fKLq/dXD/kfloRdAcLvitZhwGGmNV8mH1Oj9gY70X61USPlBHtFi4T
SzsYWvlBxw6dOkGsMIH3k6suji7yi/s4KCYOLJCfRaNYCCBfJrAdXR8LpXj4oWIRk54HegYI0RZq
YBYKFWcg+Ei+M6PlWFDkm4Y6O0izjTcVSIAjiFT5kGZsxBejLPcp7BVpRCzpDTd7nNyOjdIygt2e
GHQhD8xnq1A/jNaSZ1TQ4rXvRQLuiWBskSb3lMTjexYwSdhbZhL68ISuqY/1qR1Hc1MkGLMKge26
xA6yY4oyMO7XgjImy7VswrvT0is9yIbx0BXs9IFKQdTOe4KKirtZkgcCKuFu7nLqEBnFuijRj3m8
vASez24KmtRLYH6fxuo0ItL4BR9hu3TRh3ZWc5DEoW9YESFcRCCGjQ6bhGFIV52/SaaAXSjrmXKd
HmxrfiV2dj7IjpTHGGEy4ysJM9EIN5NVRwCa6hFgExwKoGwIprPqtDTz1l2IvpVWs6laXlis1eak
ar8JmDy3R899fO9Wi7xMyXMRMYZFDpz5Gr+iyQumRYN10JTYe0gGwDqS4jCsDXlkBj9H0m4PgeCP
NFHk3ZxmfqDUXvfJjzF20wtCtvRixqSS3S66OMn+dvV27+1xt3v/09XbHZGTmkgTnOvtmkG26rYY
8Q636TAA3/nX33F7vfp2z+1HesYsiZX3fHvy7eL2Npw06KsNIBE0Osg1/vVFbq9JN5i9Tt8IFsn8
Bf/bt3d77u1eJxPo4tizbW7P+OuO21WVqrH6c8/f3t+fRxoL2FoqF2Rsz5u/PfBvP/71JpaupqDg
1lsiH3A4BZV5vV10FsHv+QKdCIqBedUAFbCaov0e5wzHu3SzvVDTawnFMoMj9deFMTtgpeyc21Ab
U+Cn2CzX2yaN10hEEDP1x+3ht1uHYJlJWYMePwLsc3X33iIjZ1a1FUXqtOnQn19jo7lLpmr10HEo
WWZhXKNeG9fbTyJGqLzA5SOGauovuT+BD9ALQH8bfxHLthJp3Ma0jl6xiKsMAnE11gvpJvbVoeVu
izokDvgdMIXAVMhdNlDBo9+N18jHLlgaLh+1xzJyrLVzVcpzrref+hyjXDfPz5Lc7E7wBRscWIud
unAsqVkjzcVk+b9u82MYRwP6y2l9xNxGP1ogx2GeiWNCyOWlLkrvgpqVvUOcVXuAS+Z1mfBXhrB5
2ivLMiJSYTS1EdIrd9kueWBeb4+6XWB+sv5cFQFV+lpnX21PEJ+SkpcQQQwTBTv5SM5IaP3haAfS
xQjO/9ls8DuRf2tRz4mc8kcWUYsWTVrsoQPVd4Wf4dTsgYc1uth3jaRMUhX2Dj+i3oilmq70yKbr
nMYQFIrqtSjn6VqtF1MK2A1Ptty56yPs9lGPC/YWRnp6cfF9/Ih3cbUsgtcxx5UemVSnGFveNV0v
Rihk5w7ji4mWaJcLIwwA/21KnxccExTYHuK4O1F+euwsrwvoDe2gZu1cWiBkh10NSI5XE13dtUth
Iix1dCbv75+3L1o1uEuCdH97GDU5888TvjcOgUNBhVH2pA1wTYkCGCUgYF9LqQdSc2r7oXTA7VJJ
AoUctCyqx5gaYZtfI8k7UYuRHtkll27/gpAUmFHhXOdpsU5zoY8O6AQoazITu7LWHPyGcg+1cN9u
B1YrjImdbY4EK4jyu4bcpLulGzsYNXNLM4irjtF1e2BPRJSZc3GHna2iv0PoK0i8rUcHmv28espV
8dgSco3BJ4AWm7HByhSudgEa6zQQ/LaliiQ3Q6WsB98tDhVM1PeE6DUU+Skovdg62murfnJTtF83
Ic6tRXtrsc9Ryi6s1SPRemQH/K0P/1fz/c+Nf12/PfGPKupPX36V+fx19+02m69nL8XwcPvVvg2d
r8ZhSW4Dj71d3J7wt5f+8yMhK1+6yI731V+KgNvvuz38j2Kg1VG9VR7du7+9ib89np6LtbUVQXPK
tPoVjtC159sFCOR//nS7mtkpzIl/ve12xzA68cFx4jxH7m+QOdFGpgf8y78Xw+omzCe6FyknnPcd
dvj3PlJNaBbNd2/BoTO14x0haKTbjEl+SMkCcghHQt9wyiePE8ih7s5CkL4V1WnHtlaBZubTPPN4
hl2xjSdkd1qSmgpYPp+K2no3ZIsWnw1sRwrcYtEqiC26pH79DMPjGJfzM7r0CfvvyN9sxA9Urq2B
9JPMFUlYV5S0xFhsDOVpEKCFtXWCiiq4tSAnyN2rm0T9cW1S+lEVWhYix06zSAuaU24koenAGaWG
MG0qGjOe39Q4COyvuqSgZMSpT+F4V7SFeefbUC+bvnu18JiBRorHYSLOB3ilV4k51E4z7bIluE/Z
JmVZrLdxYXwWNUWwIXHlVk0BdCu6iJ1rFWHVLUkIUmggdpOploFwY5oem60Kr01qngwAYzRCO3mq
uKQssyRbt4pOWR+vSxQ32UUwr+OEpDEbPnsI0j7asim0WUiKE2VHZH6mOZFH0KH/XzDbBt3aKJdT
g+lRv+d4ELZR7kKREpBD+R7apEuPEWmBmyKj6JW6HcaROOZD0Pm3euxO1FgPg4q7TSZ+JtjJ9oX5
4gGkoMlZw+oWQMUokXqqi0KCJGEUzigxUaieoxxCHU6JnCAbQ65I8tfa9ifqNexh+8X7pEGiLrHZ
dnvN4clazHuc3aEAk9N+lm/+kHshLJ+DplqzAo6+dl5E0Xzyv2vfbHc2FTHgrcmhpg4uZLeQ51zq
0NZw9NSkDr5Jnl7Q1Z+2mcahvPMD/Vj7sM6iQeYniwbdQurmSE0FI47rbIOe1lX0K4ag71ddQw0Q
DUwyeCe5CExjk7hrSzVtTHANY34H0OaBFEcTRqpk04BZgr0HqlGXeCm6bl8glYEMw0Ff/faddiUl
DkCmYx5efqvKKAk7szq2Ln3juQD5QVyvWQ/xHeTog2z5BAWECEgwdC2TMaQxKS+CtoFje8umsUgq
W+b5yROYpOKMAAXNsQTi8ejjAt+4PQdoUJsPrTG+FMPZHxNrI5ngKA257Sr85Zty1jFZfqHBT4XA
mdwt8TWUI0R+SHIcjoIHmiTNUt8FTVgy6ACnnK4UD8Um9SD8kXyT4lWnWvLFwr/ppHRqzUgdx9YU
x0HbR5gnydmHXOCW/p2aSUOW5hl3G4ZOq3rwZ96jOx67kpgwzIEEnuK0Ow5CH61sNwhikszcCfBQ
H8c0mt+k23/xRPJtonAPFymD/IBJ4JAP941AOGH0DCvEGbECCWIVel6On392AT0b8svUibc0wwo1
1jnoS6iqB/h9Xspnu5QQS219cEuQ0wQoVPsOQCLUrQfPAgzdxDEeSRNJcA2cbHJG6vRJymmpvkZD
bp50N33VTdXsAt3fw2kJrsNEk6AvH6j/kRGV48KzdG8fkV4a36gNY8KEZBgtqR0WM+87rTtktk1B
QVqC0SIij+TL7I32qbGz4wr5Rk3TCu0CyDY6srNIqX/lBE2hLaqhACl7V0bd3brEyZWm/5vnh9LP
+03Vd94ZswtJFARoTia53YBswW2GScSwj2Bhb/X05nutniNPBpdqWNko9D0pkYNQml0z9Ago3ZQq
eKTmSe0TOu70LVBlCUcxgJfIGELye8JCSlIOI6kVACQ5mFErT4H52458+GZ+gbVL0YB2soa/fUgf
LKrZbML5aG3rUHbIP2Zsm3gVM4Yerej11T+Ve0377wFcOaytXhaWyfTJjnXaEMaVbsuFsSoA07cu
7aLjUssEGlDFESzGu9ZPYXUC8UVOw6t2oBwtKrOWxO3Ty8Vco+uf48X/KEeKz4kTBJtiHfGot1YQ
C9KvVtn2O2DKOJDH06IodZfKIRHE6QsGdmqq4Cl2bhv4CAGcn2o4B0sUvZDvib3hEbl2dIlmRbse
M1pMCWNj98lwFMQ1Urs8M1LpeCM/0Bmc2jxmm244n7bRplScd2yQY4bm5qMtmZToFPyu6W+ShOky
AzojxfB1Oxrb+g601siQk7y2fs/OoigexUhjOjGLHxHSLfQRJvVJpCMopdKjLkf6bMHOT90nJY0T
SvbQyXV7wDcbVtKiOTC35bYABrqxgNhxFFxFUDzQj3guNYnh5rPSw51J+GlD2C5wG9X2l5LQ1wrl
hrLzN+3yNXjQf+SUhGmu3txlxKDm6fGAObVm59m4UcJqExxPTR6GokALA9LZaj8CgFp6n04x9Ntq
lMfU6ug5xD/slO7p4Oge0VJyoVdIgm4n6YhW2yYjImHwHjuKrjTM402bBvBkZqveP9agkndB472U
gfmUlasJNo51mJXdz7xUR9oezqGf3B/eEpvPjvErKMbj0Cn5PDVuslnYDXmTexCNdaSq+rVNWVgE
86O2FSv/Qn0rBw4vI2vGTRErlsjLtqJ5aNeEZdBb3Mx2W9CZSn7pxvnweuomDCLTNq3X/l/KwyMC
fSrqWuiF+RIN/ygDiNZMjGXojQy7tVt968FLgOIZkm2Vxh+wjL6JksammChs2aJ8BdQCI/lLXSw/
46UGEO3MAzzH4Ovi1daxiulj28tDVfG9xkC2SPgwt4k7ffZwG8kAnYlmxGEcT88JCHxLlT9IT0Ch
cggawqxr4zib5WdP4Tl0e4MxkVhIGm/3I6qyUxePS1hkcDYah7DKMUJbASDgs6RGU5rZ86zLT8Ml
/DHp63Aecdf3a/iyVupLkBYzxM0V7Z7BoHRaJmgrZXear3vfhZ4SXvLg7Dfq4FgBYTnunQBrt6oc
Vns8OTSeR79XJfR8I8YPs91if4Yd2C3vkMjqzYgIT0xmB0u2lg9zQLpe7orLCDcqERkhEVrS9G7l
cpjGSIYdwZMynx5m/dsVfbufCqMEKE8Ud7CQHV8U8fswKDzmrfOCkf1tjluBFIAtfDrcWXklLkqc
XWHq02eWLdFGkgJFFo4DqDSgJabLy2S7BTj35iv4hvxQuP4vo69+KZthE0Ox3NRxgt26q9JdXNhw
PyNq845+QHWGEEZGWw+H8GMSB8nJCU5OHQRHYJYsI4J02bDg7a/k/3QLRfkktULarMvjsDj3PX7e
jd8EENfxoF+aOv5yFGb1SXNZLbkAR5U+Iue0dmYhJ1hA65bddw+khjmbYshJE+iICACefbR9Rz1o
IcKshrBatN5LQjfWLiDGTwk2eLufCYQqk5GsRhNlHAdtZn2PWTQN0ZTtar9192njg2RgU7qnNzYt
dwM9i4az/4ykh7oDf/qcAucb/PcsQp+X2cUYDguUgUxcrRyreeASI7O0a+6LTgjBFXemob6U1Uqo
XoIW6k0eI4AtPgx3fumxETHTwkx0ZftBMdw70fBM+72T2T8GKjOwLpfkBMjrTc/NhZxkGVqtoFkG
N50oG1heJbPucJHpwKRoqLte1fdjN8LIM1oW1oRr70TdXO3APQ4pEaVqkeE8eeC+qjUsCM3zZmzQ
QMfPpkQOFqQ209XUv5rq6lnleCYAZth2hAMXtsWnbxNE68vBDFUh2bxMYMXIUYFZObx3UQcMiJDn
zGWHA7v13ofghS07ffAKctCWHMkbYhJK7xe36O8sjDrUx4c7Pidn40cPduzYe68P3megVOEEjKiW
+jmrnTfkDax4CZINSyN7zq21iV+jo8iBbACIjz9zDTAcLtAYZmlzqDxJF1Ac5kk/J2kUHGsjvjOD
xr8sQ+qFWE1pTnbBYc7sPcmj5Ym0POSMFvsYr3VPjTWm98NQQuGbUKIwWtT1zG5OROLYUeWP93q0
v0oAZlvQbvGuFvb9VJqEhcaZYCmtgp007J83CBWbICS3FP/r1WtONNEWXHo78XLQbi9GRuugiGo6
/K5EjSZiOr99jZw6WLYD0w+l9Z8ifxmabKYkr4JDH2TPCarD3dz6ATbc3CF2+1dRD/raKJSJRPAM
iCRD0y/cXUAo4Q4lb7LTVlnyLZbFviqT41QwKXrQN6gmUsLqjwF18h27Hm+bsSZ2CsfdNJ7sd8NU
HaMVaugxdETNCNgjxmvrRA/Kd+6yFEgkR7J7iib9aqfjYwtbZRvNRrrNpfHqI5ABPFuxme5OFQ1A
SeqQM/UnnZKMF8+XANDnZgSLyNRqw0D1yJztkFjNHX7gSNsuy3xKpAQf+7RQMWj26jdB2Uh0Sh+c
XZJAwBi8jYllGmekJKdhaSFZMwaPzIU7OWQkH0nCS4aqf027zj53MZueIgWhUIztiV4DbQrTYF/o
G2LTD3swvq+WRwNfNv3z5CdqR2rpClD2qMVZBcTDgqYnFvMuYnof/PM4dGTDJjOL4DJQCO32piXq
o2+XqMGkO+/8hCyDWddMgXWKEgUQxSgXezswWzZ5buLVBDlh2sml1uojgd3c43brYyfdx4P72ecV
40dO8HIWgeTy/W+zqmn/5rCVta+PQzvfS+rNaySyQ0wVZhcHzjufGFsb4gbmRR+xIry2UWmA2IXJ
VPemvXcZ+muz+FBqYqlSBm9oxwY+YxLI6Nk2WzGweTZL+4yKpkH6HT/V1nJi/UbzyDSb7dJ8IgI5
W6Ri5WiWnaGr7pbEmPmKvqJFYzfbGt9bihSWOYlrRwbCjh2JX6t9AOP/2chdcgxj99yXtGcFUDjK
EM4vuag3bEWQj+MJvQbK3o0t9DfobMU+NtO3pblXaa/uWoimj0meNfuFtTkd47cS6y3zCYUc38j3
vdOgXTOZPyZgrFmRBmGzEE8w6uJVqGjYTT3LUmSu752gBrxMCG6y5SdbwcW1zV1J06ie86eYb4wa
d8o8/yg0S+jepAYxIa8cpPfkNOnvbHIexmJ8bUEm7gAkVlurr5Hk5w5xwGrciW9dNBUHo/EM6qps
SBfhtVtnTl5zdmYny5HPwwIY3p+A+9t3LTT7A/2/mpU8e9XkjaIREd6OiXoEEYLj9M/9epJSjwyR
NBnkmDhn3avkgqg1+46bej3UnASOKYSgSkQS40C+Re6UbIfYOUwEugcCd39vwOWSKFJ2kpYqdGW9
xx3xpj3lcoR27Mri5feiRbfrDYcTPzC3zY9IjQcR65dg1JtBTT/dZZjA5hvnNmi+RpMadmUFjD0W
kvpVJH8XA+iyunE/FwGhgGkTRnSO/pwuywOHRb8rIJZsAgHvNSlUjIOC2TFAs2fSmCVb53veIU8L
6le43CQkRoggBtQhxA0+mabzqkEDbawOzeSS+++NndGEdDDVACj1TcUeePluOfiop6a9xKDmWLGx
VVStA6bdLHe546XXOcY/boFPgqH7UHOIcF7jPMq1QmqFubQFqb2La0tsmWy7jWVTtaXGgiazlPJY
DDUiuiI6K38+idZnaW2GqXJ+uob/+t/snUmT28iWpf9KW+3xDIA7HEBbVS9IgjNj1BgbmKSQMI+O
+df3h8j3KlPKV5lmve6NFBGZIhkk4H793nO+0+b9fW7YpAVl0xewueXGmiHioVtz005DOXWxh+j8
aBTPg/6awiHGjC5eCqA89cTsFU1JvBGmNk9qeqXGTJ9dxbTR6YfL4lWnfmjpAtY+h/IxwFsRZI7D
oS3pKZ/pgm26nIQlpqLfEfRuXIhcd7hFudO0pvNSPtg+g+dYGjMwnpGXxopde4N355N8dHRSfv3c
FK9ZBDHbavNXeCTJMQbpsnMdxZCxR98mKS+JbDTIEDXQmuUsaCB8DPqS4OlJBin25A3cTEX0WdVS
H4LRPNSQCriBNlY69mc/T5KTEZd7LwGNnOUJl0YzE7qlQ6iRVr6fW+/UJU16lmhD/EIygwK1vCqa
S6RzSKOH0kqu0rhpaLGU11gJUn2dS5qHRNxWB7hd8VkMdF+0+FiFIwjS0mH+oNq7hPLVyRmP9waq
a2N8MBKLmDhBRQL/9dHvU/bMsW2DHjfRTqMub1ILeKLwOwRu/kOXm5+VA3DFiqv9MFQ+gFFSTNG5
AirmeJR6E2YaQOnWcCjM8gsnq9tinuzF8O7Hxr+bZtSZ/mS8dDW9sIFOATbvQmwFEE1DxcS1kegS
zI4a9lWMEt8p74byNZmRUTkjukX2TS2wiAy9zXYivyVouXC7P4v8YexnOP+hQT0bRl1QE1IZGKUM
t4DSEabRZTCMJ08cR41CqLUggTkohWkC0Tc3Hzy6pYfS8EsuKCIZ/VzcEqnekVB0cLyuP7Rz3u7q
YXG3TZKbxz6mNzCBPafdOfSYT0RtPZbefHHSfF6RRsMpyaeb7TXwJonS3JHLSogZ4BxjoEQnfEMk
5SOGlS/MpqBln+xqnvZAtaG6Zgld6HF1LZhf29iPnlibf7hxSBMFz1qQpjYiIg5KQWudEs/NH5Ki
ulbWmjweldeyj846xPJvgdk62mJ4YPJPGEcKbwvsL1VDCFphhq51GhoACFHp38xp+AgjqwuWLuMN
zgB8D90ENaKLP1CJiJ3NRW0DjoqbPDktmpbqbLyErt6HWg6f3FkdDHMYER3LnIi/ztjPZjWTqRVh
om7xFqEdXs6jEdFGIM39wC5O+1NPX1yuBAYSx86MB64Pjd5BYm6DvO2IcU2Pq973q/f+DdzyRoxx
3hyDv3//9lW7Oul//9nbP/F+p8y8ff87b+btq7efJUyxwQIlMHXWRyht8NjbYknzveHZz394mN+e
9d8+JMpF4thmjfPs7aW9PTq7IUPo35/ot3/ppiXA2zGlSgOvG4fQ0LM13eKX1/fb4xBvcgU16O//
8LBt2184MyWHXx/57fvf/se330R7zpd4DIfg7aFjWk+QC9Y38rd/uDIHfn/j3n4WFyV5LyXG+rdv
f39HQSGWZHZal6Q13ocI35k20qskNPiFPFBjF5uK8OVobGne4e1AaM7JZWDHJASJk2TGpmtb4HkG
DsXUzI93Sihz5022f0oB7ytTWruIEA0qtv59zgqXYqeSVvSNIz8U2tW7wRY7BjgWWOYLzLo+43vI
a0bYp7tp1lTzZfneJ+F1FuhZnPQpH74OZNEgMCk6fHzZnWmuI5MZNzL5j+XGi65WOV+GJv22jjDa
GYhK2tc3sGVfMl0SVNAgj7YlAfYrmcvduM7eKI07UeAVIJCT/SmNxp0euhS+q499IHwwBQtq6qIQ
EA4G2hD+rbcQDsoNWy7+vYpYIkvAhEvlXBoSA9FtF0EiyAlL1KFnFr8p8/iG0G9AgFkw6C7sCyii
r0vL21sx4hK1G0Qoa+kY6vcQ9lcRPOMal4sWwBjxw6F/JE3oQCPN2sQKjT29vHk0VrMk1kh7uiLN
2Qp6tpvBQ0jpJO0Bd/AYxLHYO3r+jCyHk0O3Dz0dIfBK93LSYZCMuMFMWX8ocvVajWLaDc38OroF
wdWZZOHGLIOWlT3Q6jvoFqQdRvY7nMggXVjJdsNQo3z/2Jt0QSe0mMoKbJvMsJbsVjSyfUi2Qupv
vJYBOnjfGt2Rd2jMmsfLLiHOil070xmQosQU3bGaDgD2yaKwLHwZknxco//UjDaQKZm9GwnWM1Sd
YggyPy/ADWmkERxqtl/nXdTnX2c2tcBA4rHvSoOwAOTZbmtjWnKeG1qczUTuBEr5blMs5R3LWOBP
iBeczjAIAoEtqxr/bC7hY02OJjMyRJuTVh9G0jgmb40zNWDodPOe/8qYyW+Xjd9XKDj9D3qBg5Z1
X4opeVhmppYy7klyBTXvAL9Ey0Og8pvmSdWu/k2o+W3639H36qHK56gq/1fZFw9VArj8v/7DRp34
R1Ioc1xlO0KACBWUSuj6+O9/IIXGoZzzpKc5RYiX2BSD4Z/djMlCYuUPuYm6I5HhO6duRGAU+F7A
EaIEjugKFz15HYY46dY+MEOxUOxG/cUqDP9RTvNmikmfzrgQKleTX0s66x9kk//mhVvmv3nhyuRy
EJ4jFH3/n1/4kpSkXtKjPTEIzk6owZFr0M7bTC6Tsz7taA2mHjP9PAagESdn3BzV372Gf/Pm0f9Q
wlqlkB5V3s+vIWmSVE1xkZwQa8z3dW6fMiuNT1R+1pZcIONY5aMH6f7ZMxpKBjia6n6Jy/rzX78X
wvnze4FUVPqSFFzPImr059eRwW4jDcCNTj02RNTxrTz1HeN5k0Vw1OmnYYnWeGPAD17U3LzMmnBb
Rduhlqc61MZt8LvmSkG/aUtvvEUIZtivCEaKrXgMZMQyjSLUuoVudAmlA0Vv1Lfa0CQMu8zDW3g8
uzIPcUwm1hflDbhlie3K/Mq9vv2RrF91+fLpr3/tf3Pt4vYV0nJdyzM9110/nj9cu73ZeXGHT/uk
LMJtRl0jWcdJFFiRi3PCJu1uaa9DM3K2HJajY9enYiqZ7+dQ+ZqJXMloOBbmKI+WUwynUJKcMhDW
CWAvHA75EtvHNdO3Dyuxf3vl/18e/TfyaMGlCYr4f5ZHf0z0t6qkwvijOPqf/+pf4mj1Dw8JnGM5
Nrec55vcdP8SR9v/8Lj8bd+XAkCVWu/Hf8GX3X+YHOIlnWVP2q4reBn/1EhL+x+SaDncCXgeSErk
Ff6f//xpAdW/fP/HBdUSP92L+NR9x2VeYEuIzjZdsV/WBJvchax3YqKx1sBTN+wmvNxP1Ent0WkI
LvVWVa9TMiMi//ZURjWB4eYcJC76C+Zktz+8fX+/TP72clxb0aa2GFUr6xcSNLwdu7brwrkIx4ah
jkN/n9rfBma195zA/BqlkuMVFExDfY+YMT//9fOjVP/D9vLPp5eKdxeSmQeA6OdbFDnEon0mEJd2
Cj9X3tA/O1N4VJ0mPMGEmjAqGltD3V21MyS/Ac5/+mh++ijWt/q3Le/0+l//8fbkXCpcKw6UX9eU
v/zubTzGUZ9Z8pIVo/OFSK/soGY2ubnHZtQm9jsjjS5LAabaXYAapK+qyM9ZlZLWpWWHo4xMvChm
mAtDcjn+9Rtj/bxm//biLOVwvXmmRT/pl+tkbLJhNo1WXvJQt4QWN5+dNdi3aUJrX+gERIWOmdAS
bWHQRN0ZSYFIAnMYEqznHEbkCbBuM07e/q9fl/xZ4f/2urgbLB97LVubt96vf1xUpyrXhTsl8hIP
oTxETTghroJ4W9K8Msl+eC9N/MX4SncpQQ47nQ/OOW8KxjstPOvsSMfVPgo97FXekPE5d+7eMEOa
SW6U3puIt5hXwLlun0XV2JsZxjq9kcS6wLl8xeClHvvqs2o0I9VMHpNlhqCTRNUL1Fqi92z5BFbm
gZssu/kWHOgutR6Vme4ZxNbn3p8f+yj8oddwm7DCFwu7ADFV6n42lP3RtEv/+tfvlmX96RJTJreV
YttFeirtX3belHFNn0ehhJZbmYRGarlTDomQ4HYQUuYMy5eJiUhSMVvC/v+tCokR+n99IWDnGYat
VQDv2s8fW5QiTI0pAy40JMYzCoRbQav7ae1G1nb3TCjgwalnfZGhJJegOHWeMb376zfjz1eOMi0K
SQf5suP92RtC/KOhql5ewB3+MOyjdOluTz3tb99/kAmZmnb9d8vbn1dbnlPZGFz4my3hl6vVHFLp
dnYuL8J0jlNbAX3RNonj3kMV0p8iSWW5FGRv2p0Fd2JxbwwCNi3Cqw9klv/NrWP/eb2BEG3DXFVi
teisgP8/3jqIrqxhMSxBJHN3JZYZbrgPAy8nojLN/SfTm785LorFonThh0PP3i9DebOmajlpBrA7
QVP11q8CQQ1Q6wy0NQ98lT/B3XZOFdYU5t5ZeMIBcC1aPe+zisXbAkfA7db/TW1r/3nl5nTNPgZB
iy/sX6/s0LZIEFCZvIxr6A+T+fC+bVerGgXvYcJ706wJQlSB9H2dFSWjCW0NZ2KRqrp50suyQa9L
J6OnBc3ghcPgCFC9quPh1I/M8x0bNALu99CM/Z0qLHyeaIXRrlK85UTs4O1DieTUmphRvCPHv75W
fw5IWFc5fikak9TMXK6u+cvtkpH9PhUMUcnDcZrjZNQFDThe7lj2JJ4Pn2jlV8FfP6X182nht+dU
iuMKARSgv371Tk1I66vWbcQFNen0VETR/AAo5cGqiRv2ndbf+wWh1XEuvMvbH55Nu+w1A/T/N5vy
L3sPG72UdIdc1GZrGMaf7tQ67ioGVLVx7sLM2CeW+cx4LD+4KlqJFmTD2GNq7pEqqE0RGeJma8gq
0FUEM1HNRCyPdlHURs+lNbR/s2k7P6+o62tz8d6YFH3rRyR+PVPV2YI20nKZW4JRRyToBjDlU7JS
i7WJ7s+7oU8L+vLezXRtfbHoRNcASu/XfSUayfq2G9fcRIMwLqhsyW2dkqMz4Dew/OZCSrB/aCsu
47J03OMEi8KnKsOwS2DjZPMP09mRGyyql8nqnevU5NHtLUbcSxQ9pM7zd5MMHxmlENIAgqLUjOsA
cu85bOL2iU1Gl2vdl3EqJGFn2jdtVTB6wYk0L4m9SyHFWwb6KDLqzAfgOlZVXf76OuMj/PlKcyh9
XfZwblzfFEJR/f28EJUeyu0Jb9g5iiyCnhz13sT0u68SZexVWdwTwjqyaSNYSPFkk4bGKKtSipQv
b4hRKbQZ5PaUfaShpxQkHt0Ns2rmcyHm7IT1G94+rNmkIyeZsusF5NtpSTME0xMt6riexHlOlTgD
1HqcRjqShGslGwlwlXxvso4yG1u6p9PDqMY7hjiknkaQupXh6nNMYgShBDh9l0VmGFRWSnyK0WNB
k578kxo/EV2y0wxmN2YrVlEnce/7cGm3Yqk5fufDEIw1aWFJTMSfl7T+eZyOYT/OBLgt+zDvi4s9
RuUW8023pzzgEhqzS9dAd1pm78i6kTyqTpCVJ2g/JeXHvM4QEcblU+U5T6xr8XEti9p8eJnJkiWX
VD/HdkPzLDbtwG+MCRKACu8zh7wjs5APHWvo/YhuiAbZEgfKrMcT9f+hSWN9LTRCKpjwLmoZ5gMu
wPtrF7XAvPwx4dOzp7Mse0YVSy63LmgVpPwG9F5MBGljf3JNwAQIDPMtrJAvEO2N5zx/Scv0k3CO
NCQTpPaABxAPT1cticUEBfKRgCe6BZbzpe/6PKg1uvPFgAtYWWF10ERHMzM2jU1XDOKMOgKZjqwT
eXKGu6QX6qZhzCxTNUDbWoVavvs8IqHZVCrcw1PrDoC91Hle5vcp0cqYc8TRdsz4ZBbqO8kcw54U
5ibIXY3Uq0oI0bZoVLhxFz0Mg8WIHWoQM5/4JSvne+mViEGS4cm1+cxHQSHf9U9vtq4wL1eNSFgG
DVkXlPHxO+Sp7iNRoi3RcBQeRdEexkl1jEJAaCRl/kMrHT0ZQ4hkwg6DkSkPg8LcP0APoZh18uVW
Rh+yGoo9UqodFvb4Dhb/vLEXz/s01qTBpOWtSUf3EsayPlCo9tssdMeA4BMBeWlu35GtEPhtfegN
FP2enp+8Ij4wQSKoxFFbQexGsNQm6cNc1ieLULpt5xo48Oo7u1nKwMxJDeBaE7uqJWjVsPhscAnh
jLFLj1sJqjailvq3K7wtUScXIVeqz1dWE/7wE+BB1VK9+hF7MA7b6mH0qjtWMvhn8eIfIpFiyNWY
T/1eWTutv9IsH9+H4nNajk9+hldtGaksBCfpQ43k4oLw9GaA6iGnrnnWIjpEcgwfCJLYpTPuhIV4
kp2vviclvD6naDGZGzENsAzrKJmNF53j35dpCp9hwS6EY/SLJMT52GJXPeoIGBAMPRYM/26Qsnng
F1wbeC1AaTv8Iv1wvjDn/2HIgdZUb5k7+jEeRi3VoT7sk3cEcF2nMjlrC4KQDJ9bO+Gq6Hv3tbui
X40JItOY6z0Kb+mK9l4TeLKoojjnJnBM1fzwR8u4ESf6Reddcy9dRKH98jUyy/Fc9rMOnExUhyxp
PyXmKc8b8BZV+5JYjMUJRbxXFWMHTPxyN3t+dgtRb4+I68+O5gmx5RdbnIHE6jY0ADDn3/WynQ+m
waeFcg+KuBkD43WN9AoV6EPLcfjggMrctujCWAiqbwUlBQgnJJ+WVT8AH9Snwcuu8J7Cmx3jK7CX
8tmcaMsqX5wGY3mJHUI3GRoTw2e4+akZ5A6V0gseZQBY+uADeNxyNmrXiAG8Vb2lrolnwX8Ib6k/
6UewN1h3V9EZIwnptCm3XaVRaHYcQyvbele6x6hzo3e9JQDE5MX7VqbT9S2osZHyO4MIQn+WOeMY
zSsZyl485jU8mkKN/ofez6o7EbIipasyrYxNRtbESqAxJ9ywzRfofs3HiQptY8moPbZ9P12LwX8X
z+RPN3odHlny3ohVMEl4Ic2EBEKUzvwOmp05UF1LE+UkdKGk8rOXIWq2o5VGe0typi4m56R1Y5yG
znpokHDsGtlfQ629m7GQ9ejBJ1lPiSUn473dIVNL2zauaX8m1aElDBhkyJJTLz4vEOJgx0iyBVmd
HrMQg0iJXQel42XOlocShlfQ2kRoFQU0PDPV72iOuZeo8PCcZv5LWKjqiYybEmFjiu1pRFFV2pP4
OEiLlOF0CiaDxUmQ13wtbP19gaS6K0cxnMowjCG+gR4ZnWbVlxxGzgy7OJZzUKls4iKxH4FsztgI
OEv4dog2r8lIi1CdDOoyf+caU34VqAKG1jj6VdPvNrqOiKtcAKTY9fSgvXDTyjpC1xo619o23vst
rqnQGGBuRLgI8b1zjM9a9vwWi0Pes6aoFry2YcA9NV1xbzO/2WRMge1m9D81ev4ExbJFZSf7g+03
n42GMhvUNolT0NEDk0zcXdmY4REVLs2x9XDhyVG/zqkdsUBCdoTNTazVRNeokeWPQot45xmOuDax
+9ipprj3tGVs/K5mVt5712Ho2kfq8IWn86PADx3oGm18ybVsdpHVAvR3AMRNwNtjzi9iDhxzEXuF
8ppoHIHvxxNmMMaZOo3zxOlSdDsJ2+CQLJa5n3AbGRNKe7ubmJ7hjg+6NG35HHuHOqhabZT0b6zV
zNl4BsndU02Sn51v22UYz6zDjB3Tve/OLufxYYTaiAuaMcd9WzUNSUMIEVMZd6dZWebFHvI7v29f
G1vMLwkcEQKPDi0yo9ukZSCztL/ToOx3oZX54AH8u7QRNPrIJzlMpeg2iBTINKaXyuZvp/tuglaC
MXOtk9FahhWcsqGo0MhrSEaGjxqIHIFwX4gkvc05DYcNCBMneHtGVDk9Vi10hpnzGULSSHKtb27p
5MndmyM5XgYGqkWL5zk/C1K18D/NzimOSw/LlspWmnl/EApP6NR6oGxyY8/OaBEb6X9nGv0jrobx
pD35MpTqta5Tjrs4FMsQy6Llm18zI0w4kgBwGWHZDUXnADyZuP5tf1+3IPJWH64pSOtVBMtGsvts
G/6pmy4G8yKYpPV36Vjg1WzuLhs1XjilB2tK2Dvkt6oeY0Imik89MXhM4BOW6YoEOEs9TQVo1dBz
1K4p4xelLmszbAIScXArKK+W82MqoSoOdvHVc/uPmFFOLqZMlUw+FscioohzMLGuabmLfp64ZQON
Ww8p8AuEzQxihrUEM27DqEENmvtRuG8loqG5L7ZhbN1k06KSTJHC2N50NEtcOGD4vHcDmeibdhIf
PP5GjgmmtJtfnClT+ySeTp5D7k7udKgPh+qLWcxfeis99rP1zQkGCyNIbObPwzxGu9pDLClreSza
D0afEJ2Trel1Ds6m1nm1cwexbAaKK7UaxKN5tpn4MCrJjN3z7QbdlQ2fcnLu5nWWPDZdTWGcOVtR
a2AzEJTCFujjOFdyG0fl42A2axBfH1iiI6HasHYeonUTwk4LiylukyyI3ebaTCTJZqlKN3rEp1/m
q5FVYb/sKzhYqM/HpIKYKbugQ3ZrYz1tp+65B/e6yRt7OAF3S0I8ouiytUW8hhzzh6gb3mj6R0vN
1L3EQ2/R+BEBgB416fRxtpHmDlBWjRXlh0yay5mA3c1SQ1kidIs43ilEi2YZYBMOULlGatk83qY+
njC13DcZkXTZ5z4zX4p1niwVcpmOnGnhlGug14FQng6FEgs6J7UdNaK393XS7zy0632TfOfEe5TE
ugUtrNfd0MoPbAwP1KKvclEVaxI7d+TWO+rOcScN99Ej++9ga7mHxNXsCXR/yks08BAZmyDDWE6F
voH7eSoqAe1rYpVzTfTfzffZ4YghKjAhXf2xJYAUuCoCeEHMURcZFlZI+9mMWS2Komee7lYXiSlr
WyCm4FRxXggdC7B9daify0MZYaNVlTr6PSP6VKN9YdOCzklK6yGEJhs738cJBVUMaHWv5xQtuvsu
CZs5yJqYjSANV8OGgGMeXU1LNHvRMbwfvAHWahE+FnV2l3jjU00RzPrREZho+N8Gg6VyaGnTM/aJ
9ujulWd8mxq1E4PzLEa54LcN34+teBV1UV1ET+O8IGOibXBkNoA8/Yw8FAB6SwUBLcI4vdGdwmvW
fxXlw5LHKPl9w9llaCwMtR0XcuvQoFbIVpxxU1VfcwzXqAkifczs12wYdQC6BUbsQi6m0QTWXOpr
hTBh7KzPg+20W9Vh3acQ3GZomEuXwbR0apeVdoo/Loeu0XdeiKOUXLMIrpp+tG0e0wjreH0hJyfk
t9CmKjfDgKqOh1uGfUYo512hAOV57iMx0mjMBb4V08rPjvrstJa5AemFT2Y4hii9Eak4xTYdYgMJ
C+8xly4a9TS7s4cI0bvFcVzSrCKaT56REFcsFV+TF+IsSdOdpi95ErPVA6MoPMQ2Xi/8jbNFgECd
j1Nta7ay3+As4MQVPUnVw+fNRL8hkNQOdKSuacvuWljOIUOkKqx2S6DLELVwANChuWr40jqfcrt7
NfyM8qQ7r1uYDVl4F2l50QIEPqcccagW65q0/bKNTZDgRk9Q2Bgf3SL6UJr1Dwu30oSCjyLX5zhM
1Gfn5XcRu1wI/Gub+erB6OZ6v/KLF9rTR1ctmLFN/2lM6l2uy+FKC3R8jnz0spwtQIL6dInE0rSB
45W4bg3ymS0TjIFlkaUsZh9ToXyh44k/NhTDnnFBuMNlnh+tyHNpYU3mnlhOY5eTELNtGuTG7pjY
B6bl3x3fs25KVfA+vPRsJRTaO9/dm0Or0GRXKvCIVb/jcdK7t69g1aV3MeQFMcfL6fef606OG2Mh
XlyqKuFEZYIxsbkv3r59+4NDCRJdV7Hj1kKn216mWHERLB2GvInvaiEyCJfVMAMBHk/d+jMkv/wM
5s5rXAINrtDC3I22cYyQ4uL1iqO7tz+c//5KidDcThFUdeCZ78WoPslcYNFTE02nXI/+KY6MKzMf
vnXH5prVDpdQtq19izlBk5CWkuSIyPZVja1FG3lxxKE0ckycPbAcgPF6I0MRW5gvnIqnnWst5C3W
JfhoPkLAZklRv4KIgsyWpd1Wh8OjN0JJ5PzjVjLb1xAK3yyTGULSCwBwPkjlnvmVhlLveyebt7S2
b60z7mOUXLuc4SELZwG7XBHc7LTXRa5O+oj+mMM2kzn9c5pG930emweJt56HvacpE6G45jTnQ8Tf
bJjSZvskxTPWDvM73Ygvc6LVjuPJDwTv+Elkww209hhjUkSNJt4VDl3qLS1RGumt2560XOInzxqu
2hbxQ78meybxbZTlYUroiAqthuu6Uo4zKe+JE1HWlqm4GEg6aIggm4b4JHfVgj6cpod3meq+u3oa
YdrSlyQqJstdHeXVgU0K8T2oSpB7ifHk9NZR2qO94xBtnzSQlEuObXEWVfzM9AKyQhdfPa8xjm2N
GHyaQ0Rt4A8c3T6amesfW0qLzVJY7jOQunYXRtaAoTMrLtop7rWD7yGPcgi7xVwcM5gDrNjddHBX
Q/Jcc4uiPz2biZWeJrwchuFJVmj0YgNMpENrD9WDSasM6Q9ssMLX1xDKKOalj0VsRDvGG85Vl+Wz
app7J0mza4VwTzeuuo11Eu+9Vb8Omwd13NIAhW8eSlO7QRx61qMTk8aJQB2KVPRx0MWdV8Ncr6Ae
eAi2E5W4O7T8Atx6NwTcLZ8rIye5NMddk09gcV2EwcfKfZ+6Hcv7iHOO58ozq9q3E/sAyrj2OU9P
uS2rixNX31qSTu8lONM1kbimFcjuitHwxR/cD4ttw39oreLCr44Sv7BJxCXaEd3dmUI1O7QehBsG
HuoywR7DO7jLpB/dxvnBXgSE9wjKISNJXAS16reJtsItE0F8PE47P9WU913UNxfgBx/tqsAEOeXO
0SVE/YpO+dmfM/JMq2bvIUDcdl1eXKuC/kk0cPCZ/OgjopkvCGOTs6q8J/wWLdgj9d7KHetC+tiC
PC7Nz/VivDfnuHqyhDhx3PZ21aqtezt82lUTERqkbnSKogfMvIRulOSLZCJqDgX9w1ttDuYNF4l1
05CbQH3AyNLaBOv09sO3/2csneHmPeMt3+Ac14+xNOPnccz0PmEGTMOKEgAL98pfLrpHVOLdia0Q
6uyUE3jSV9K5wn0XASzdmbwsWZIvOjEJAHBPd6SERuHBMzPas0xpYywImauymoOG489xHNU7PxT+
sWkL4jzIqlC0ReEjgZn2bGbgvHTmWvZonuqU43OOzg7cjbtex3jZrU/m9Ckdw34ncszVIOGv2jQH
PgOA5HM9GVsjCuOdKCk9WbBMzqEBbGuRcDfyalnk7GIXpSGVnZccx1Rl26KKXxOBMdedd7Ysb4zz
5aZJnHIPX2zXt9D3sIqN0wwFqMnibwIYT7AYxnxOYeH0MeprTxv2WdrgM8zoQz308/ntD+6jp0Wm
36ThsZJ6U8OyS6tl8ejR9yM9+7evKiDp+aYGzhSU9A2Q70bVxeTQv/NFSDKkq2bqcod3JfdoacZr
ZCwi4S3V2HmxdHKBdMdQjnP/2G2cHs7B4KH7HweLWRCIU6LlUg4Y9E88cVUl94bJ0mxGkI382DoV
InY3nZ/nqBQ5hNizep5H9U2DVt+m6m19td6NzeQcBqt+HFtyYCeW62BypnvIRvSkIKmGmrdZDOmm
6sm4iSTrlxYr5L5Pz7HQ1Hii00Hcfy/Ab5xcqS/GMjKrolTfKWyAWUY3uomqH06bGRdW/yNdOPxd
vZyPmXdIao58sxKQjfs2P3u1/75e3OQR/u/Gc6LvvWzUuZp5xZOD0XboWB05kkHVaKObpYAD1IVf
b1MDZnAN82ZTVDgyOcVGuZtAZ+D0VyfhfEbxJjlWgaHnbgjMjoAVk1bExsz8D9hBEBTnxvME9IMO
yMYFxRP4Ls19L+oi5mT+vZnRoAJZ8TJwljylCY11K2eJGri40xnrSy9xRqLCXLSZ7fscW6Cdkr88
Ykij1bMvZns+c+zE4J8uD8LCwTzpA13+A5Szp5qRFpLsFV7UIywBkOcAZQn61JS0QVR8KAzmGE4t
gbaOJ/DZ+dZyFxqbhvicoIo8GHl762RbnHJyBxnehoe4zg+MFDxoD5im7ekbrTmD0xotPUUZSn/R
jTjvYBN/NWkSFblLC7dZWz4TstW4/oK2EXDY9IgpUx6XzHyworo7oJzRjIm9u6SQ4lTZZDH0BkSs
auwhDuM1wxsX1HYbBTRDQA0nWFAWs7oMCnVx7wGwcUv2m1p9b4Al7F0/exScszn44A81qo9wC9p9
RNyrZ8lj6ISfC98cg8YCK0JzAJ9mhsenYl3aLjVOkclF5s65mgdjmJIROAWc4XEArLa36q+Ic3FS
+yM4AVzzhXqK5JDvOjt8bZXx3YlEHgyhRzRu3ryA5pYbw6e4ljmjtAakwwaO+9lswCKwQLyPreLZ
tD3cnwoMZKGWXTp45X5q6RKMGl1DxrJ/aEvmNF3hHvFKBX4pPoRR9Bkg7bitxVxvS+VFEF2Qbld+
wqrAaTVOwO3gGw9KEe5wHqxBGVMO7ZsOu8ZF7M7phy7GczZm7VPa9t+WqeNS/DEmVAsNYyc7GWv8
mrXLSrH38Il7SR8s5qelTWjhJ1gx4cywDHnzfvGHJDAw37pRQWaQEQDy+ObXa4uDifRulOTZtNh/
jSqiTE+2KjUPTITZ8RCt7xtrhgQImxoZ2XtnKnPUtTkIxBaEC5UVBBKKZr9ukk1SAADHlfi4AAaZ
zWEFLnv2GZV2MCvQyr4t2i1953E3h/iKlVgvb+OHk87mrm2bPFCzdA40p2l5WJdGhuLA8JU1fm5e
kYhxe3j61Qz/L3tnshw5sm3XX5FpjjK0DoeZngbRk0EG+8hmAovMJNEDjsbRfb0Wou5VZdYrVekN
NNOg0oqZJCMCnfs5Z++1MZaM3TgAM4AiY2uLtBGaQAP1eOCzAZ97Ghmm3NXD/GYU1VMww80zzA5y
xEDEh+rrrXKn8bE3j+mykaT51bA8ANwM6WoziBsbJGBW+jJSwh8HjExo5zC6QTN2gpQ9qQgyEqfz
dMNjFdG7AGiHdYArqJ6/kAbWvaVJ7D0I/Du6DwBot+Eh8IbsFa8ug9UmJFRqyHkmhIZKAZkxTx5M
NvEFgt3jwN7O9qNqp4sbhJbqriXqPvDeSikvIq/UQRIjXWed/6Ag0gX06Xdz0qQkP1NYFECdA2xc
D3gmjoV2xpeCkSEIg+51jozwGLulvHN1zP7K3QxOEO5n7YJ99tkoKdDltJwc6mBs/7qArjon9bZq
BeP8CbMIcwOuP2295SEs8BYwbJmpW6N3oxdvTt5hmdDKqebyvqjGk0dY+X6yHcjlqvhezj0lRtq2
B8eQFyRbEO6VY57taA7XXeIQ05K1B0h0a53JmoH7+Fiy4brF23t03eBTtQw7Qjv66ozVp2LAEc5w
LTqwK/1uV3yaqtf9WhYFI6N5bvdd6pfbCqwso1nr0YyUCVWIaDV2gN0hUcbO6rd5nCW7MnAX64u7
LoiPWwe0mtZhUpmMgpkS9bzQqxeVPypff3drM9t3oXXvVULewbI6ZKhJbrCkqnVFalgeV84eo+Kw
dTxWaGZIctPGmF10rKJDyY+DyZT5Gisa+BdTtvSstLVHF/ONeXS3Zjz4JHkW7x2ZQ/cVtVqbbYP+
sOxSiFXTqchhkGWErBExVK4STzHhGt2nyCr2wqESLeoM8QI5GQlPNw3GcDWF4CgYLdrbCAc7m15r
rxNMxo1n3kLfJoRhlJgtRsJ06uK+hF60xw1xi1Yn2vaGX6wqsnOynHm4BeJjFUQsumE8YbtJ7C9h
z5mLEUfkcMzQGWQ3Jk/OtUwYitLQzbwuv5l7rnaIDO7Y0IVkD01HEHtCewhrAzPmFj6SSdbTKh3r
+Kw0gEyTrUjF5GaNlZRFfyZqpvb7iaVGODdeSS6BbTZ63c/IowKAMccgTo+Z392AQ/rc+EW5J6Yo
AyE3QMUI048pIXxEDc630cswKMr51s0nKvQ6ijZdO+3rqM7vmgyopRzBwvgJqnrDyAzifvcy8xbT
LBNDF+2IwPW4Lt99MCvRqNy7Ci/gBomKC5cB/afw7IOqdmASjQc4DRvLaVi8Uc+sscYeDO0DWjAw
ncZDsJ2YrHVtW69jobhC445tYZvgLjc69BXYEZDmEIkGDs2ppL4hnYt+GmVRZDMSN9ApremNUyD4
MU5ocl8a+Atbu8mCW0nD+BER1auJKo24EPuUD66xkx07uNSuw71VW1vx2R7xRdOfKe5c5uvGmH6h
ypasroG5Cxvvo5altU0lkkErOQBcjpiAJMuygdtXBcMtC+ipz7u9S1n64LU981GrBT7aNOtcgB+L
tbrrBVbWOux2TjUd3b7KT/VMbkI7k+eBBo65IVpyYk/GHnTQWLMpwRU2m5O1Cfv6zZ+4VaSRvylT
q10cDvTLzfY4t7G9qdBlbLzem0+aI4eeprt1fV5atX2zmgMQ+RCsGKol+gZdzCGyu4MT1DYVrmGt
aUg0jB6oXdMGW6fvJpAoiEK4XVTzwOKYoEwNaYFWUW2n1Ied5OG+Z8WRW6nrO1QLIAbc+dEQQOcd
qjDcyQphg78klrVucWqUNe37iXCqBlbgpks7SlBHhrdZfybgqjXtB6BymPRCs935IwqSuPdXWtfO
znZpu0+kSmxVz8wEttNzhFTwpQjsY9Zw3GorDW9DkzzrUW9bo/+UcPjWZuTNKzU3uM0DYq6CN29O
v1k6PrAv1Cy96c9/XP+u//Ufrn9n5GbNiuBA3jMzY+sqhtEtKaHJNTjW9+B+XP/3+pfXP2DjpOu2
FcNaN8RwVEg0w4XoCTSmuTXmhfB5/fqPv/QXpGfN2kU0+vK/1+9sQ66zuGPIXvg+9ffA02IVZs3E
9J7fVpTzMaxYJrNr/uj1lePr27n+r1mUuHoJqiRFUN3+8UfdT5Az//gaO67eJiL9bqRxfVvz8W5n
z3wmlKLewcXx9obd7q//9sc3mHUoKFuVxLDo17+/WyvC6bu6vvHrH/HyYX3d47dJiCtpCXwvgCTf
FsthH7j98yKbiDkkUJex6gvsL5KUlq+CDO2eELRCl6+ufzVAjNu1kfsCkabgCRpli52xuknosHY0
4eeFITslhx6DNa386CJmj+QUfpyAq+pWubLZW+Vr65JnZo9sjo0AycNVZff/LTyvk3r/j/9++VHw
KEzarkm+dz+bcWz4ScgN/88WnvukLN/bqrv8xU/928IT/OZKZxEoYryxhPuzhcf/zXYkg2iJlNqz
MCf+YeEJfkNx5Hi+69kMZz0fefW/LTwOFp7A8QLLMaW3SB//KxYeXuYXVb9nBosq1valj73MMnET
/KqfdIhWZ2xdEiZpGhWEBwSGfYOs2+25pKZWduFRqM55D8cYHJzCZi/xzoXkvLzWqV1EH77lDN4P
MxaV8eaGopZnpGNd+4HeIa8uqKF740dPQkezSmfu7dmZoZ6Oqk8y8khx8TBNhdmSIpcWefvSeP5k
b0yvbc8JipIMt4iK9WGsuzo7xMxNIKvJvA+/e7EemRgBELePCK3zh8yQIMfDwYjBHFZGB7DN1GN8
p4OgRudcJom1MmVMsAKtP2oMkUvP3tuaANQVn4ToAZM8ka+mlPTLkfxkgnwrT1TrQHhwvmALuwls
N6Oz3u1pzFoeg8YEGJbBBDAq5tgCDzQcnLVIdCvgXOusjx906dqjsR26PGhbXo2ip2Ue4DH8KdLc
w0RIYHgW3dSiIizCbHM4WfWQkes0xGxF9yjvnt2B+VfKMAbNYuVb0KYnm/1sU4XZN4KZyGc13ADT
dBcRqFewSw7t5oAkPC/2xUxIKk5seFhfGAi0QDjDdmbKwNjTISTSooYbRifd9EFBLAvupimAyRb7
A4MMWTsvfGOgMKuM8VuEZeq7iXm53bdk9Gaspg15yZ2HQQBojNN9FdjBwq0TDOGJhLiKZTJ0XkvL
wyVPLzza1kQ6sNsvzYog0WEELuTa7lMpcvqPBNRVjD4twsHYmob+mwZ7O+zKXnUjOA7Si6B8pmm6
se0Ja03TLHuUlXayTC8Rlq7aukvO5iNRGACHE6bdBBzVrRKbCeBNvUJ4V+EX1TFZWavE6EtQeqTu
fnj+4LT0AuDqkjIEeqmkq0QaN/vChsJ51SdRYhyLiK7jprCFGSEbULNUm1L0frfWQYsvvselIvep
HGpvpfKc/jIrfRGdIqUnm2iQtkBiZrMROCnVWy+pq2wUwQA26nuyWKPo3iAR1T+XnhHYh6nGR3Ub
8kRxXJzGQs/ZNgG0O8dgdzCqn9DdjFsS9tKtANRwC2XF+AzRbHrpfcd5Jug3YoCaeCgY3OHR9Kfo
jjsAvkvneQ+WMouYz5knP3LXzl6hmw/7obRRbdpD8q3uRQQlCIB9YUp1qFo33AaSLTZKqW4L+VNt
ZykqEj3MstnGeecc3cYiRyCqKcHL0nkwstnYBAmOm5ze035IZHUs/Nq/QzDO6B1eGoIkX8AUQknd
eNHArCIiranzJliyyDUi7dg3UHm9sznVqL/iIPFO7ey8u8WAoIMIj5NL/flU6YHhTw9Jq7Ss8kmV
fcTxaGM63n37JKtIAz+w1I02E+clzsjaJYzVj/GojHxjXot9Ow7W5wKL5gEsf3YjJm6VXMdkMARJ
Rb+S6T9D3zI8tEmUHeB+T1tcP9EdY/NEEhFsQVjgCfmAiKP8WiKQ2tY6iB6FaPy9bhjw+57f7ZIy
gXc6jc2BDlV7cLUqnwLojpvE75p7h0tx3xvtvHPnzHuEhWZcSPAb+VWVOveJ6h6lXkIcS2PCK5L2
D+hK8xt6NTnPBgHWwUtcgEkdRHIvZi+aSaMkiD01PwozJSqXBuzJIvctgDjA6kTMZmHfwPQzPplq
bu+73kd9yQxN0B6N8ZvFTu4/BT2Ys2kao43tFP4mAmu5LXoVbNPKRmNg9IChHLNnUk2A1Rptzvg8
i1rvBLYgoi3CiWJ4UtMhZNS0tvMh2GcFCFrZetSVRe3QbdM+AkNvLr9ry065Qkwet6aOX/qqEScm
Ru2pqinyQ87PwU4UiDksBje2gqmCBszYqdhxbusEezciWm8j2YHdY5rLWa2mci+Z7/CzgY+Xz/O/
N1RE8M7rBK1UOoGXUQbbJQdMt6Q/5iRBvYbJ0ZxkA3NjwDn6Frb5dB9rOW2x5ae7eh7JAqTxjNyh
QPCKjRQSAveYcJm05NxKe/ha/j3JY/IsW53uR5l6JJKM9X2X9eDG52F8CiEwkLtn+IuKM2V7O1QV
iToE3qTKEodhmlHUI0fdTw2d5sqe1c4s0mRTkuW1MyKLQFjwOBtLhB2dQoV4JZ/0LbNF6u2c8S1x
OkTiRT5g7aq3DrPow3ttRf1ucnxEDrD792jowp1LB2ZfK1WtQxd3IcBT+wco5ubkpRQ3ykfqUcqq
2EuTgFqVpe7GKGb643IYb4wscbd0rekWpTR6HF9zxqepv4kpdQ9lATDKcRzrzsClelPoNPjEDl+8
ZY20H4wQ+wELpr8fAtgyRdfBFgOBuOH25iHaTUAbO1YL5cUTqQwO8jjXjI5WQpfdmI3mWcoJkwEj
2m06YD+0EHXBoZzhfc4SZ8UkMPEUQXqr56U0IhDtgXqSKBZd9Cc6ZM0evSXR6j78+Rkozz516ZuU
CY2jwpz1zoOhDxLdSWAGRA48yTJKb/tWQQCAVbUpLJpdcZLkm5HR18apZi4H3TNhnfNhPkaVgJkK
pHdb+8EI67uvtp4l5hvNoGsrZuiZfkf/0A/QTo4WdwYjt2mX4m/bjHT7Nrg3mh3KynItYBivVWrq
fUx7jwVkqI4T693GikyGI4rkqaFIo00+gi7N0jlI0Md26TbtUZqphrSMZNL62TBSUOYwPA6zVYmb
bko61IdA6sKaRk5EIb4FImUsCCJv6wXhuE3QEe7nTJAY705ZewHcVW9Ss3f3ZTU6LpNePaCoBtH6
1Itc3eSSwDj4rm3zSWli6p1hVic3T4cclQ7mdOrTYbB3bdaiuB4Tt7M2ZhLlehdbAiDpaI3DfIfP
HfkQxYvoXkcXW8uO/WWDArVRwz2Leg6uxYrZxJEnj2mkqG2dgHojMYk0EOQFXkjhHWmDZBftS/cb
iH4S/8rN/5MqaP9enS7Fe/s/lvIKDeXUJFHc/c9fv8Rl/6/qa3PpLr98wXAw6fDuvjOIficghx/9
3QW+fOf/7T/+t/frb/mn+sZkC/G39c2lbS/fY92+d137S43z+0/+q8YRwW8ErklMoLixKGMoMf5F
KfCd3zwT0T4LHUACFInUMf+mFCwAA+n7kvKHIoeb+Y8Sx7oWRrj2YLQEy6r0XylxfrU/etDQLTxn
/lJhgUQwg8VA9hM5I3AmgY/aUAezGU6Vi6eiATYbKwe2VRWuEsnU9aeD9Bcggr96RSBgLso+4djI
rn99xbx06RaNljoM2xZt1Ird4ptN9x9Xx2oIY/17ef77Wf+Ll/vVivv7B+SFAsd0aT26cqnwfvqA
UWdgB1OZOkDMo+QC8eZPZ0ShF1HP57//ZH/xUpLYKNfEzMWns/9kQWavYAVVQ4NtarOPLM8+QiP5
SFjYs+jb37/Sn8rS5azxSh4qUJ9r4D+dtQ7+ZBt7ozqEBt3TQDLYamORQ9+E2Pr3L2Vxzf/ETrge
QOrMwJU+PAtp/RlPwKSgQMbEp3KyBpoeIwpJ7q6SiEvw6aLmAB9dyRur6bJVRe/I78meiWqGnuU/
eLx/NSL/653Y5BpyNmkW/BlI4PeFNLpgUIcgMHZmFt4LPT1P0Xi2jOk8qvG5df139Dn/dAT+6ryC
7xDCl7aA6rH8+0+XkGF5FZwE5kzEM9+kZkdMMjCraniu2dk10EMRDd2l5XxOZR2uKiO5NG6zUxNC
4cRtABFJ8YoG4/UfTsxfvi3aIE7g+y4m2T/dSKKpqPtgCNHVbKHpotERPq/WOYS8m7L7oc173eDX
69IwX5tshpnOPE1ZQftf9y/SmxaW2g6oKQ2c/93l+Ys77i9Pk+fbPJ580+Tx8uvhYvOjp6QqFD3+
ujkogoI2je4Z9SIbgL76wc5+7dvdF4XO5x+eLdafPMPXG0P89NrLv/90qqQM3B6DGknEnvMwmDQN
iI91GOuQY9iMZ1KoORTpeBiE+JYkb2UTdv9wtfzlWfnpHfzprAxZgWmh5B3MsY0lyx/PYkwvM3Kw
dcoj4e8PNYLF/3y04dTQCYJEixvD9v90cQI3YLtdqeJQmQqpl38UVfYxmKjeGTaj/WSEfcWhJW+6
C73VFBvdOkc67eHhhhiOltGcIE1nH2wejhSg5NRA/kLnsVMtYF3QjNj3TpGpn11HP1cpsZkVffAM
e2F6ERb6k7YfzyRhBmV1p6K9FgXI2Yrfs3y/Fqgle2dtD2CnJudlmpCasXVft5K8uvlYCy5QdH4L
Pk0DxdOncm4YfXjQRFEqEg7ZXm+osR+eXVfc9LZYWFSH3KKVE7MJ5YyW94x9irXhWhAGp8vQjo9J
7SKRgsldjTcVMXnARjG8ZOVj5zMjR8ZurJGxOytaMjdEfh6m0MG3PZ8x6B3c9kem00vu4zNymEyS
SA6fsGNm1qP7TT8KL/+o7PRjuZ5sLFMkbPAZwHQ6Xvsd6SNOPo4MIhkkXXa7UwPSmNH+bvhItM0+
/hDXabZ/37LpWw18LmukuBn71xzqnOeBpeV4Xh8enRhB83Y1ym5FVs1UXCxe00UVsLJ54g0BqXzU
ps8W9fZk6stg8OHkrDfUnSvd41kLfa6DoQtI4rBGjIM+p6VikjYV1a0OeYAthz/00g96alu7Ml69
LuJIVsVHU7R4aeIPWn33tuNDaZ8K8HaxeQx79T3Ad+COfFRj4NHjzSa1eH9Kg/dRMr/z5HCOB9YJ
yjpEVzwXFSb+2FrG8wPBJ7yTUM5PzIC4YOdzIPtn3KmHAjZRnPX8/KKufsraitVFRZfA4xCUIWSx
5AcD3qNr5pflJcqZ3BckTCs3YcfM6zHZ/NpSogRGfnFm8+gtR4rNz2lU4uRn5hny78J3/ciq7GKl
xaX30fs547muJ2Q2MYjs6MmpbMTFjfWcymbjmhi164hhdBjpp6zAAARXsVhPAden2zJ5ztFp07Ej
VD0+uvRNcGJMZ0Tkeo1rY1erxKBfl17SjNAfVkcIj/27THg52+FkNSJg4pqdqnfGj9YjDRFm/6W4
5b66u757P+PzjVb/vKy7JFMCsrkwflnNdX0ZCu6Ryb0LOrDlo5WXa9d2VsiOz8ulPCyLs2OKk6Et
hoBhcUgtzg3+Trl3a+TtYX92GmK72qYiESyd3ixAencQ++ij5YCfNZgUHlgibJC7mFQ/duWgUXDS
h+vlWHvRR7rcuHPBddAY+WfHjp4Y+tlr6lg4FsujRCb5B9LuM5DOs10deNwCjxjOzsJGtqDnrq/O
S0Tqu6vZQgTxpevZR7gZ/D4kJUzfX9qZPeH1sdUvS30M0ncYuYQUGoVxzElc6qaztZwokpHM72Dg
+8R/ohMLoNPXz8gn4g8fEsmKsT1rIHIsX2VvfpNdjNo91En31Utu+4l7oOdysaLsIg0y2U1z3Au9
KN0GtsCjtMgfrg1nf/2GQMNDQoio/f4slw/aGbwtjMgccuIkiOoBZ8I6BBHPObXIodcwf8epu1Pz
aonzbnzinwjBOJpNYmyyILw3NccmAFO5H8yDR0NpbHx7U1Js74ac5zZp58nOa8Z7ifiRhAr7LPLl
7qLbyC+qVxCUicpV3OljQ9ZwY5E7rzorwMZEEmMd5puQqChimDIcnyugGf22Q15VucOtsluieOLh
1nHqG7/jKdpS0K/NasRTYvKywjReubfAr0CNmBBdr20Q3fVkEEOPC2AdKfcl7kXC3JwmWK7St5Fe
O1DmBaCec+Byy9ymBvdVHnOsxDCdTXCIm+sFed28CJ1+LMuBWeQfXiQOhsmh4RHXdeQETJ35ow7N
lzQu171pPQ1hcJw0pKeB8K5QEBf7+ymauk86gEiDwe568esCnZK8dTT5rUbCBVWm5QWDxoRDH51F
i455qody7XFZx6Qbb0n8eAfdHWwRtLyAMJ9uhjC9sQKnRFQwm6t8Ioli1AS7O1HzVuPPAv2f7GRd
3HWB4WMjsr4JTTZHiEaQgKqs27SdXSMdqxnaYDsi6x1/Pm4MTiDqHIb+W+mj0EkUfVpSFXHvOdGt
P3D7eAb3oRuScBblDib4mZylCmXXNB9SeiVcnu20qS3ZEdgS3DCJc5gY1/RV/HjNjUwgmKju0RbG
a9mzbZfTOziGE8IwHm6smauwfxdMirdFzUHqMeiqnJBrLdG2OR4vhk7lvaaFxS3cbz3C638/dxUT
HrQm3UfpnttGP4wjl0tXNP6GQd0liyek5ib26n6uN3aDYiHOOe1gGy/84MnGIojsiDxSN4IWsOyJ
mP98D1KPIilISV6BKBJkDsqcHOsfpvqIti31RUwaHrnYBl019rKM1+ivvY9mMa5RtVQlHyp1q+ey
E+dy5BYAxfUyl8OTvTzLCVqZTY/MxZZbNBqcz37ZdavrIwisL95agEOxCrmXYZ2ytqnWO4++fL/K
9h1pvvlkE27mMvVIJ1PgUZKgB4HP/3FWkFDK8a6mPNi5qril0Ow2jhvZJLnQcNT6LpK2twG4/cr0
JdkCAdQL7aHZuqyLm3kS1WGO7lrsitzhbAxI6GCdQ4d8p0timMsXu5P9S1kjmrGr9h72xHfyXJ+Y
Wg7f0kXRmgnQLrCWoq1enHSw2l/TiqzgnpQNim96p0PyWbbo+uj8DaQQe8csycO9U6VHu+73dagS
xOCjCbchUXBQwBe48MPW5Gt/B9iOipfuP8hzVObWOYjSlZiSYG2P+VvCUkq/CsnGXN9M4G1AGOR7
s57rLRc0qZ2wGPYtLne8CgbZc0k9bZD+bit81E3s3JvwucpBYED6eq3JXS77ocy2nfb3sgV+FxWo
pHLnrkyISGw8+9EbG3REVfWQCQhznkFyDWrHYOpJac4XUDLtZfxZ1U2XqQ2iinkdFfrRtAAKen69
wjwfHd2iRkWp650WgMBEN/XbMsCSl9a4zAZx0iXJbqPNZILG935UxZH5Jv5DL3umy0m/8CwHBl9q
2TI0IysqsxNjrUKs4jHmrCJE+2OxzaOvjh6TzaYerF2HBX6dVw8Nrd/Qd8t1YjSEYaQbU7LfQrT2
2TWMmYg5nuRGhLopjShMage5nmb+t5oC99AXmVyN4Od9hxcMamxSs/KwbwD/2vW2xpuYSBgC6OtS
HOwBfVPikOTen2A5k+SyiZrM3OiuIsxCYAhsUkBp8UhusT/Vd7HVoi2H22s24w7WRb+XQfOQDWTa
eLTxNiWebqvD+Nj6k8c+tv/SJtxp8zygpSSFeIVIb1NKzCeBXR58CScQt0JzGHCFIANf1y1C+SAi
23PQ3qEywnDdsMJsoAjjFFWIuw1Mplf6kmWE3/o243LioGI+5NUFJJnOq5OtJ+IPoiRuuQfz/XWl
Kx0gS8pN1p0Ag0POhnszN3O2j+gT8DgL9mFZPts1I4i5iG/JV3QOOnA2MasCozxc4aMd3wd4lJww
QsZZM9khcILhZ7hDMxUz1cy+VoBttk7+uRbwoE24+pnVsinqEqLN4BnLTrxKH+0k1ZvYQai5F1P7
Fsi0WoTa9SpOyF714QSZNnuDWYM4H4kBLEu26ZZ2mNBxEczLllJaNvMuHRw9ygfM1Na5tAFKSNTo
K4NtMkpGnt8qvywL5u/dJQxGUYUKkv0PcbVLPGrvrkz3E1i126myI7bQnKfMR+BvzcaxIiB909rs
s4RJZSYBJw0gmVDnBvvrtjXDcRapiXfWfgLuxApLNZP2QISbYngcAyjb8MT2hjXyTh1O0GCsMvZ4
6+sxmR35ig3mkWfSJ4yup+tWt0spM7GHjis0fWc866TJRt0zWSWV/d5NfO7GrCGQ7pedchXa55Lc
H9cGOiFKE8qC2aDuNL54PDt4CIarMYzK7QzTaPkvsPnQWZN+zI0O2cSnJX6H8MHIF+AFsCTqtkpu
CsZvNlu7pmSjUUCnB8eQHAwc1w0JN3LrUpjuYLCtwWURq+2iGnfYXUhNfQdUZxvGBTcuIZeGBa7I
4DSmS7Gll16LXo4CqGW50YnPaCz9Nlfm2UsbeOpOdrFdjv/AgAj8BxsRwQAGD8i6S0kHzKlI9nbJ
wa3yR78fT7PvvRRSnAI6hwrsBpvbbS/rU0VMFUKF+eyxTq9VUgN7V3BhdP3iLWUIatNXZZb1wSA0
aWdJ0pdFi8O5L+8M3y0wUspxGybll8k9gZE6K59wmCyk1qNciSSlqbMcWSPjj9+3VF355GOaxNHN
Dqw2Sasgd4RkpmXPOR5FF3xFRWgQptMmeNWvV2ikgdOQx3dMixwPP7aepuBcL29bS+R/FUnQzKRq
MsRzIifMBwETfQMLJUcVwlDUFv5LkgeHTLFSW2j9HCJUyWW0DpEzPDvDRLgAm2Ptc+DZ2VOg7Yok
+TCCYNymun8GkAeqII9uo6K6FxWyBpSYR9xy5+s50EmB/KIE+ayX97A8V8tqqS2W+tiMp08uOHwN
zRyHZTJtZRhYK9/BuHqtkh1Y0ShxTibBsitBjAVP3/xiwZnfXN+E3VabYCltUWnfL5spjhMb8aVY
Vel81N6bnwYN7pCJAAn7TpAWhs5keqqN8s73p2OedQ8IQnbkx98aEz+Zoe9ZLb96aSh6Uf9tqN5c
4pEQTUDM4RqBTPIY0NIDXXGotPyqegIvlTXeWTOb3clPLs5SosNzyMzw07X9dn3zoL/B5rlcr3ZB
oyJlkbIS+6MjXZWJKw+arFhSU/QNneel3q0w8nDBZ4k4hbBWVtZ4lIX1NALGpwUz3jspK6bhPRg9
4oWielseGLpUn8GGZ8hWNv5oiVWChvNathnAK1Yyb+/YaLAJptbTkp1V/XLtJqM+Rj/lfTWkoHlm
U15m7nRc1mW7i1bdXL43Pff0UtT3FVt2DYvG98mXcclp7EQXr7uwQrFExhxbjAASy3zmCuYnIifZ
FtHeMsf19a6dl+5YbeY/VNd55DdSRkinPhJ2u9xoOzmCfGq/ZiMFyPKgVZ9wHf9o6v55eZQsZzWe
NXHh3mXM40tqfU9R5kQtTrs8L3nMGA8Ia+7NgIH0nHBVLC2IvuXuicbx2fNfMx1/r63dXNJVQQmC
m9C5YaxnrOflmPTh0ziPn5ePKYylp8xDUXXi5Emamb7BuV8al7olI5xdKwvJm83dUQsaFYPrZtsR
eAKOKGYDTlf7BAcgJw5DpyZmaD7XRvsxqvy5DiooJFgA4PtC6ScHIYrLm7Em4HkZYKTWBKCEULjU
pOnVl58nkYLeI6KK2FOeb1H8Mbl0NcTAu45b44ZRzx4UxtlfLu3rHwlTPEJLCZ4BWGom2Eim+CBy
ccKtWtAXYcDEwAJSzvjoi3zaXhsL8WvuTdiNbdmu64ELL0oowLsAs6niAremXWUjZF12AlpbFjsz
+uyYt4meYNa8dDycoLiUjUaQbe96eifCW2prrkpU3vvWEHti06nWr+0zYg2Qm6xiGd4PneKD81QP
ODipzcfkI47N8I3m4bZuQHvoEGaGxcYPSOnnrrfur/dDF7qcQmIcqoSCajIkZj9B/Bf63YzoNgqa
bheNm8iTn0A0HmQ3c4lfb7/Wf3VCYoCvpXaYEGHi5LcWPUZkHvZ6Ggkns7mgl/Ke9b6vow+BYRFd
A6ExA2WRkNlNM+jnfBj3k7JJZqD5D/nFBdcEn0ktO2qPLuy10mLUjON45MlQKiAVHcQsuayPDFww
wHNfFwarbkLTrSTWxKBaTTFw4K5k94YpZN2riOZUzAkBT03w6rwEgtO5K+KJHY5C60+TMrRAtrGE
7msNOKIJumBVT8lLK+pgj2jPIc6KHEWi9iiQTad6IoHEW5Vdb6BAO9kpv7vm8dqnb9hDW9ywPGJy
L//BHNs6XWvPchbbJMU8l6MXQgMMcqyb7oZ0YJUKtQGCsLDWDFwvvlWwYzhFjnuCgPlx7dKApJLI
FpNNjZqSh7iU+yXVx4NthQsFF9Oy2LFVzLb14tzyKI0Dz0bXg2fdmPwffixbTifHsQhdLppUvsuM
krcpDFbKGLHB0hBTim5043DsMkR0wD/o05TBIzRxf7c8Sqal7lUBM6TYKj+5o/jQGDIDCfyjoouQ
OPFHqh6LiSUknekozdXndu4elEHpHVYkXU4IL5EI1bQTJhRDTnK81sylw1V9XdsyiErbzhfvdWvA
JaFZjXiA56nHjVk6mc+O8YEuw4phdbESrd40UbAzWjYktgdS1dXFpekTmga72JD6/novY/6lRlXz
w3U3d/2gbL2mjfJcns0UeXRmi2A56Q7iUuEacDzsBDNO/QzU6BukfpCF9b01mV/IPqXfwBAgjPKv
fqLIhI8x/PUpIXTLsREuu+uhvqlKgs6Xq37MnussY/Mlc+7Kuty35fTFCNmrKD85zcETSHFriUrq
jk5OHdoJmwyj+5a1lEdpYxOIWdymfLRbfLko9ygKmulH6PifDLfEwh+Vey+CHuIGkyYRs/is6u42
UsUub/hYkkvLKxHk4LSM6+8qN8QOL1sI1NAw1Zd5IXpM8Jv2YdfC1YzUTZn5Bk5enN3elB8HO7Hv
R7PXL5NZvBWYzwxoDgiz6NcZwW72xmcVxEiuaN8RTW+olZ6Ut8bj3JAIs5tH77bCbQGswanvLCdP
H8LKPRb0HvRo653Z16celdcK2qkif6uXO6GRk6kI/lhd5+0ut9g2pHp8aBPHvMMBsIp7ILCmZDKn
wrA/ROnw2uj/xd6ZLMeOXFv2X2oOmaNzAIOaRCA6BPuenMB4eUn0gKNvvr4WQvlKUqZMsprXQDAy
mFckg4D78XP2XtuUpwK3+Ui5zfHoE8Icrlr32QaSYReA9FpFHlsFqRCeSnpcFNBbJbJXXFbWYezt
7Eonk/Rg2eVdObrkVLu4CZC9dXtgdsj/VyNAtl6IpqtPKTbqyJic4HIJdT7q36ty0APuBfnHxa6c
oEuJMmfD12h0lCbi5Vnd53UuodZykXkvA5snh0Tq6tRiyw3svLzNExnt5gFVG/mJfqyP9A9i+sX4
D3lgiDCjQ8hqF2YEBMoK20mb51+twN/eF+K9VAwU8jTRd0VcEhQ56kVwuSRZiIF19naY+OwA2eA/
Xy6vpbCAd3Gd/UoqwAIkg594N62gK0YruHz0p0/NuDcPkd0ESVWX+PqQrkqPFDutTEXwj4saca3q
nsIAVgMeO9dT0p7SsqEwUDtbG3pMhFnF01+PNRZ/VgEzucoi87EYY3c/ev1+Mqdph2DtqliBvZcL
Wk4zIC6S54qG/+4fX0hDvlGe0dHQNVMPLhfa/cbfP+ozHBswYvmKM669SVxLPK1JfedpyOMqJR7a
TBcPVQ1rMStpDcahPMVlSQaMkTybsqmvrK7Dc6QlxRGTTRTwV3qoOiRqk1CPQjZXfHm6kTh2tmYG
FcPLByhCSEW30gWT6JaNeW/rmnGfxELtJKE+BHViMet0u92DvrJZdGYPlmjvdtxQ66c02uu7ke9x
+WwabfKyxaT5owdKte/5cSKUjQ+LWaiH2cL45lb0KS6vEctK+dHLO0u7nfDc3JOzSlNs9akk75ao
sJb6E0dDScgqzqVlA67YYiPifW5x6dH+Xj+0YXbpU2TspNOaHAF0M7h8dAlF/qfXhGz3Q2S9ueOC
oW1lQIwGqQUCrSx4qvpslWTvQMCevGQKhvVy+Wga4kcaZwv4RnZwBzJLEMn8J2XQvssYGwaXly4X
fP5/fIoTId04uYKj6BX5yWDOYNCTDOz4gx/wPhu4y42qU+z41s1873XhwLSJizvPX2xH1kZitnmc
jUM1No+21gGMruYj3g1Ct3mKnfXpBFMgDpCFruqCwNKiC3docIEtT8OVPeu8gkeB+t+GMzbdOH2T
nW2TdrjZeA3CeFyJcb3Wp81u7vQoaNZHnDgOAmM7RU5gIvSTldxfzEVDJsFXX8xGF9tRBcE4yXrv
YBJGS/BnBjNDQUoFxBzrh3wybmI3heA0GkdceSQYgY42W3LXdElBh8gvWxcuCRcfGaJ726ddfM5y
fYHkg0oQwL+giCi/6jrtg/lg9aIPBut/DGaRkVFjXLxmwrWGTetG6Y5WBCEvYWIFziKs4PLR5RJa
zR+fYmM19qSbsXP2J8JZ5kNe1kMQS4tvgnj77x9dXrOj5zEKlxPdY499DixIHyfgTlqFj94IYfAa
mg0gR28/ZmLS7MRhi56HO3Lq3/K4brfm1PixamaoVN2zkaE7Jyma7Aixy7iZaTyM0RVi7sDANr2V
XaiulGfTpJPRCYDJV5mnmZ8o8SuED5w65zYVx7iCUVOrl8XuXrOJilGfYVBQl3LyNdJgNijho9Uz
jwhyA/QmZSWJCaChh9FqGn0P60OATNgOQ/u7pijvmrw/rJkeux9TaRucEjyzowtEcjbkTneQkemZ
70oYeNjtmo3ntG8AzX610v3FwWRj6ySl2X30a6rDT7KxtpPTPpQRHPNqIfS1n/aRFp/WX0AY44G6
zOWRgOWIzJNaL12zmnuXnGOUF09dPPo0WbZqiPbINOmgwpoMa2+rm85NHrPaNfIjyc33ZuH/pFni
H3dimxuJsk5W/hDhUq+RirDsx+6T4UW/TKcDLKfT97pPMom8PqKCs22O30vRvEEVu1rMYKlBhQqD
ea8sGpxyJYfZuTNW7u8bq9B1JuLmpOmMp5xa4aHp7+CPF1t36ufjkhNS12hk3A8hrIqEDW6pEhAh
pAE298S9jjuqWRBWsBg2jKJ+CA2d/t7lscBvlJU4r79GvB4E8vRpcJrVNySpqPPLvC70OmObVmC5
m3tdkOfgcHy6dPRSL/pZW0EweTlQCTos+CS28CZwx2fw5uzxpfFEubEFWDbkFqILOUCaW5uDjgHA
DUw0YQit09xlNQZymX0S1vdoUizSO+TMvErMUSZv3IG+APFQVI1ICXraQnmSfxo1LJqjRQ7ff9bb
WKuE7x9BQkjQ0JujyxRkRJmGqVt/0he1yxJhYlpJbxVy7pmzisJqudMJVp+YkTiq+EWlF3KMIZ+0
KOhPrK0m0Nt+b2CrjVN711J106DAb1WsJ4PLWxnRZrRcPzfHU2RwnKXkWdvC7c2UYgbvbQ6XPVEq
lIUoRuYfEtiZV6XUhMI5JpWtQPcln1Uq9X1bv0vX+JxstM3auLYO8v3Cck3Jn/pFr11JZCz/+U3R
V0HXX94UNKQ6hrxV//gn3aMTGdHs0hI5NoX+0iMnajKOrOuPlEzute6cCVmPvMafJggA//l7G//m
e8NjM/imRCd5nkAn+8+Cr9YabIicKgd8wMS7WOFsfCM9frFpM+DUuamM+UGiFpkn/QWb38kbR1T1
yQ9j0YfQi2aO4gK6iWCk3F03uXeaLFo+//mnlH8RhXlCF469Jjx56PvdP0niymYqM0tm3DY4BhnU
ckB023bcsAxzmJzX9lqpo2mXoDUjD10VkjF8bj+rmCNJ+CsWJdORPnfX5AbKNePTXM9yLt6RnVOV
n2lTQGJMfrgn9pZBURal8UfVJhS3dxcJYiTWc/vaDuxq66Z+S2cHDmjEofCi0+CY8MMgGBhKjm94
4CBvZLk6pGy40TKds/WndM3Y2LYDozjY3NfkSuDIsPMtpJOHuYhhvo+372tGzXpgo8/zKZvxIW/a
YWtNr8baZExkDbCA+jb+hN88HBpzfoRzefzP77X+lwxEnlHd1g1se8S5yL8IVmHhVHDh+uyYSKCz
nrB2aFQ5/a56k2ZdyfD3MGks1IkezbAhWqDwU6ySN/pg7eUkKrYDOsquk1AZ56o9oyYfj+2gHUhx
stiE6ecsQIKKII7onzTe8GCFDIBx512RcVbsB7H8FIsGER1Vyl7W8/7SbI5iOhYmSe5F/BkRg42d
j351wp9uHSiWCU2yFD/DtuGMItCobMyCqsugIWqmoBQcum+0GaqGdptkC92l3R38V4/yDuJdUeVv
zsKJmJn2Z2EohEILbtWZlacJnY+8c6gK16/HOZfLvLXXvrEiqD09B02H0ZuW3VfhXdr1BbGyNCB2
+ZgcYtLheoN2Y0EunRvDONBEsSujQWxTE+J3GCfRfizFM4Ue/So6PhatucxorjSaXGgY+K1tr3u4
9NqVVt1YTnaKlfZdGdw+JQQLvwrtd32g3AuBgHcp5GpDoCtroxYhS0XmOC48DXshTlSC0RiXpESI
q5P6NPArBSOyKfip9ovNF5kQBJA9f8H/BLpW7vGcXpvKOalVJAClj1vAk0ez0T6igud8/VHrU1TF
30CoHvqsGm5nrK8bvQd7N/TTixnaiDUI9MjGrgnyqn3+L7frv9lRSKuSusAJYHv2n6OiInx6qaW1
2dFcf+V1N3B4jRrO+61159KBkBCTxLJabDZhtQ7v1oFZtSrpLhHzdZf/F/3uXxXfnumxSdg8RwYd
yT8HPnWzHKVKAF3kdvSuivSO8vm0tr7zcUaLOJ8Ios231Qi+AelV4ZLbIOpX07X/y3vzbxZ3k7RA
3h2TQDVEIn/StvYJ9mNZwkDEKYb9tOep6jcA9IFHga3ZohT/ajiqDYv9JRvmLxGS83btb8hVP4ae
AkoSThdCgZ5IEnkyrHje0QkLt4ma/osS1/uLTJ7kV9YcFPKerpvWn3W4FNgWY3Cos1OWhr7GFB1l
hS8GsKpuSEKAx6c4oSSsD9Rv+MnPMUzZwBFWA6mE9o2XXM0ZAOk+cYsd+glna6zdqDXL2jUt/FUx
iYWiRZhX9d7LpmUkuRMjdjveIW2jgEifxmx6LtbcYEGawLVRkFESZpYPsth78TgLGeLBaB61LIdO
v/bEIy1h92mWo0F4O50+bzeMNNbyV2V32TGvy36nesCYPBbbDmXls1yduoV3I+N5ufaGZZPMzC00
c4SGp2QAkktszRpuk6Hryz7xtNdGtcStIN/lDhZvc45YVzOPa8/xIhUt6am5nvYUM8AV7BGxEd8N
kgUZt+yjF6ONiiBN+YWpnTxh34EK+rErjF/SBF68EjVb/PZzNeFBlCRQywVOuKcUztOSw2nGalXM
3XRskuS7gw/+9+rj/6Mf/os1ajVfUML8X1PAar76w1S1urv+9/8647Dqv7L5n11Rf/yj/yE/6H+j
XtNZZJx/NUW53t9sBxm7brOBM7UzKbH/MEWZ3t90y/BYKgVuDGAMaOH/4D6YEu6Dy7plU5NL9v//
J1OUuYr0/6WiRWgvjRUgwUqo42H916rSBB/VuEuIkJDJMqR5pLC10v1eTtqpUuE1hWNgOwsbgmM9
FYpT1uKW8VFM94mWByl7yYnYj2Hj4XPeQ4FCPedV5Hgg+kL+SP6Kxd7udwq4Sz4R2JGlj5nW2UxI
mZxj1YAyjKZ4BFh/GuvxuzGIZuuX/7LOGyxQf/k9eads4QpDGhZ8iz9VzxMDaDszXHkiKEHfVjY9
piQrgFGBooCqQ1vSpdfXgQNiEQFPE+m8FlUu6VN1i2yQBJRSFy9lyDGVk9xBNQwUlixNzmnjbWIZ
7hrP7Inj1J9l57Rbva8eS038smKisC6XvKAfI71J7EIP662M/MkYT4lG791RNWJo9Bx4RYtqT3Dl
eNby6jSjkiUPtKh3swMYR4TGePbaLOJntz4zE0tmAzh4x8/75BI/FMj14oETDIp524lSBJfLhXw3
k/h6WrT7f7zsOWtPokBhknZrtJixHIF7LcHlEid0EEMUoVsCfOrgchmYxARmyMQ2qfR9CK2y3Oiy
SPfQN98r6jbje6jibDsTn0311jFZmOu3SiTMlWKjC+Ke96yE0udHUohAaVF0KKVHaE3GTsaRyUbC
WtvbiLHflw7IYNdV93k2ZcGyNnfZHx4kyI+AZIkwsCR0RJvMUaQNfLp0wvuny+U1TTl+a0HMU0UZ
g3Zu76b1v2q5/dpo7I/GFJPoms9Mo3JC0zJjbnaOzn+8YfYUnbLGQYDpWUG95r1ePpqXRQ/a1wxg
477Te1pFNv20qCRwLq+PKlrgSl5aVyFSvaDlcfCxKqA+TlYYmLmgRu3qTyPDuCzW3nysmy0p7fq9
6HhpEfTD8qi/8rA3bYx4UDQXuSgpCiZgFWhYzU7OPUC8PcqRl8tLl0sUTXyRSnzPaf5+EbFWQjDo
teByUe6PXoGDy0tQ9pH1oUDwn6rxSqIy3NQCnGayLHYQrxwpi34xfQfao81yTkyvpw9vnpuqucoh
QqFeMT5c+S7Qv+wAOdD51/o20AS/BnUUXXpTe0HyxmhwlOmJvuWmyBNqAjZKu1zSoIFxSKESRCsA
pIL3iViVHRuh6D5cBwHtwsC2WOQJsld8LudIrhCGpyhtzC3jUfSKd32hJwFRGddE2iVkgNE2nWr3
aABZ3PBsHJ0U6ZqWTyOwV49vnUjN87Opmw8aEQRI4xs46rW5pbwbyRX66C0YkkvoQgPhpHnoo6oJ
qJprIn04rOAtLrfVVN1rSoJZ8nJGSppkdlG98u+dE38uOk2cYtFyMNKI63w6drN96GLbClK4mCQm
xPpGVNDyDCh4fWrtLW9ChtGesxp9tKG6lybpPrE+a8HUH6fF1TmW0TxFcn/uxxiia1I/Rgo8JOQy
NVicY8byuS4W11dK0AfvLA4AMB2twt0B0oDwkKt3c4yhihVl4NR2ewg5ksFNMSt6w9GRu9g70PRh
xSMNBdmILAj3yZfTEH1Vs3SCer0Q3woyc4bzviBo5ECwvSyUbJj10SqGXVjb9WGZivvW6R2/EFmz
YawT7YryqcnXQ01sOzjxoPplriLwbZrsra0P2t5U+a3WmnNQuYZ58qLnWBGfOGUlYivcVhGpijNT
zQw1GkO+75SU4XGJ0r1rpFetPsZ7LffeYseib4QqQkT5i1mN1SnGf7TMuGdoa1Eq2XEYuAlaUyOV
n12L9KFXJk3lWqORV2dPY6TIazCfSyMPSEDUDl2P+qynWVy44ffsPFpR+RF2LL4Keut6m1PTBeQ5
tQfpFh8lx5wdva8liHDibRrE3gBWiQZoG/mmyYWfElh56lgd90MPPwYMud/HsLpIZDEMZh9Ra7yE
yGOPrBMPjvnS4qXwh1zDjlShW+CGeCCpaO3H2ki75nrLD7NTJU24zsCyoony5DX9MYVp4nuhcPyl
7u0bnWw1q9B1P8WswwAd6ZHjk/lnHxMFFqwnsTbXTInQgdFDA5WmdpruZPXcXqX5kE/WBNFGXBNJ
8m4dvDQluDBR33KObyxXAzPcpgA6JiLA9NK+ljZCkqKvt23XKz8jtATw9bA3ScC+0U0t3pFb0fkh
XM4thEBadAJeiKErREd0ZULQvQcxe7+mtAJVnoX3S9Rw7IlEiBphuFXMf0yRAbvIvH1KzseFlJbF
dXnk7HNsZlJ/gIukBRhg3Qtv8zAnbTepXw09XvBWIeEmoGLTJJQv8dD8cpoYZlIEZEgj/XZXaEgO
k3xYTpkmj2mkjjHKO+JtKuToMfj/KlyuUcVA3qwz2Jq135qDszVVO8EL91iPFtgrHROIiEHmNvfq
EYqotR+Wgh9j1p6dBIHWUmravWzXr6fypiqMwFDLijf0NfkVogvwWVlg9BiWD2QK/lHHEI7gSsBx
tdr1yLJ2uW20W4chEVQDVKh1+Z4IKrPxYeJh3sgKtROqnrtRGvWjVPm15fS7Ls+9LXT8ZteY2n5d
ygiWqW4nQxbPZc+3y14xWlLt0SXdJIYtd0PT3C0Yt5guBPEyrMjS6HpRqT8iMOE57++FaPKD1qvq
3A8fdme/MAFAk2shs0BcQm/YypDJw8ZF87EcqqhBMdmPsFj586skNXHoyH5PkhSddSJrarRX5IQJ
4xW9uB0/hF033o6R+16XLbzxpeh3SBIzVNw0RN9yT5G4U2rNrm9N62DM7rKFZvYGXBwHEtLzTVxI
/W5uc+OuiEcCKcI3zJLuQanxqR4BRpmD9ZPTHKpIoLjKXLFPPSoyahrwvhX2kVy3Z594KnlKFYiN
9kfLOuvcl6s0NTx0rq2fYBLtyhJf8ZJY1WfVmg2eQwYfiUy941TpDGAy6KFR3sKhhyVFL1sxyIu6
K8er2UKeLAOMh1TFlQ4QBtcgE7aUscrSntxRP+oTxOtWROPHLK4tsrBfoK+cmG9Yu67X/Ea23Kf2
4g9SOWdHVSio8t9oTrYFWdpvlj1sQpWtkpTqusvRC5Zai3wY8lKAmm4Gbh7LT2fT0ONxlugIwofp
bNtumqxGKljNV8oJswPl30TLPYfszEVTTXFNa6bu+reqIeYL+x8jCXSZ7W/+6I+VOdxndhyDSS8Y
G8ebPC/Kfbti0AkaQH2pP7eXOg8hRZ7rgLsBNefe/GsB8IowNz6UtrkH70ynz7p3FuN2KR39WJRC
R2NEckQ2ebdRWB7RhOxoU62xJG64dUriUFA8fE9qh8oB5jTWc78vjWvNHa+RVDb7qiObr4u9PSkE
H1PuUktlHMsVLUHazuT2bGNg5oPW7Ql2KP1MWkBxi/ZOr0jBMsbI9uHz42pQHMJD7YSArF6pqgmF
A+FYDHwz32iq127+PZekkkSlvIHY1RwGIFoMeupnsitepsl5K1X4iJAPiG43/Oqk5jBOL5qjhza5
dA7OZLlHcw4PDM62ODIYhVfc2c2JkFpEMmYJU14vfLOdWljnpJCNlo24OibjNum6vT0bDFt1XC0g
MW9Qrh0j/sr70s3Lfba0flRDlA8tQtPt9mwu+QsZ2DeOae1AMuFuAGlJ9FtyZZV0a6fSKM86jcnY
c78rXLat8cx+c0BlCNbf7n+UMZwgIHG/JqME57o0J2rOH6fPRyws5dlcjZrovq+9Kjpr2f1Cmf3Q
Uo5VZiMxtS4PupE80MInolpEnR/bX0v5rvqu8JOQMmjA89xTmEa2ekDeThUnnosQAV3ulidh5BF/
jfS1FsDgJX0WGbnLqVwl9zPz0Bhz1r4Xy5rbh/k74m+rE8RqZuo+zG50+1RHWXoFdfcXc9SHBq4F
/HvQT0gtr8MZBZidyTujs8bdONasw/VqlqN+EgtNZ2I6phTR+SJRmIxgCjELZdOhVphRMpt+dqin
6dahr9PFycnIwDbNeY1LA6WtbwqsY0k07Ji0Y2hmYoGZm0IyctPnOq+wU4/jqdHvaGo1JAOKZxzr
zgH5w41HyigLvH3WlPGbSQI6svVUZQ99MNH4Jv4Qk0zrrbZ/clHMxTeXVN+puH1zquiWXpERojyt
C4qYJuaXJsxnLwAM+p1YchyL3odlKuO6jVZ7i7EC7xYgVrflVL+AdIw2g02sc4NqZ8P5JmfH/O61
42yS7K3K0Dv0A7B/1ZF7K6yJk532EIei2U/17B7ApBX7BcnFtmmspwzj8UZnLZQurcpQkTMydb5T
koeYZQWi6lLeVpqZbIkkSfy+BcHV54yw+ybZICr7jMph2pm6cUteDWVbpp9rzX4mAuRaNO4XAbRI
+OFt4xQ1d1Zu5Lss+0p1x/aHxH63V+uKiAvSXMguifSpCkD4Z4I2PEPmI7RHZPfRtlYCn4Ilqz1n
M8xJ1nDD4rjgbNhEOhLSpLvJSSieNZD+2vQD+uF9TDJ0zgZ2sYYeyNwGfTx+qQ4gkjYfPXqZB2+0
0eyW0RaBdlKdw3EtSnTLosuef/VtfOUV3lcF3s7sOSJWeRX5VX/qxzHdelqNBpPlDwXN2enxZ1Y/
I6LkJw2PJ+YcHZbpySSrghwF2RyavPqyw3XOLWcQxcKkA2Dv9FZrN7FNrpy+yIOcCFJwWd/n3khQ
xDGVbfoEFHOIzjRJk5NpJCnRYkhq8QQwmraRQyD8HLZOAXUSa1gCPg0Weke/cZjQWkuvuYeF94x/
1yUMsNq1WfagSvVtyv7b4CxiEYq5E3vLmT+GifTNNnV46MePvHcfk0bfDFqGHBYnT5OjfjMrL4Sp
/+FQwQtkeZtycsQWe9Rb3i7H1uLgkDvYv5saUG5D2ZSygLVu9ibacaeyFoXCRC6mcCnyOuIs9x2o
7nPVvSf5WJ6KaA70WYNtL72Soy41dHQlM8chaHN2KIqim56z3JZZEUlOOZrBeGH3T+V2FnhGqxrV
vcXqrg0cLpFxM5yJsNUKKmzbUwO2Dhd+6dTT/l7Uk4jKlB6ysYv1FJFjjDgiD5eb9X9EdniJt+mn
DG1tqTLgme90ELldJ+xds0IYSUEy98spFvEbSlH2V606E8vkYkTeoGMqNu1UZVQMPA6UBf0GkiOR
7oXD47++kZkyXl2C1RbeDEcioMU0bxshlqZMpRy68aPResSKaXwAHITWnDF1GSsFBlTU/F94TGSz
R7CeKs6/NXoBODVh0ZsG6W6WfWej99+UQ+dupL2Q1laIE7X9S1phaLTDZ8+U827y3KeSInJrNoC5
4iq812o2sokcOIC3yCT6/LZe3N/MqGFGPniDh59PD8IZRiVuZQm+BK0G2QDAZTQS763c8jbdUZB9
tUXtO7E5fjG7wfQNtmFjOXXP+d/gLM8+gfdgOoaS9y0ccdxlgEYR0YYADq2ZvlvNiVwh15gwEuwX
JIR7iwkfHMI4OoQoihVhkBtPIuYFXUpqV/IQrk9kNLT4vFV6xnZrHuYwpn1isCGlL1j0X/JBzw6T
V1+pUfsa4dLtwu4jiReEQ86x6gaS1axtNl+zhgy99miT64pbsXiao1slLZwMSGnwZPOfjUejD4Ef
hjTsxn2IaPADOB7pegtxIz+UFrFWP9hpj5LFnhAX14uJH1AQZ0SOWsuQYuudG3JBZpM3kCr/edLL
YM1R26z4XXY9AmYkf7uGMBS/YxFdiOXYJKvBsc5QQ1eQ2Mfwh7qKQFlvhv4TRkfiSrKg8Dy/Jgmq
b9ojSd1XBCxxO1bDdPT05dmsp8ewTW47NBJ+LONvZVkHWeGVYoD+gJj+xYqt+xQ5lt2/VLZ12wpA
lKTyTNQUzpSfGZg+diZPy0DVHxfGQ0Fmb+hUu7IIPSLUnLM3cWpdiGwgANPIw3dSVPcEt9Kqms42
sJMk7r71ZuTUIkpW2uLEDOnoad2tWJ81s/qum/KVMEAMnRMnrqH7QoitY402mLIZ8q7rW7UbvO6J
TJfnUH/UJPkAVqX9tN187UYuYnmtt7bcPZOfr5kTUTN9ZTCjnMVZPV8oSRvtcyJwBGmiNvFkmL8o
2JDvKRwVbfRWy+Q0Y5/jEA0GphuSOyZEMpU/xpDdOBVmUKVHnzh67kJOnEmlbmVp/aDnf6zW31kb
u2cQwQhcWMhdgUvE0Q3mx5IlOgWmbuRVUJfuNVYHfYrH/WB1v3W04Dnv4o0S11OUGCeTkXJGmbot
G5fE3dLT946Aosw5eJ+rZCTfhsYZ/X1OIPmEgmxeBqaxRIfmKTEKM5VkjajN1rEpJt1AV7/TTpHm
PSacFcxasEunL1qoL8eckoP5PAbIOhy2kiiV09Qs7kahe8duIW6jUm0HwJDAUirf7kIAnMmMKzna
OjklM0AxntKi4et9h7570d+rebVzqqw+ZKoMCJuPj4mR0U0nIyCUiAIpsWlhLuNX0SHhGPps51Y2
Mb0jZ3NZwDpBqkj1KjjT3YxW/ZLtdfyQHLx1Yy8S68W1qWi0AY4O3qGbGhLw1tSWXzlpZLuZ22iT
DIzcdI4Se3dQG1Qr1t5bstc2xWimtQ8gKIhzLeIco1fAQiR3eYvCeO0+Heuq+qi64tlrqmofz9Vv
i1p3q93nMr7WVco7XTaJH3fDdOXGze8ujrythe0QpNAUb2ocDddQaVgVveVzKrzpxGwQ28fCjVC7
812xWMvZwweHhiC9VigroIAUvjGzh7CCFp17G8cZR4weZI5jCucAbTvZ5WY0bsNFn4/NMS+m7iZZ
kMIuOqSF3pG+24mjGK1ro8/UQc9/MMwXvteVSH9nGpUdpSW/N6L6FpFJr6aUepp2s7dYAEyqJ0P0
ob9YudzrGgbtYkjvZs0LOYFMTyNwfb/SE5s50QKoVQ471jiguiX/To1MW8uw3C5yUP6UrjBN134k
xDo+w+XcQrcNVFeiwrJSlq+5tw6t0/xKigmrW1IFTmkHjsrvyAVOGZ3jGVChsA+OlOShps6vxq4x
ebvhS+maN2gRfk30fs51tcAEkGa7n0ai1VtccqEx9Cz34Grdpk2vof1vpTGxClYtvBuMT4Mx9VsO
jstV6xbfKWoh4p3pShkuJwILHftWU/l9q+nWtczoz9G+3mepjiOWu7ebcvUwNjzcE0EnyVCPN0KL
X0KyRQJXTZ9dWtdXTUkIiBsp5VuTXfjgczamJsRtPM4nEoVpVlr9VugbsyN3ThgxBJKGKs5MCeUl
GPM2qR3Cio2UIDXdmY69AzOziL2dNRr9FtfP/DBX+BpJsU6F6u+TkhDwxjixTZC3IRC1W/apbH6a
SAOt4IW/xzpFNVUtDDNA1BELfeWIITk77pvJTAQwOCU+QcDLNZSQ59Ewq1tP4eM0QC701OHFQaAY
2hZRNiAVZtTkxq0KpqHhCb2t3bwLwpwsLganV7RmwZDgT+aRrX87gPCiOX1QM5zzRb4Jdo/M6t+A
vdiHeuQv6nAG9bqpO8jku+4K614ZPTleCekZ7g9AD5xhmJzs1VmsONJP8KuCSOuJ/AB9Qoxs/2BV
0R2to/HAUgiepCNaccAkby/uU+iREmRU1Xjfjsl3kpXHjjMSYAa2+DGrXsYkpuHFI6l77WeZme5h
nRb6CRHQu0R4b4msnvSu7G7DSbXI5dn+zDl6i0JOHCKz7pdxhvqaxANDMCJSwiR5VUwJ9tH8Gi3Z
uYtooi7Kee9186FNYz/2TI3aDmAuvhTzmgqid6kNo9KZodbW96kpRs5AwD90ZzgarjWfhvHKgfZM
+xLhpHKJgyPuL3CyLCb7aSZRWo+vp3E+2jYGD1cRVZNUkMehyYN7KJZjldl71dWRj5SDQNyFZ7K+
sQPQ85jrw5pwxo4zJyKXK3WdMZZYWYWIlWmBy/U0GWeTv8DRwTTjQL6N229L4+eM4TNVA3oSKazr
RqcbOrjLVwEGKiNA7miG1bn06jdrNF3YmfRXCrmvtAx9qdnGRwvPgj3OFcMlchYNPZUM8nTgEhlV
eUz2nGtul6iyN04DN1aEP2EFC8VhZqf31ky/LrsJl+KLw1V8SBF5OdL7nBShbsjLMPpU5PNFSXpy
mm9QPKmvJahJhOEBV9Es58YO75rCtK5EXT5kGQe8bDZ5PGF0u17/EU3pdmgJHsIv+VoXw2cVj/FV
xrTb91KmnUYFaJx3ayjqhrkHsl+tEwP9cuAfHJt3dRsiRpPCN4lOGUyCCJWNUmwgF48/3vTk2B9Z
vKzRfCQHm1ofwD8tcDRujIykOcebkeIJWx6jgrG02bZ7GPNEHC+q9HNVPQJ1fFE9OcHWbGEVV7k/
wINOC9ozKfjkrbG4mCnb2NpnIeN6ib7Tf69oVb/Gg8W/bvtdIyAJJT2c++L/sHcmy3ErW5b9lbSa
4xrgcHRlWTWIvmNPihInMJGi0LeO/utrAdS9VMres7Sa5yQIgAwyiNb9nL3X1sv+DM2ZSADyosLe
5knfV1s/KS6Z0YPpiCBwhVVlbETU3/dJYB+TxyZNpm1chegFzOzsc5LsGh0s1+J7GWNva4/eU0Im
+GGIarGp9FDHo1jshdDp3OjRG8OGadO4EUEDjnmXVL7aRJSbkdAzAik7UGaxk90nGhlXvgXiu5/a
mrY+RLS6SH6QbmmQ463dN0gH2S9OcOtgMtu6HdSSFBZOnd5NmbRvpqjEgTw591bG08AjN1gyIeSm
TSaVdByCiMQbvOYE9a8LTEKI4Bmne93+9Bmb3wEJ9a6VNs2Jf4TII3oYExT2rWg53e4KZ3gwu7E6
ND5luT4w1U2rG6/ZOJJunmg3qu3aNSP+CzQKynxpE15VZXKwAR7qsq++1Pa0NoJUgPA3bvKUYFzh
XFJAb1HrvSfh9x4lYqZzNZWymqkXOmJaiemHMWBrkGBISkK94k7L4B/z5t4ISauSibdpitglRkyl
Z1c3du1zPJU/MRwzRG6IPavNb55V5D9MOztZSMDHuriKQwcjgNnuncmo9ijyV/gu0jNByJtSG8ir
sxwmRT5DbyR27CkQW9wuMhQ0a20C/t4VuBFqwEpp39/jBkQZAZ0rsAYYEKiHmfQFr6QjksHXQb8G
OHCVaIoy/OiRMz3itLGDcBcP2aVtE6xUTBxob+D+GAPtmJZtdzaSCRsUJr52+FrnirBAxkbrhjBC
sFT6ZUbfzchETMVFG2xK6TbnvtNCpqQOR2rUXigZy1OfTXd2j0W166dXRhvaqq6/YwKK1w2gC39G
2wUQrud5d78Rg9wnMubhNxrZnTmPb+wGPYeqo23Zx1jfKZf7Iw+8uDPTm8GfHGoMzb4i2iuxD/TW
3uK6IbevNuJ17EP4jJh+GD7Z7Z4rMDzJYy/pBPPnwTDm6X2kptupS4gg1ChSSIfDGVfTK+3KK0CA
8fsEk505Hg8zzIMh/wUDHHU/juFFL9WmtCznNVaIAFps17ZeBNeWbHn2TXAuAhPoemLudEpFVzw1
yIfDskvWAYfP4JJOqquaPDMpuFco3d1QJLBWmWiLW4HkjTQNDbHtjCTpfKC+Lh0eKahq5wOIDo8r
VzPyb16c31hFNuNbSItp4gsBp8mDo58ADKSX5QWkeXaxHJ+ZBbbycCahKzQcDGIVXckk3UiCRdb5
nMRUk+yMM19EdI4IoZgcMtRTp9s5JR6WwqF3G07mrafjJ4zpK6IaoBOhKv3cDNbXoMnPZKp0GwKa
b3KMtc+kvK3qhuZ7bhOVGzQWOpK502nQrxKdLZ6S5mSOhEEAF4WMQyHYcxPuzKQYUjTJz60N+Suq
Hs12hDFUeqBZ1k3WeidNUfSas2gqyyYmsCvwffTaGvWJszKdZLhNMBKbQwP9rhhubJfM8kRpxHua
PVnM5NPK8X3IJ/qW1DH7tu22pkf3wC4D6HW2VWxLY/K34cgApaZCJI3+jC5l2pMQvw9EF18Hmnuf
6LjK/QkJOM9ACneNpPhlN6h7UDbugD0qUUBCKZNx29p4DJRfXS8vuhNvo8jadpYZHWUpR4r+5MKX
A7dZanIg48HdP4eMqGwoVnsdU/G6CjFV5q5/3erKvCVwU1zCoT8lJiVXswuZn/pNj1tnOk6W6V1M
fDWoJevbgMAt7runwmbsNDR0QMbg4Oa52BnoCcZgOsOc+RJUlnURaLZh1wkMi5AsXEtW2ywtE3o7
ASFjI65Y0cfPBY3NMU0g9nfiMgzcmMAoHrUvsUS7UWpZt5tz0g+R4uEuTLB45dSF+xSSP7HG/i2x
zMYq6DvU1EhF7820cdfGZF6CNnEevGx6A9DTCvmlhNOaYjnQ8xJ4gd1ml7hxT63N8SEPdx/ZGb7t
yLkNmCPUggx2z8wgWVSpdrCG8qeZRD+cas42xTq5LZ1abi1kqVRQJJfAVJT7ibOpENZrij/9TDIA
VUzkZ7rmXFSNFCUPnKOb2N/IQKK61HhXbTYFDzGNxxi4IcNi7ozpU2WQLYP4S8TFVljBDZ0QZnS5
e2Tuz1OGGz9t2G09BaQhlnOxkDwd4BzDWmXxoRQcdMVsAVYWDbWo5i1t4O7EYO+aKbhtaZBRvhuV
hhcMeWCe0eCo8uu6t4ErtOocTGLnUyzEbduFmzqkhlI2tWRQh2mISAzoBOkONxuflDAmkY1H2oA0
qxkeQJyJSEO6DyJ/2nlRJA963hobbcxxCj2aBq0hvUsuRWrRr8mpblBX9+KjZebZS5YKZtuz0roZ
75ny+8cmphuDE3k91mSWQ0up7x1Ml3GsjlRb8LhhYaBQYZ36wqMUTzuCOXLL+FYfb6aQqOU4vStU
zkxpCE8hcr69J00q3L3q6IIy6bXR+7nDarINd53GOnkeafPNJrfloFuMH9pIu6ks0Ju+xX13yiib
6UR2FrIMHzub9AW3nO7koKKtSa74MS8wU7SWYug2eeesjfzDXPIeyjjaR4384Y3M7VMvP3R9Yexz
WZNWnpJ5nhtfEoMQDibwZEDNL8uS1NvxBNcHGxz8GAWJioapMajNEje3vCxqDKQJ3bRO9YEmdIjG
qDZjZNwCldKJGQcNnwhneBkyn0IdBnSC6HC7oi/Et5bvLy+KTM5do7lPfHRavjFH9OQNOaVPQ92G
89qyKaAcXXUkO8eztC2SCIdSp4B1P9Gk4p5BIR7DCqPO7VR4G27K6oTlkqZMhe0cQ5rOPMxkxje2
3YkKd/vx8oXwovHkzuqzXIsfnRoff4z552OTB6zsg5v9P1rq/0ZLPTss8IT8ey31NZrQ8D8235M/
k/Q+3vhLT+3Zf/H8g9AvDJDwlrTRRv+KmTB0+ZcuccbrAiMkX7BR/FJUS+8vxNRwnKStC93Sf0/S
s/7yTEM3Hd7mmkI3jf+fmAmDeOT/ojXGOelIk1wEwSecgwsWzfVvaHbk2yW5yY64EG2c6iRTzi8p
ScdYfswJyptD3pwXEZ88awq7RKCz+FxfNjaz9rCjK7pRXVCcxhqa15qzuMukcSyWqySt6WckPVYJ
BmfDBJ85ZaaGVic/1QkwXcStN62KENLNLziJ9ewQmZ13TChv0VA/BbVCSUWId3Fa1mkPneFohUgg
s+BYebDH1tl93lGLncLsS1q4Lxgz7tHb6Ye8AzUNvyspIqZnNNf9juC9HO1YjEHUrsonFUyPmd63
l77PyL0n0CiJdJ79SbmLQ9dAKwfCMZDuXR/FZ0kaBpoUAFwJ6qLKGxGNoYffDr48NAbyB4TExbrI
GHCFefVmFsh4hO3clqb9tXKTe1UFd6PePKdW5WwE7ij+QwgSLgNkJzMI94wiQfnBvyAtAv0ZeT8J
I85q7lR0tSDUwYqeG9lXXhuTINVfycbSttpkMV8fb6wkvwM982KB0tmkfXZH6vomF356mMB+6FqB
qvOl8ywG+1L0G2bXq2yIp/38C5tQPVNA56mOSGGgV2JlmaL3yxBDBR4JVBGIFocmzqoq6IH2+X2h
FQzACu6WiEroSl3CJn9BWYztlhi6NVZ7SgsIG8Ko/gbc+NEfqwejqm9d5Tx5ofFFufA/gz4+INq4
8gxi25JYrJzqTmgw2Zgp4d6h91Gee0qOmzAgW70h+LUw8x+uZNzDyDBlmJja+bHp+7mP9eaaPmog
botBsp+pg6SgnnxlnVqIyQjpdqYewdby6XM78E5nKYAyQmr0ueXzuKp+0ldhFKxP0z5sR0Q2d54j
blLyE62Uo5WWj1lHN4FCLhqu0PqZBfBiYvscN0EF/q4ZKAzQPJn4p7XY2sBZZl86LSdeHb5EPcIC
x2EIUovG3JHYHFUpnbzeey2tFCx1X9/k+ddeR+uKSq9eG5wPq8kqHoznRLCrPAMnYCftHWbmizl4
u/l8KvWCUfRMJhip0umEyYkpvY3SY95rN8lEcSqzT5pj34hupKgyobySkbbvC2rBKhl/wC2+Tm06
5kET37Suru+bZIYOW7yTGWDNIwjhdfKlNvxnk7pA09ogDfRxGzCOwLDJ7HNWfMhGv6WgA6k6X1cJ
OIbSjQ+WKZK1dMOCE8LYEUH+ZPX2D0rRtMoyMqI7H3NRnT64upzQtMAUmYYb03UxVPYFrGIzwpje
w8uxGTkqeZs7dGer1L+mP3egIPtceTmxvsmhNhWNrhEQODO92m0eexz0aLeyrcw5k20BkJPMRnBt
gbtCNWtr9SYt4n6Na/FQPzAc5iAj85SBvqX/d2VNVCvaxNZWvRXcNYN5nlK8YdQ12Kl6LnSUBqKk
uT3+5A98y8iz00JwzEkdvcoMnFGXbX1VP/h2/Moys5DePhDS6a2osLXJsYw6Kml+fImqACEKTdY9
kyhgZfP/oywslib1eC7SZFgLycDaQk+dzYHcSR7fKMPtNkH1M240LNy0PevHptbvvaCk1GBwTXex
eduGV2ntkIacqjvbjL70smPg5IP+atpjD7wPoXd/K/Lx3oHlwFOC0yt+6Uw3XkEF+kmKKpArkL34
0SBLpvqDF3MyC+QZVPT7d926xjhwGAL3RqXRO6wgZh9pf98QKM6HbB6NwmxXchQJzZU83IbK3roE
qXJd+Q9d2L0ps7jXy+5lKPmQ5pRfS4F2o9FQe7v9xnXkbejlRxhi+ZaC7HdtqJ8MgNOdkE8FLg9a
xC5i11Vl5BQYUx3bOEhrbPiGyB9RRe1lFP8cgvwcDxPy5rLZkjmC02SeJHYFc3sPWzVR2gbzN/yr
MEyvtQobt7C6tWrzJ51fL1wmirpPozQxdbpN9paQrz3KZO8NevhP0Ya3sYsubJRImkKXXxJFV0S9
jluSQ4HHTrkLHVFeR508Byh3SKV79iP9nbDTU1EQ7xdOME3J4LvQtdl5Q392RsNfY464jfyWJB+I
1BKdsqDvNmO1OwHgsN/penCvI4KgR3YxzeOQoGbMfLioDlyxlpTvmhl6VEhsvwBV0vwu7dL3IKZ1
bqt653XDd9dEhOcOxW2H7iuary5o0TtTo2tkhOH7ZE14Domi8RvUPgAyyRdMN6b2YqsY0oPyDhX4
rYZZ5AYAGL0cSBtkTr51+ZSvlUFZOJ9egVYjKYzuA3fEPQG0FM26ifsbSqBy9K9Ml92dZRJZobkj
fEPk/o7THUVVXwYtuR1DhhO9j/qCm3yuoeSw+71uocrL2hHHcYfiuVrXNi3bJpFXeo5hK26SfR/b
hxK2c2U5zwMo4lkMevRECc7DJf8uABAEW/hb0BNIFCjzNTPru65HhEEqNoixPNQPzji8o/jaahnZ
iL35VBrWQz4YKJ2H9luMT2Y/uT3uD3PdtoTcFnMbNaAZwa3h2HgHQ6E6HXBhkFlxj47h7HpUXuHt
m6Kim1Tbt4aoKevwQ27+6FXejgrFd3pbGGQB8ZYTJ6JORbi0s7PS9HbjWCX3u4G0gcKp9nB8Ad1N
wBdzi/OmAxxS+023pv6NZCKtvlo9ml9mZaQg6py5qIX8C0MKups6TzfOEFPWe2xASHslGB156mw+
cBlNT96QIcWQoD+8b5HRRcd4sn+ECYn0ToWIttdePUkfpLRurDj08LXSxEmRJasqfWnIn6dBG8MI
N/dd0rtrnZb5rg+qdC+9XJwjS2zadrbXRPmjTS+HtnP13ZTxYz5yy6nr6t1EZA23/8lMdFxYZc+M
O00vFCwFHmuNy8F8Kjou17B0vzh04Ev3KerQHpmO/5wkdjh7eL8JN8UsDpQftMa9nfnvFGH0LZQB
HkHxtKnHZ9QkJ5AB+I11BEyIFJBeDK9mWeKTD0i7NSEFGyvZp4/MqAF7fsuuyZVmLGAgIaxT7oiZ
VI+ulDGh6fqzNgOHzI4zwdeDXad4i164z2gebQY/zkrv6E9zxzxJOUANaVGuFHaGb797MNzyzfJu
TU9/6S33hwoJQgNAcUmUiwJXxlcQZzd08J58L0TnHOq3yil1+IML9wHbVWP3SM+IukwGsRrc4EaE
h1amxxZtwGpIgm+pmbzGVfC9Sqbr0IzvqT9dG75+Rcy8t84z/WwqY9WobFMzDUUKTfOZ3OQvY06/
KJuqhwk5T66hSrMsRBpp+tCm9qWYI0vU4BfrSNtlcX/bF8Ezdb5xmyfh2apM7rsoYrn9bbRcPmqU
WVDaSlyHsUJZO3y1YqIcs6a89RlYU09q0RLYhCdSXsYfHtwUFkhWqKAEC1tp8gPrTLOazSuZw0PL
Hd9iGyFb4FDbdCAAuiOMdmWdGZFr2IqwRhW7+Tqvev8xUlAI0ARALg0jwK9Bu5pQGK6d7q4wQc/F
GLYR4Kb3vmbxt5tgjurMp1XS+d8DGT7aLoUYDSfl2kI5DaOieE6MIgAf8ZYreR9rtKZTULOD2391
wu4HuJJ3MdkbRtqvkYccv9TZV6Ef37caJSZsYCfIFHuULvHB8Fs0xtl+tPqLURNZLix/DWz+pQ0U
jUOr3kVUTYt1qeL4EEfOVxHTcqqqnyEqBnii6Usv3I1luHTlGdBPIrkzWmCFLirTkB7BSs/7K0NP
bjyDqixK69cmtdd+juNiSuYHHnKIHu207q6DvkaUYKPftzWSXPWKx3/7IAv31YzBcwlCWLnhDvSc
hUHLJNERhfatcmjDDG/ccO7N0MJLf9fTdUIFQ4sq3vrYK7fIV5KNk1R3fZx7a5MgvkMIUsUijETm
qMkCHv9rwrLSNaXHgMkGrZVwhgBqsTwzINjVrUXf1BqOkTvJNdlq1Kucm97Xb0RJ+X+s1JGADSZB
yl5j0d91or1URf8g6j5EGFMc2kls4L+8yWC8VyZxbHVb3Y698UUv3W8g9S5abHN/0bnAXEIC7Jym
u7I5eamY9Zo4dhHXVJPYP0YFew08PVooxgNTdAlz7lCV90UYfrDD8h7jINL1te5IEgWiddJQrXLC
re3S7PfRNyDEPNDcOw/+Y4wwHlHmPKqV7Wq2Hw7V0r+P0CDUISkHaDTMYkBszz3K89C/IR/rjeZI
5xLSY0i0wqMGZmWTO8RmqNH1T3Z2QdOOUylznkwZkoDTQYNwrkv2a1C2uNvS91boe6PqLrl4lrjV
6G39CKb+q+dYr21ofyEt/qR57on5960snZ/VrEd33WEDDnQ/EMexntGvoVdYa8N6i0V+NABb19HN
QKdvGwB2cwsPYZ6/J3X2gNyQaIQM8XhLu5t4c0RuQVE+qqo8NTE+oiRnUksvo16jvf4OwRmleggv
bRrCb2F9IxOFvxbdA+ri8NJEyb2YyHD2xvA9duWuDcjFovdsb9/aHhbkQDX6kPv08GIfCMz8guOW
MsOyiC0G+5GNE2FZRWW+h3Yi9sOUjdmBGvc68ElxwW2ZnwDcUtMLbvAy0nzOO2rbZfljeR853AIQ
OYoCGFt//+5i/vNozKHW2cAdlh9cttGWb/cg6Qnu6Nry4zMRWcRf6AhHJDsshf4o6u/+vG156bnS
Wjp9HR2buFiRA2Ov3akC7DFCud1qEf9V4EWUFEI9eOl6mqOeCvGw2hJbapOoh262rFKZvenbbiCE
aCnGoP0+Wj0Kq7lAkzrkCCD9Jwfnn/82n/8vbBfBRod0dmrmPbAslQYZCtwT2ehlA61T+BgHk5PW
I0/v5FnSSxiXzIvzS6EFuFNI0zE02ElpnyD4nP83RGUSydTn4vLTzuhGmIrmmunH4pTiO6BVRVGZ
vzcohfdUzcO652kQlMD/2UsRONaCIGlCw9khy15JGp75qjGouszblv2/vGNZWrZ9nA7L+vJipqBx
VBseKkn3GGLzcuAjp+HALrvm82xYvlMPuDYrL502y65YPqToavYPXGTBaJtyx2hVr82giA1Pw4/9
izeim7aaNOEH+hZnHSWQvDkGZkijpkAMIMZ7brD5iajr/JTFtrOfgmkXBBWHVWcOdAgm1dq4tXLA
x/Mx+O0P/7nopJTtDbqXHz/5cfTgaDGG7hA0DfPJEc5VNKDmxcFW5ma4T9ME8da8cwfKfbiYPq8a
Vzj+iHaNHfrnHjSr8LqI9q42oXgKcwNZhBu+kFqtbz/3MJfISThuzjPu7xOo0LvbrO673fJZOr+6
Se1J35W6RW1eZVzovcAaPv+fy+9Z3rks/dttXkuAV8jjZrOcCR0dAv5Fn/oPn5tmjnOQPvLMf06f
+Qfg0vEDs+ivDEa6MZy8Q4uYecwtYO/VNncoS/nufKX9279rF+nRD/ErebmJCWO+Npc/uXzaKcYz
V2D5Nwu7Pn6cSfPeX86kZfVzW+FIfBHV3hKTs/WdCj2xk9469DipTM2X4vLyebX+dop+LC7fnyiD
Hry5DjLv7I+3YO3ea18ahcFqOap5Fai9CHBs/XOFf55Sy7ZlNZjPQr3DT9sk7CYn2i3fg6Xz9/74
fP+fp+Cyvhy1ZenjPcv6x+If319W/9j2cdqWlW3/uvWQW0rpOJXHoAS1k4qDATdkrXe0p5f/E0N9
i7dFrcQodqgBaE0rZkPzEcdp6mxtB5lvg+8moVzpXkTKMBBVCwFAd+gpD33dnq25DUSt8S7PzkAL
WtppyALSAuvNAfXipqzgW2gj6NHlpfCK5lQbta2vl3UndenblvghN07hQB4RPqzlvEO/aoOKpLDD
z//rRZrKgLVd8QDcbTqm9uMo4/Dczy9+1PMUWNZ9YRe0t+etLf7kQ1Tr+94c+gCMgh2cl28EAQ8K
220RJnKHzubH0vICseTX0h/b4A+zi5dvfywu33eX0/5f/uif3//8zdHgFAdZi3i4gGqYdp9v/+3X
fSw688f5bevHn/5tw/Lez1/9+av+2PbH6mBbL7lfu8HeJBv+j29+/s6PPyfmk+PzNy9LU50HuzJq
npa133bOHz/320f9/DUNJbBVL5hLLT+9/HlagSRc69/CD1pNS93qt0VSFqoTXWHv0ML41f9pvyBB
oOM4vyzblqWlL7OsqiHZtb6u7YFnRYyf5r5MJfCJLS/I9dkYJOhL1BAEW4rmPEY++5K/rSdZaUO6
CBiELvf9fBnGzC/ecgIE8+3Tq0vsqaZxt3RmrKzned/MwwadB9zWUkxq4E9wh5piaho2qpDlB100
t6fho6dTLUOIJumCg0zcLfNl+qa5CkN9uzR0gvl5pLc4L6PcxpvgM0SRaMVBe0AgWNb1PC9Py+ro
1S8ZvQMgs7RlP3u3jCT2fTjVVCpRMkX6hA6VqQ2yuRxPTQwclgC3SZ0AQqgTcIFfS39sq2vQBJQc
cSzNfdjG6H+99DNp42NbTAQlwqu1PsnV8gOd9OQ+rBhLzsczosxzWpYwV/xaWrZFvYBYZJG8MY5x
flS1YvRrWS5S4smb+9Dz8V/W7RrYQlH426W9tnTbIjojKRICDvNn920s62TN7JqK8Tyuq+aXZWnp
QP+xzZzHj8x93uLlQfDRgftYXg50hzn10LgY8efDuRziz46cvTyKPtaX8eXE0IsO+WFpxkVQCHjO
zcOXMaMjwj25KU5JVL13UVlulyMoAcz+fkSXjXFeUJtlrNoCL0wZ/M+8Cu7yWhxWJznfkP3OzDF2
z+soqeGJZemTpcbqlHZEpp3LIm6Oo/1tgX0sLKTPl3+1jQrMQYuUsf+A2SygjPmlySkDIGlKCAqZ
4RnLywy9iQOqy57uS8IYQFxP0asJQOFIDRIslOq+WsbE5bYcp2A5RMtiyy3EF2j7DKU41z+PxHJg
Po9OWBtMUp0Ro+d8rX2+OPPN6XN1uTK9xi62JFm8L4dhOUD/6lC18/HpC1GSH4DHdj4ope3tZJnZ
IO250j4O0XLluSju1/nY0xLB28A1TEV9dMZDguIE9YiIF9RUfrTwEJuMQmkmJOWbTydh28+7aAFP
pa7dpatl/WMRLlU3J5cSyDvvQgyqf8OD/lk1ZMfcEWfox5URCxcvpvu8kJuWa8cbB29aL4sf11KB
FckuqJ+VLq1prDEDcAvMd3AFmVhphljrqL6ZFYnkgBpjS/+SQvPy3UXA4ec4Yuyp/LKcS5UsqxPq
lOr0ubosLdssTaPxwABiOdPCeTeQE11+UIv/R1rx30grDDQFqBD+vbQCnBPMNFh1EfrwH//nf/16
w9+SCv0vw3IcQ7q0pKx/5BQoLWwJsJPRHIQNAb3uU05h/mVRCqFjZLqezfsQdvwC1En9L9N24Hvq
tutCh+Rd//c/34b/HbwXtx/kOfXH+n/kbXbLg6hRfDCy3f+LnAInqWlaEgmIKRFoOECF+f5vcoox
a5oud4CzY396HhpqqzV6VrAC65Zgp7Xux19cMUYXfCIXFU3qHJb0m5xRfNdiorC0akSQWxZXXLvd
pUTEQKDl0QRgkURPwNU4/dOfI8/4wzh6Pwbnpak14yxpIsPE0Q6kHYpHU5+2A1fJudTrS9SN+nXb
P/k1bJosBzXRUtcWoPzuoNhfNDWcxrLPT1EQEeOQa/3eppBxon7/IEuoJXXjmLRq5ymDewlqqks4
dY5WCdfNbJmEW76k1V6TcYS5DYCGE80xKwpjvv0cerF+UwARWaVg60vcz9eWA+vHpunrl9K8q3L7
3bEhR6iQWpTVpNupti4EWA5H6aqnapgQMacM+E0/g8NSmBpZHOOh7RvM7KZ2HbU1kmYaKWRNEShp
DE+JFq9LU14JwnJegQgyko8OASapu8HP9aPRNijw0gqhRTJtfND3e2gKJ6Pp9F3Q0Y+vLUSHFb6C
VPPJCi5vejTwEYX+yhsiXB5Y30eoZnXpTBsCCgj6guULWNs8UHQfG4x9CBL3g3XwQgd6UBSiaIA3
6objq62l4jK2Hmr2nvBIc6Dh2bXGfrCJCa/zF1mrp1GQuwUBY8/YKtsbvvWjygEOqNRWJ0qV8HQE
EkoPD+J+7MlrLZLbhsAlVJnIao3pHtwYjdFiG9ujWKH3ifdp5JzNcCsEXGD6i+4WOw1FaSl/miYM
DL8HZqvVl3jQvIvfk1HzJWnyAG3mcJUOmrOe0vAVzX63qYXOEzkRpyawriWC511uRQOY83cSiiBh
YJDcJUPGqDRuvzF57uG0jRnS+35j5L51FMI49xUYKOUE6TY263xNuFmzmSxl7iKKgV3n/MgLK946
CFPgKvk/DBvAs5kwoU3wsm6SaIw2jRERQ6w5d1beYWHtabkTn420wO6gXIXDIZXNVRJM0AsYUoPa
ao6ZVhwtJ/DgUtlbkOsuI6vnYrxBahzc2fEBmdHGCGsGLJxgVK5w2pbuV0szp/OISbLThH8E3XxX
1515hde3u8TGT1kP6VWotT6dXiBWtUb7VeWK5CPJENTo8zNX3IC1hIRfWbbH0iO+p2mi59Yu8eUD
cFmHOEkvevGmDaree132LRgbOtgu5SVRm+EJPoCgMHutC/9Sa7CNApDjnHXjN9MFFYQmpSffT7vp
M+lwaTc0/1ZjHOrHzCVQFr9Lnsr8ikw0ZsO23R9yUlBp+YH9GQnFwyrg7AySILyEENyG/snBaqrd
4KSvud3JfdqCyo/6NICrlXxt0K/6TncdDETbjqQpRDSLsCp5oXtf99y4jHGkZl6RFulGZ7IvtRUZ
8gjR8xdjsqJDHwdEWGRIGAS8C71Qd6mYfkqfJnSSnQPCrFuPBm5k6e8uMRZ2oeE18ksf1XN1GOLs
jc/tboIEYnQRjau8UvXWBfNvOQUieWui0D0OwChUuG+ib1gTV4mvtK3KqOgzqtkOeviUcdNG09Vk
aystsBw2kH9rVY7r+xrhz2rygeRY9pBca/dB1eycPI+OAvqbVBSrWst+Q+SNetSIQTihAt5ZLdz/
MWkFVlIoOE0q0JnEt7XCF+rRJdxKPDzg6qDqzZ5qm1zkWN7AoGiwejHuw+tDWLWfIAjXwp1HPQpp
/Ve4hgmWLqtaZzHISh0go6ywagqsGWkxUUgcf5DFjnEn8eGtBcEuk2Sd0T57sQfOHznwX1aNU67V
5Dxn71Ca0j15P9OxhlyT0AgLUblePCJrCUbN34rBu+i+k1wn2C+YzzRQsToGw357BPLjHoq5OS7r
wjvmmXCYgVjlDkT55Al7Fw0hmCFUChuzf08c4GOM2hQgLTP4wjN31wzR7VR78JYbo97E43iJ45B7
Up69Slt70nT/PButjMCCv4qqn2Zs91wN7VbTmYYYsX9KawPehSfO8NED1OndfYVSi/AtcitNaSXb
Dk0B6kH6W1DaHkaf0Ci30OKNo3RxgwCo+wJXwD+1cTMjM5wBIQORp6o0RtgJMrsmwAfHtEAzIZXS
1wGUF2Rg062f1M3Wa0n2IuNrO1i6uZpiZ7xNjKzgZCcKJYqnS1MgIMHp751cGeHtrJOGSEmUOsID
CONUmkF4GRNDgKIHie++iFpgK5icdc+dNpXqkBmH+Ls8FTenriEdtrOma9NG/t4B4yBbvj1Hfs8z
wSUB3tPSJ3eEqqZ11ZOu44lxAxVunQ60iRqHbtPq2DBtofmITthv9YRex+qK9FoWIzdf6J+9XV9F
bXnJAFidzbomX0moi624TKyhiG/6FCtqYF5PpdefhKY2KoyScx5lAdIWXDAodWytMcBlMCvjyc78
ts/3skR9zqhF27kGmsKYnoXVT83aLsI7Kgs5YNO5K1BVZ6fJDt7c6WJQH2/dmshio432WoqZy8uh
gOHUbY5WyAOYeErCIOUMhqNDHwr3qi2lQKuFL1uDfmeWqzEKHn2HrHGe8NXe9stu3YdDcajbjkcu
TkDLNi6WX4HBjGPrSsKj5NDvKrxdF1qOoJo669gmhUXWZQ00QObZjYoYBniJtdFAowWp9uBGYXDU
GxeXE+yYld1O6aVV4565TbChBaGvq6FyuAFRN1mqv26axu1DM3ECBKWgeO8ghuvSul4Rv2xt/NJW
Gz9Ej1bP84+2dn+IZtTQNR0DcIGnZeuyJOd5roPl2dFnsJ7qHgbHR+rdjgMKTAer1hy/Vgobkn9I
ZTObubUwo16weWNFgkK0Mimb1tzEDjq2eGuWyS8vUwrBldbN9yTr1TawujdtAsyBTY0KAi5ljnaK
S19GYNsyi0RVjI64KQ0M3SGCx//H3nksyY1kWfRX5gdQBnfobWiVWnMDS5KZ0BpwiK+fA5DVZNfU
dFvvewOLiBQRAeFwf+/ec9FOIbvpYGCycCv3LWoFahNmS9JWgrAAyBQxhQDp6NFr41a07deWOThF
KTJMlw/JAq3mcgQWX8zZDRTeEcMo2FlG81RjlvVnNmWg1U9+0ia7eC6buXOhBKPyJS7GAG4Lz4KS
Si7unx2kl+o0zsWX5ZGc6y7Lo1+bzGTKVUZU2uaSzrKBzvnz0SgBmUfBtlZ+dA6RRZ0K797w9fhc
+X4Cdi3e5N2Mf82TGOwZIXaFBeW2Zf66E+asYuDj9g4G6hBgqb0UsObSFQFJyJV7/D2r5eGywfLn
0Cq1X5b+x9LzUeUsDvPny36IYDPVS8HMq9URa2q9X+r+P2rny0PSVegu6yn+5LlqoIsXQX7zcal2
/2gsLg9TC5ZJNVXuZjmsgFly9mJHeebHdnlBmMXtZOskPsjhLagoJXJ+Fqfl0a8NWFvcEXPxydSz
jS0nwodxf2NhZVVszHWapXq+PK2pUGDMq7a/XkqoU61Mr2OeNa/Wl92AWYTdsuyrRloXS0b+Tj7m
dTvRnyJ1y59Me+VOMSpMGvDnZdPMjxr3s+roJIcIWLmfoVZKAtYoxRzHNRCT5DLZOUAYVaCy/9x4
Nb556gPFLvGmp0wrtVMZhhCH+/mci7g+K8hT01zSWDYukUpb3W4+UoBq8H76Ctli4xw05h3E1Og/
N+6vR7mJKACeG2gcrX1r52rKsnFEznDpYiNh4sjY1zU4+SGXITnkm9pRd41XJ9gP5oTnHMHovef0
4275oZovdig1hCdXgGTMpf7SpWiI9BmQvIwT9jxE1PO7LY/E6AJjXZ4TwPQcuXQHloOyHIvlQCli
And27jw0i/nFnytrFfUhJxL2nOhVnP5y/jY9MCEkKPCj/3FiOx6rLNT5squQ+i8n8rAU/kz0GIea
CYG77BDu47/vL28oqRTh9AqPLCd+7ILlWy7f15x53r++OcN2vnPr8Eg22qZUs/5bN75Tu6TBO+Tm
AaHxnWBF7JhutrFkzdzbQHtAVfatCWA0YG/ctm28G8fiScvhWcVuLgjSw5/kue2HzlFxAQkNpGe8
1qgYt7jsvFWeg5ZKwKMjFGuTq18bcolJsBXRGTg70qyUfOSJUnhdHHQHIY2MrHsVAibrvKtKq65l
gM/enmFxMJUqs6OYR+FXk/bRRDZUtMUDIBbumCSumiiMCLnDeQj0bU6IGNRVnOffgOU862jOiKNH
6tn30UumPwPQHVepW74GKn+lOWuT9sIlILL4uqazcCjM4Q5WnEXM4w5s/SUK+gqIAHQAWxkvXcPK
s2b2jpCp2SFXRyM0WckuSLtD749MfRz1GJeyPAc1fgCjdw9BGmKyGx3AuEhhzUQA5YqcI/FakOZ0
9CgurA5sJWsxDrde5j7G4KjWFCLO7leNOsGWcuNh7Nz+3iJmqh9dUOOmiTL52yDv3Om+TNMIDx0M
8CpLLqE1fGVBkiEs0641BLsrxM+oRgAloEOpqESgbbR9zM1BrXHE6oc4sPCQ345u8t0fo2kFa2MW
6QXvTcdkRYOBMzutLq41uOvBUQcrLu/d+ujNSz0JrkW4dsHuam8TB5Z6CJdwZWYQUfrsqiugdE2x
utKHZ9+hp4c67GpkktHWNZeEGGmxkNTHnHnjoGyfZb/CmHv2MfMqN4mOUwt7BpGVmbw3lnok/O6L
YidMQAWQxOiciLb1gKDw5Gb6fZWScmyQ7lPW07dEsqZWsZeTPdTckWMEA8um05J6xIGn0XM30LhX
8mn0/ZnoS8xlZn3UtVFvOqM6djJEmdV0t1mptiFx4uZwbr14j9vts4naHJ2bR+Yi3g45WJcqTreN
hWOlC821qCJnGxOiQCuzuc9KzV6NBxnjTaFc9xWJ2X3sjcZ6SOyrdKTH6Cb5xfHRKeU48LLxDN5k
lyhIv8ocvmFovA6z+mmqnYdEeORQdfSIuI6QPVhH3Zj5UZV7m5bZPtfTayT7IP5q6IA2/NYiu+dT
roTySEkTsbuf/d++maaEpubTZtRxXRIjBAeSlbsTTRuNwxD0OHNNJo7JVj8IhSIWYaazi3pIH6bC
jGyC+TYy7zYamlf42yfHQt8AUOy1DkJ/1TfJsZX2TNV2u/VU0xprh0SdZVRF+3zS3uoczoAvCm4F
x45Fj1M0pEe7NovbSr3rsmPw07qtJUEGY7sON3aHg8NJ21vs3GDdNPBTNfbegLmylkZnOxePDV3i
tQujCjELkVcSEqxRE7vEXsP/R1muxnJy7hoS3t02OCAwoVVhttgIod/tIT9Aoss/08qK1souX11T
lusSyEUhxAfhT80mLNR1yRSLljdxg/gq0zUyQQdCXLXpCd9ZJ9H9mITjucsUMZBqbxARuSoh7hz0
BFmr42inuK+0iy6DC1ISlLC9Ht+WHXJ6rzb2jeXce7g4UHlLtSGQbmWmg7OLR/uTmUWwNTpVrblG
HRmI05A9j010x7p4uggzuhQekjXN7j6NDtqFB1uXf0lQHt3tqdZx/2LsnSbz3GFgA4WuoXING87y
7ybmhu0UT0SC0XNPknKNopB+gntlYcDBoc+FPNlyR2Lhyov532REaivHz5+iaLxtcqqxWWKoPa5x
cWIC+8xdo+GUohA45hdgsCzVnP5CD/Hei6evMCrJ7kFYgVZNs6/b1LohjTBicMbeHZH8WrfqAMUg
OGZIIakyGCsfhk8cI/FiGQL9UYN5GDvRnM0mtqFVvuJ+Mi8MawTxcDStoP6k7IHicSg3+D7Kg+77
DxVj0AmYzGeY4lVZvE1Z/RFSRVlV/acbjwUS24urp8jvzJTkXZVsEnLN8G7pl7bubswq/c4t5tIw
kO0ypvd21L52yv3glq5w6KNbR8R1EkAR4/h7YsFC7KeOvIWeeyMxKbIzjbVs3IbqFcoKqG0ptzQu
JOwcqI4peEFvgQJMxqfSglMG4dD1boXqoo2lMcowq41Whk6CZmsCpKsm7avT1damHMHc6OBIZB3d
14mVXds5ymg7s31k9TiGeSeROrcpC+t1i3Noo8HT2ShUxN1V4Q9ruKRf6sHJmWd2/b7IrIM+fRAP
E64y4QFPhaxkiNZCPUfSQ6tGOBQTis6mO1VF+FbAv1lP7cYDahOqPr8xpma88y3fhqscTVtjwAgE
vMFdmcaN2U3RSlUOX5i4yAJVPTJTG6ZR6ax6N4kPlXUwoMxdNOJNQ8+60liFbWwzK7F6P+ZoRVk1
JA7FUga0oFO3dDXXXU1IauTTwcqG6zFQ5pXBWR1N/X6K+/FiGj2C/5Ek8fCUZCnpiXBN0COy+rfx
CYm0UsSyBy9QDLK2QSvbZWglUShb4j7g1E/FzkidneX03xIjeSzIXc9dC2NQA0+gCz0EiZI1k0dK
RTZRgUMDm7vtPgJweTuq/SAmnVy1Pl8pHVs5+hxvE9X2HUaC2xAy3iY1X9AYMBL9o+nsKBvjV+4f
RA47nIGth8Y+4rRpwRXGFIdK4iqAl1rRPq59CFZY19LgMxv8EtSsqe9xxagVSrd5MBwOmpFecZtb
J2FH6goaF1hY+UOsvkbt2ZeVtcXxB9q69K21bxhPNbHHTjnG69ZJ3j1sESt6EfVhTNXbJIavzJu2
MGe+ANBa9Unq3vnkcRlI4tZ1dEc6vQ9crf8+hOaRSuVFy1wEWc4ETc18t6wRvSrRZiyUj5OObjNq
UdKaDlnauUI8324sI/5aSvPrRMVjU7Zay1jEUrPjrHNd7UpGKiYeBiHr0AFs4ZgwDCN+pUDA7F1D
2yfS0ITPWsD8FIAZJuveqKp4XVfZ1sqMbSu8o2+DmZRpjCEdYOuh6DMcebLYdk6DD601jrYBXgxc
wBnvpn0imfgGOhYECTdGWZF52GlmQCMAox3pF3j7lQn2UaXMUGCqX0Jsj/A0yg0FlWYXWe+5UvB6
9G9V2ZJwwHHMylDuOlsM21L33vuSKJ44YNa2puoE64PQsxWEFHfTifHiVNf9RNECdOAjmYw16ytS
05amezumqDLKuZu+PF/aw2TLNqdndNdoqpY6wpIcvTz/tYlK/HfSYqTXcuc0jKKkjd8bq4LC/4/Q
iyXbBe0HazaEDAQqE+Iyv1E+5Hf0REiimaOjl5d+bVTfo1J13Hi9xELHQECagzJJjNbjq3jK3lxK
GTNltjsRaMsic7bk522O9TV3J2sdR8AMgGEGVASCoD91dB1O/bzhA1wmEeT75XXdfoulOR6jzO7J
DoId4nZMBKfRAmA6y0uGqulouNEZWZ46duuttaK052LZT11JqFdZib+JWhJgvyPtLmT7+YTmbC6I
LOKRRUbya5O2erSZJFTLRZkA+Ay9iW/cg8Zgphalj1YvyS8e/J6UaTbExA0ncDx8LVs7+PPCOY4x
r4TzZnn067VC72/b3qRt5giK8vMKHBG1OhHehd1mef7rxbwON0h2xUGP++6UTu22TuzyQBR2N8vu
Qu7uAFQ2NeCo1ZLHlM7lLPCgiPMrKOAWeCsJFafYItgvD6Dpf+p4lkfm/HR5NP9GJd32YGB93zQt
eTNteOsaTnyy2k5x4nexe9IlLoTYrs01EzZ5ymwpT+X8SOGWOTp0PlXjwvdNevhkVg820KmTm+W1
OGDkXB6JwYTSgQeM1k/3IQxj2OZWxWxijrYyfSWOSfV1ebK8bMLSOyYcsV+xVrX+Z+7V8tqvp0x4
m21SIitdPp9WDAbn7UY0U4NUqjB+bJaXx5aQZuxmXTNZcOvsMNmXKS4fM+TpEvmzfGJCJGaehSHw
b/EZzXEig2veLE+XjV218aaq75OSO3GWcpiIcl7e/7cPMe8kLA1OBpebz7H8ZOREiHymzCTSWlty
Hc2qvvHUWEKShvIPjLmo9JcMg8BqwkpGsC+Q1Ji0dmucHT2D4R+A/xp1aV5PmUcEc0FJW8PpSZ5i
ewE2HeOVi9+TIf3KHGidGiNIGgnoXxTRh2XlT0XLWZKAIwwLUa2nRO/o9ICsnRJ215AXZ6b5rCU0
mocqgossKFTsjNE8t6xoWhK39wku6U2thZtP0glYb+4n34yYnARnir41rxzrSDwVQn1oc/CcrSB/
BbHGXsA1TKeUM1c5p6BFTuko/UHTcFIRfhj9l8fxQ+jxb0QjhqVLYvL+f9HI80edFXn7u27k59/8
1I044g8TQYZnG7rAw29BzvgTxeEYf5hkg+qObYolpZB3+hPFYf2hC152WRgC25AITv6Ujsg/HOkJ
j59YrtAt0/lPpCNzZupv0Ybok0Foew4fEFWLaeqzruQ33YjLhBneoGsdAtv75nYOVcm7SfTDKg4q
Y/XbjvkpW/ldpmL8RaRiurYw+KbocHAWsj/+ki/osx6TRhH4h7EWyU66HQUoxVQLeFK0pQ1Q699p
htEZ2Vb6eOXl7mulQWXOuG9HCvwQGcvA/1ny9A1zPAbtZBiDjZlQP3NzdCqu/limprW2beMcpcwc
SwlAsqvJDUYAijfWcVexxdovcA99o8utpvAHKa2+/ddf1PlnuIm1fFHLJkjR40g5HN5/3qshXuPB
SFzvMAbmYWi5ZI3YTagoWw2Lw3WCoXFtRfIbKemfaWQc6GPd6hETs9bPy21UIm3xs0OoZ5+ZmV3S
VOFLT3wk1rW1hUmNwM2OKox09MIKcsMJWkfCFiLR3KNkM48QXI7KNhtwnqYkWsi4coLkKo1pyujG
VszDpyb1Yuc58XNkcx9Mp5A6YJhnPZMXA/YuHhJaoJBeHRbtFC+4d6g5VsnRQb7DMFk5Qfs6VkC5
0PUeQJU85dGog1QNiTL3cA26aOFnzRJ/En2KeJydTreURNxVSNrIBpXIOH1UaXWb6MGnnUiq4En0
UHYjqLEBcxW2ts1oJm9EHAfELKh3VTEYZ3bab/7NsZpPut+ugOVYIe3wBAHH5ITbfzkpderZRtZO
3oHCPFPgCpOckXzxWsz9Obj4nJUFWt6ug8MCWEMhNUiKut9MtnVoNHp2MLfhPYcHpM8u9Ud83LVj
U8eTUNOieS6W21urcl+HBsGNREqGMXcEPRpn5NsFe2TOAAPTNsBOeidelJ5aGxlEn1bsNZijAatX
Dh7guOC8r5S2raF2bCfT+8rMfTgZdUVofH4xiwIkamRBZolgilrJGeXIc9fnt1nBiecMuGvgPkYi
+dJY+a0PW2xnneixH0dpb6RIryEm3nSyBRe4TrHAED9NvVGV+D0lVaaOo2jmZMqErneni15f+SMF
JtqbN543bhwzfRya5NOtkxMH6j7zOGP+zXH6m8PkgtMT7iKY+2sGa2MaHSzA3gPPU3LPI5oF0jNV
CxpJq1Y+UOt8/ddvKP7uIoYOj66Orp7l/TWK21KiyUrBOxpQOErbvp1cSgLmfDHYefeCnfza0BLw
bS5k5ZEzOCo4wk4hky28Pm7bwWcjtkEVHFT39q8/29+dsx54Js4WkyHG4L7x+6gtRUPAFgF/B/hJ
XlOQbwOKmfUQHyKzHHI0iP6Bwpr9m2PwN29r6gKglOMaLqqVv+TgerXE5N4jzqCJ/TlYxGiXjAdu
EX82FYqkYEiALbqP//q7Cn3+t3+5Qi3Jyw4qfuP/3qPiQEiv58KlmSzUOgpugp6+f9inF78EAuyU
0AaQiJF89uQ3ziOwC4pUA7KOwtE/hQD0pia1pqXP6B9mV/gbz1XMIOPrybhHanRJSXocPQdifDzS
TdMxs5QpUpfUBnDRUAlNx+glr7W73LRPOaTo9YiYjDQsZvy87zYdgBEQirOLy77l3Ly1WYVtHJtl
VZJmR8+e52wGId8484svwUgRzZk5HQahnGsE6XTVaWHbbv2t1Z+SMukB2/U3nl/56BwH9OkVgsse
+7PFJ+sTh1Jb1ZCD4SWA713zkz72WfgAT+IIY2qZUZpMcBrNASmIxMd54EmH6WIG3Ax0U9E447CV
1Y6yEZYF3CuQoMZHQxVPnZh/l1vryhvHewDqKStopWPU8B7NgAvPpwW1sirjlSn8igQn7g6j06z6
CmyN9HY68ofDjIwqOmbBgxkUINazH3PRf5K//j6PAGTNnOmfTwlwQEJwImLiI4LPmq/d36YtPmCp
DtPFAIWG2k1v7FAd3KBAn/YaTKy18u5cHXxUKMorwH8ZuVfO1dRPAHNZZY0USTZqmyoXh7wO09d3
Kdq7PQYveoSABbgRMVdBS9Kv+y7DZ6p3waWQ4qmLG0HdLKnW6a5jQN+0lMDJelE08KqORFXrWwQw
m7jHaT02GfoIOqGbjLXwqnBYoAjEQMYEyaRAo08563NG4Doy0jem5X0t9GMd9vde0Ve7SAmcpk27
l4lZXxWT+R2CLxUnf3wcSlRujFnbgtOJqlpUTg+GHl5SK78n+waax1BD8QBBviqFfPXm4DFpUpLL
cgcQgJeQsqRtLAKtMRwyxQpEBtEZ/AsFlJ2W51T+lPZi29YKjMm4dzPjqZmKN7/orHXdWES6EjZD
Yu1DDIVgVZEJZdNfiH3n4qI+W9uNdl1NRFhkPsrV1rnjfUlFdbxD0GH/y1woKmH/YMTlQapoC3Et
2thJT8sz7jYue8hJ2VXmM4jgZj1U6j6vrM+xAkmQ1eUuL2sccqUXb2y8CiQ7hHehsOy1Y1GHsxNB
oz0u1+lEGOTsfh58yd2JfB/21YYQY/CHmsXei6aO8AHvqAVMvsrkOGAXX1v8LVai8Z2pmbvCGwNW
d0zn2anYmcLfwB6m9ilCYq5oXncALm+aBtyimqJ8ncT1poqN4jg4FFspSXgrVCyQF2oz2vWxwRTQ
yEri+mLARok81zmJAeV8czZQcLlp2G5dqJUbhF6vo0WTGsjc8xSkD7FVnSOySGI7lNQ5R0DdUXjI
uuqQVsamnS18Du5ek5NhzM0NXeGOSe6QcNodKsATnN0F5avRu/MCGwClph6ChjjFUtRP2axWUsK4
C3tHO6omOYtGTu95h5Gbf8OtxN6XvvlsVda1rVfJFmaZxjBk0Dfj7oIAiVFQBnKP6wJW/biB/vKU
J8M5FqqZwS8UydLyiSwhgle9FA/9UBhQ0sTeyWSNK4t7aZhkNkZ7ZwBKSSkyiZjLAxTrR9C2anJu
iqg8T6FxM6puW2raO2v0OyatpBclzmzjYPY00JwVvnpTMr8PdI5/Vuv62aqHE8Cfo1TMUC1mKwUN
ml1OqhBwWrpsOUMs8bWHJiLWMo7u6NNzPdEwbjQ44l1HTqOpyctUY8iwqXtDuIoPY4JznPbYm8Fl
A+kkW5U+mmetj6+SOGaIzvZVVbzVRjHrESVUk2ykDIqklI6/8e6R2RB233Gm9ce65zr2hoY+ln+d
VtUDdfLj3a73wqtyNPANazkdYMIe4nZTOuFzkqmPyqHro3QfmEV53Qxwkqu3tuoevUZ+ScwT0Yen
CjH3KvKKGM8OyAzKejGtox7sn7XpWp9Jd7u3kup6GtqJneCg2FI53jCyI8owe6pnkrJMkWi5xC1Y
yfCQeoAcMsdYU+i1KTjizk0Z6nPNlTdtjWp4VKHcBgmcg2QQe02aVHrRmpFNc1G5/9hrtD+GYrpW
Mxm4lOkb9iuOO6hfareXDPopjbgSMXPfv3iSu4kW68ldqeFAp8850+eqOzOwtR3CG5nE4UEbkJR2
9E9ZN65QR4KGkKgrkWDz//X+ye0RWHgGos1QrmKTi5mEAvhjZvvkePmd1pY3iUHJKYdmRlGQwCzX
3VaNQUTv5Dw5rG+OE0zgVTlEjJETde6MhEVATt3RbcN0Kzw6fl4Yv/vRY914LdVzBs3QuMsDOBxT
QBHI2LeDGcKIB5ZaMZLGtX1KcFIxKPjtASUOue2glFtVwRNyTAdBqQGM36VJ2/dPpTdaq0Z2+dqb
ulMnjlFP7yUZtX00cKwSokG16AtXeUNGCzlOluc9d413Nwju1fjBnpqy3psDpaAWZtcKZQawSrvJ
9sncZjfI1IEGDv6iVN1Op2Gnw3NcM4+EY9Oh056M19Iz30AdyjKj115w34wUVmUbT5cRfMPQr9Lg
W2bCRMwqLV0zm3pqywyqUYpevLTQcPrNi6553/wsgvcEr2T0tefEnhCak/PIWh+4RTEkh043X1U9
PmYML6RBujexM5BO5KQHos42Sc8yMklPnefQ0US6Y7n1bDosXnqEFCvHFts+BwdghK9+8NrIc5rD
9SIjhHAGA4knAVQUYeVh+dse2eYm4vbWTN52HFJk+h5Tg15YkAYw35NVSWOkfwH4JfGWwoZSsUbp
AKEPys7pSetSGvoqRNAOM5G64CrXGXNJ47aUPYedJv1BjOKlmMKAAAZrKyuTCHsTbRdjHLUIveYA
u+eh9j6H+c0mt+BSI5k7LAHdVyQWoe18AqHgDEa8Bp381moFzHsAPIGwXrX6Lo70+6yf6q3mtADu
tclb9yZDfF5n2RsqR6wbEVqXON5TJ6T/Sz2W9DrxEcY6ksPxne73bd/PMmWqCEetHF5bJ7i0hICr
HA5cDsG/sLSncRTmcdDb7dgTDTIw4aFwCdCR20C66RzzNinPss2P5ix41Fi5NubOt+FwEcnTzAvA
+sfGmqwW+wyisda27piuTjh6f4QlZnDDZn7VgMqGkJDqyNclr7MP1Wl59GsTzAWKLE66jd6RZ7pI
URVW6zEHWWLP7QdjNrDaFfPvFobZOCRI+WaVW0wzh0z2Scz7kiZKKx2A2ASSWhiCXe8cYGdAltBe
hwK5WFLlz7WbRTu0gO0p8iV3Djw+q9BBbE4O0b4z5FVp6SDfjE3eSwTtrbyKZcgZmj1xinPbNRNj
FuuEqy5gNmKpdlVp5Fzrsj1PrtpVDcLoQMNJWUe3/USrnnvOhyXSKye8KyPWHtMY3JKEccU0aVgT
RQzhqnnKm+SByLlz1hUfdT+cI4JfhCvf3c7+YuJnZ/lJGBuE8+JDpsGtbPW1kLggCwe93Cz/YpZx
pTqb+3r3BETogznUWVXzNMUMN7E+ceujGOai0a9HkGwa/Fk6e7zLhMBgW3rZF9Z9PyW8vdHlW+U0
/FdbZPQoSA1rZW4elUaPqgTXM/tAF8SELQdsKl3xbM963h9iUA40dJ1zkHGJktAZkZiGTH7Z5H2q
nfQouWbe7e8WtePUMYylvbVfRIe1jopyHc1BZxX9vThpvzUtc5Xl6C6PlnMlmmhsRaPPPNsIunC/
0F8WxeryyDU7gzKPnW1DutFN7T3aSF82VjZ9lUVGoLIdHmEcvAUx1Z9e5c9EKe/zuaChx8lnrPxH
FkzYrsAcejns/DYgyREtOWCz09TpRMgP3N1yPQPx2AWkw1HfCdqehatquzUXwTHOmMRFBSD1iqnb
2jTaNTn1Fuqd6buJ7W6pYbax666gwHtBoxE2KFiwRRgQ6u6VVRvTI1hVKAGvbFobMT8wGDe3vc3y
xGf31G38qUwKcpalfQzouZA38QVaqZHpBC8zmGZfG1PME4GCdNFA1w7jKLeV/QlpSt7Mpb9lkYj5
a13apOiaWXtwC1Mgt2fJPeHuW4kIGn2m2mMpM3czzG8X+caTIPAOHz/nByW8pcylZd5jpadfqmli
Xov7H+RA/K3xk08TJLPTpkck3vykvobARahDkBIJqJOVHrX6PUpvamw9v+SMZG/RX/cK7q52CO61
YzzEtkaHMaK7NACv6eakvFZMG2GjAbHlLYTCiNszU7g4Kt/d1n+w6vwQj6YDDT05QOJ8z2ziPyJk
8Ckl8ouMLliQ3E0GuUW5uVyHtuwPDvXU9r0pWEHNZ8wwQYnEabmR9iS3WbhTguoBRpdya1nDxqzH
aB3oJJoth9L1OfoxSrPjYHGNd3NZsS9Cj6813LVO/d23qQjk/XguRcB8XVGosOPmxUfj7ozsbksv
nkU3NWuzwnsTJz1hbkRupi137Z6Ag8Jg0kTNPQfX7ABC0/hQ2CVuB3UsmnMnuLiXwxMy0kTwl9a2
H39pORBbNeXPUudWBmIVFGBxExMrQj+ezq7m9/eTOWCZnEouj8S41gz3TrconESYDVeEnN9rkSDb
x6Mq0bJXnJgqRmpHb1EX3Wl0tn+cdckQbjOhk7s+MDvpB33Ns8+J4CoTyeRSCElqTp7JCEAZUnGk
/6CDrnMf0xjXWDz/jFVbxQl1JPljOQDgO1lSz5UYJ7Pu6tr8lpbUhjwovRSSPiJNv87Nh1AVMZA9
b7fs0iiueqyR67lQOQZco1YeieW/Fck7c9uCiY8KL04213E1UId2g9ieE3zbt8lDNgzXcUF1XpFS
soK76xK+kMpNOk0wAjNxRWDGIafYsLK4UWyxpHFNtRzXpbidU4yjsg3Vq48QslLh0ews3xa4uA7Z
lDFf6OOtHCgMF6UZHWiSEwA/JpSNMpwibY9pfIy/BCZVGFLkFIrdVR0j9M/Me9+F7kn5nttx6Jyr
XoTbXCvqdaxcaEYRVhozbw+e/xA2TbQP/YmLNqJYUx/yDpkoaO9kl/asFPBeYo0fj7VmvQa0HlgV
lNsq93FeJl/7IFHHpKsIf3anz0x/aucT2AoprGleAmHaHwlIZnmc8yYJdTNR63d96ewzg+qcHlNW
wo9HP3bOn+XEo34BASA5Lz2ZVIs/Ka9wmHv3MUrldTpZd43PacsEqkmzduugMEKrQY9zPscmE1Pa
EBs74QO2jtQcntxVd02DdD8skk99YqTt6iuDoXJOj5XY+SyqYUKepTS1DQV7HeqRlJGH/SPdEPpE
XU0rjyMSUtBXHDqvaL75vk9MT/DpJ5e2Gu9DFbzoZCuuB1tqmxR1kqfIai4rZsGBco+2byEH4Xrm
GzYfJE+RVBaBpRQluZr0+HDhUSD14v6gMaasMfUJ6g+02jIic1e1V5JPF90n9vBeI2jgFrvxUW2w
4L94fYEjj4rhSneYJQ4scxpz9Pey1W4C75AV0bGoUIBKfBxYDcx+H5RlcaRT8BKZ7Z3e9IeCipSQ
6GYoYs/ym6rYizzkeDzbbcZkLAj0TW+/1SKl0ZGOT/bkHETmvCtX+0aqEmJQocH1ZQZXofgRTAtJ
wqYUBdKyZn1TyvilJAx5HY3DF8fqNfRZGFiMlKgowbomR07uzVFbym7AN0s8n/KRlFlUctG1XqXX
xhjddYVOzGaGdsWLyTJN64NX6wFZk/ZX0aWvbcBiMXKJZFd6vI1TzkdHzze+PinuRdbrHPW065vq
WvPMak/JNj5nU+xtNJ17HQoMZsJJcYZ9p052exeZ1DNXUXcYAfFtoUt/+JOsoMfiR0L3xEf1jWI6
LZtAr2aXxD+e1x5lzQqhjdYU7rmuRL03tOAeUPmEoBFA1EwEWKtBG89oI4hLTMi3Z1wCdqzrpyI0
Rtr3dq0DYOG5F/o3CNmXEL+M6qKRI860DlPv5vTqnK1OsQDzpAy2ea/v7T41VqNmiFObYKlgZORh
aQXytDxaNkmi0THl3r1N21GSqsDG78DmVE3CbC1MjB+vLT+YEAtR8x+2QUydsC7cXRwYD0FnRBcM
blVP4pPUEjBzkFQ6OIf0JymZsjRujh23I+uMTi8GvYa/x5/zQX5tiPtGgknuAlrwKj9rxKksrYH/
kix+iBK+FV3e1uP9RxAV+e8CAzmTJP5/SQK91vbj+/88tO/tR/N//u6nLMG2//BQFnigJDyJr+sf
RAvhyD8ABzme7SAXl94cHfJTlICUgW6YQ66rdH+XJAiXcBA5CwmEXCgY/5EkwRBze/xXw8cEiSGk
jljLkDT86DT9pSWL1bnOBYqeD+DcV1auG08UGnGlhhNremXLJxKJ5SbD4rtffqq7GsF5809lnRs/
fgpc8OdP/+5vf/3y3/2t8N6jAEVloMrqvGzwVpIh/+u5N4yYSufNX14DNlH++YugNqC60qMwp/ry
a5Piyf/taWRm2pmUeoDcxktAaP3FsL1grc1Pq5GI2b4Pnb1kffsinfY7hPv+JiALA146tpk63pHi
PJK7gdQdueaLCoad5cVos7hZsGZP/ck/j2Pln5dHdun559wP7BpaKj9Znie+MECDUr0c9WBrOtzL
29qIA0z/kzgPqXAq+qyuOC/PQ7u70Qpf/1omEQXR/6XsvLYbx7Uw/URciznc2gqWlWypHMo3XJWa
OWc+/XyA6lgud0/3zA2K2ABpuySSwN5/iM18F89hsQNEUOxCf6SArGJd+mlAdmVjR3Wxo8oF800e
lndeMCQ7OZaOqOUE4Rgv4awi1Uix5BA3db9CjtU9hOJoxrWetyXuT2irF43RPKPkqjy0KOatE0U4
PuBmeehF4/PcOiBrOLHryYebth2CrmQrY5ONqQJvbbTtQQva+RCUinkG09VgToembj3W1jmk3LVH
9u+pIvm3YFFg9RiXxs09xDjHtpoTy78WyFrS32EVFl1ickDcK2jbxeD5xDy2CMHp306SF0qt/s7A
8HozjEZR3VhRB3XaTT42MlZCJv8wIGMQIZ9+f+aucZjQ0zK1IRViwOHZR2B6zcJIAwNjh+exwUCk
HxokIvQB88SkNbaapmPz5Az9nQsN52CNOMOCMC1O+ghW3qLG/ZKkIPKG0eu3ZV6pi0IfSfoNTfws
j9L3o2bAKVXGrkeOoZOBQ699qaXg0jQH1BvvvC68lf0h7611kHmUyTXw3XBngOA1Q3h2RpyD55rs
fTCq7qkUrPVeyeKf2N8t2yrM3lpACFTflGjPcsLfBUZiLvx28ldFh8xxVvoBXs8qqAW+9MWqTPXi
EE5hAfm+Jk8kmsoB7Q7FrlzJgdqdQo37hhElxJIRSZYfTjfucSt/QwQbZefSq5R70c3BKZMtc2YF
TG3xxu3JH/TerfEOe2zmjWbMGToRLY5aZmJq2xjb0WDRYu60NMjjXYKXcUqL323IL3fsaKJlESqI
m8AAdteW8kNps3GfOL5xyEZ0tmMnnZ/7dGBhXUVSyTxoYS1Y2EmjtDU9eLMFJ040FIQ4I/oYCeAW
FFU9r32TqSNsXtCk0zp1guixQJoGKcs6+xENAfoX3fhiNfXByfGRF08L2fDU87eWeI7IbiYfJtc+
H+DRn8lSCyPOHQak2T6sTYd6nTXj4azC+tdR94/ms8mO4CVzvWGpWjiSwOXI9hFgtctUPB12sZkV
Lx9ehQ+Xt8gfxWNNSCF9fLt4oLJMcPumZwMn0T9D3igbRmhOh+6vhOr45iJwd9W2a6XTlMQsy+ZD
//PUD/2/HX4+t5lmJPOoCSzxcFefOtxXKmsajxkmvE8FxvJZAx4IaxzhIW0cZKPZWHj4JBB3OTQb
Gcp0Vo838tAVZ4wKDAI573ra+xnXOJmlwLiRZ/z3z6jyel/lQ36egPOwjsfHO9LreufbIZUGuy2/
sRe8D0bENjJPwcfS9TNokW75rd+2UQDnMCuaFd7y7p2dJs2zomQb8rc3KDOcydHkD4rdAhEKu30w
OR3FTiu8m21k+jWn7V5RvWbTTc3tmKEKfQcVjvRtTa3Nq6fwrQe5dJup6khlyZ3OVOIfcKsO3xqX
JIOazf6miqz8hTzcrYx3XuyspjbW136WhG9ae0SvxXn1p1wBlUPqRIYhwWzauIyeAhi629ack4U/
BNGbocf/gTYjDfv52wfWkiceGwAgoRpfRcY/IBfm2HAbW7Wjn2Rc8KoEXvFAtWt+w5rWJlGls2Yo
gcl3s8urvJje1NSzb5WgbXYQhYxTGCgv4Bcw8RyKeDGl7E1rQ012GVT3y5GMKW72kORzcPcpLueO
nT02FFs49zoc29UDPE7+x//hcjKmNvEaJsSjY5nFcoQrtVPbzNolNQL0WTEHr60dHx1xc1u+9VDZ
pvoip+qh+XtqP+NC+j61oND/s1CMh7gEv2j7QDG1UhN2li0OCJSilLnMH9xu2HBLUkI32b2KIzUF
8QmdKfx99Ofo53nKiP9WAktCnnsdxUFZu9frDo/13FN3yjR/bLxS28SGXaOa8kf8OjchEbqTXVxj
dy1oh7soQSGN6vXfLydjmEAf9SEdUTnkVHlhGf98WuapJwhfZDjIzPgzyBxentSDXK0GdQN1Omrd
4Tv0kv2cBFQfyIPfRJHSReR1ypvW8uqTRpIcjab8SYvHGG8OVX96781eYEBFrJ70PouPmuiJMdnT
eVNdZ/4/nTeLn/B+levPQzTq8tPfx64/T4xde++/mZWnzgbZMgopWhTu3RKfjNHSi0XmmMFexuTR
tUnkQJCat9CDfs/7p8nh6Pt3//4e+YTxBbWNyB7gUc+w0QkU0n9/3shjGKGAWhvKzyhWheqK+4hp
U7yH6U6yV9zRLAl+dDk5U5Y+0b56j7vEm/c44JHhtqj0Sc4fkTj5MF/GjcD5kfrfoto7eW06d/gW
ZdrOf/+aXY5ETJ2Rv4A/Y1KcbqAiyO+YHJaN/LbJIzmRtyNFKgMFCDbufGcvF3c1yOnVHKoLpWBR
XAnbmbz38m0lFsVZYajrUDWiheyquZs+Aou49Aoxw/BFWmXMCox33mZ8cF1yb9u0apvjoA/CVzDJ
flTorsS+Pb5lLJOX1xm29dO3kJJ17Q1QQAR/NZtF1rVfGv+xGhDqjB8XA+JTFJtdXQfnDyz986cI
4LhweAa5P5Ug1UAGWVqlL+UussDCqtOVL7KTJHeDVSpfysguztH0rc+crd/Ewd62hd/He7f0MeRl
ZexfRjFMqIHdTAsowHdYu+F2aabBXVOq+s4SR4aIySMZu44WgLzW13nyaIiGk5ZjADIAMSLHpI+r
tqobvPaC340cKDoPwtl7TE6ZeclCtGcAw78RBL04TxNBeRk5W070ksn7D9So/SeQVtwplMjZH+qe
abk6e/o/7xRkfsjHj6Hx08rbACePSNshFv27sZuIb6rsY5HG6rCEuN1GGNKKKTJU5XwwABAMiLGW
eVCixDwkTXoTG2GzN6fOPOiikfEI8CdOHZp5+2lAjo4eFoo1Judt5yktHqGg9Q5q0ceLSM9eqzHS
NlZhNcdm7JqjIY5EvDDt6e4yF2xpAi032fYmKgizXngPjhNt66E0cI+a3AcxVqnuh7FG9Exz+IIm
/7QsdKXaNEMZb+URjNvfR8iB/D66jl6PAhL0W1Dy9frfn2Ka8fcbwAVCaVIoVz3SQZ8xvVS3/TSe
1Pon+otzY5Jp91bA/pR96lYPCFb1YBLpXUIOGU4Bhp8WAZKnt+ml/z4eI5WIHlG9mXLYpwaE9B5c
bfHhMnJAXgvir7loCyS2/BJVi7iYla8W+K2irHE8I0FCJp1/A+Nh1PPqbfDL4DZtc/WshlDv80Lx
91Wpxhs9ypEgskNjn/DSXGpDXJ/xQI/BX4bBm7hiSJpYXNH0g+TkGiElZaWkTk9mEwKGuq5GlFjg
l/jLGTrVvZba/oOckdb2cEgFqquVX1fx9RzNTt1R/eY7O1QTOqRGABT0feQ6sdA7nOtQS7nNB6N5
BPhGyngMzyZ197M+dPoi8txmJWPvM1pwIQtt9E+V2D9ac5ivdB9IB17hNaqlNFHqZCsUXYFwyB1n
8N7P2ak9yokypnhwF2ctbh7lwPVamdy45nDctEZp782KtHDr5ocuGNkPiyNHz4pDaeWAiqsA98I/
4nKGHBRnyqnXkyxxZi3OfL+snCHjcpoejZfLytCn0/+8bOMV//HOdv/2ZbcAzFNZchHc5ZH/GTff
2pEaTxA6fkDZW2iaYxc33VyxQwfNiHqmm21lt7J87caqkbEuZlSp0K9g+NNETEcc1G/F2ZWcNIpJ
cuZ1uryk7MpLujjYpTo6SBHA0kNkGqV+A8S6O5QgPInMgzEdEhl2SjQQkLsYMZpt8Pq6jpO1xQYY
tNF6plpHqUwM/76KRhaJoiugjSJYlrXbtWRMunqnxUWVoSjKoWwaJfW3qK3JDj5u9e7D5Ou0SYyE
KlAZJYWVVHI5GbocYr7OC8gxwGo0aQHNP59WJWt26PB9sZcx2aCBGo1oTDHHHZxdqU71xg7b8Hfs
OjHEVv5yBRnzSsu7FAz+78hx89Pm31Fh+Zhsv9j/84Qy3E8UhsCbY8oSrfI9acBBk7swbpQagR+t
6EZcXHizXN8lbu+NB/dNBqK8ZKp8p0wZTqQJek6X+TImz5yjeTz0P3iSiKter/Xn9S8/NIqdvxw+
cqRrm0c8Z5rH3jmFqlk9XNYMYuHAFvwaAayUPOAaZnb67cjn8pggBXL2FPwFGrMw14HvWed8tuMt
th8AlsQo7ljWWZyAq0FzOYGMKycMM15jTX5Jl1MW6xbcM8WdXOoE+GFhvKYhMCWS6Xg8/R6Vmffr
qMy8y1FVTP50rpaosGMzbK3ncvwLiGz2EKphfmmUoP85l4m2kSE52LnU89Cg+Qvn4fwhVfV5MXq6
wV8C+7JDaS9Y9GLlGANSvp30yTpWk9ptncYCctH4wVvjKPhRhsbrPPsLPIyKtT92yICUdXjuKyM8
a8m49AIqpjI0gtJhIQvgerBi3nGdMN9uu3wVKhGAC63wjpgzuUgZcER5DfMze04314Ex8UwUtwAD
i2nXuLxIh3nXhwFyhfONoSosNiLfnLd9XZHdSFjNxWXxoCr2j3ZyxtepL/KVAxxxbZfl9Op3xdEW
AlZJGP7Hg9ChhvPHshfuBFZ5KqIcDmUb4zNBsRt8t1arefw+wvs3YLmNcPpsc7T2rNMeCyvzy1un
Ray5D9EvjtX+TNq2uUOrariVXdn05Rc7n6uT7KBV1C1Mx/FXsgs+x0JN3HqUvc7P+3Mf+X8ladVt
9V4pD+RWzUuea5oU6oeDspU5rEuuKnU9GBJ9miDK8b95hsxieTCNKg+dzPReLsIwt1LWSZmqYC5Z
aRV/dr3Jyxao0q4oe1l7Iy3OMrkvmxL/2qCvy4Ps+XwEy9SAu3epBoDYvc4vNMSnelaj96CmUIMR
R5k9ul+qqd6hmjC9ybg5AcL2WqArKMd8jhuDynIoxl570JCZ/q+VnCWqYiwZgyIXYvWmo2m2Y8Kq
taEGGyb5zT+X2W6lN8gp28X3BmOFRe77gm3RHeJxQroNW4Jxj9jDuJdHRZI3G7tugM6qmJTLyaKb
DX6MzJxxQivD2XtFlN2Vnhdiy4EuGTam9tLJs/HMmwVIWRRl35xs3CZdCUy3Tl1wBYn+E1sJAY21
DsDqyj1J/JwMlztRV2JFUs0quDY7nXI8tdFxduZ1J6BWYa8n0S+dyuYix3wU6UNePdfGDqNm54rm
GutzgGTaiD0u5M6lx/KuPRW9vcGJ5y7TR+PFiMNiMZWmtbFSxXhpbRe7Y688dek0nPDl2/IITJ5L
5+g4c7LjV0l28kg2yPfAQoj7Fil3xCNkrAbwgaR5QBVebpspPH1Jy8ZfXzfacm9+7cqNtdx3v8+V
ITnDVsqlD0h002AFtr02c19O2yzN7rKs1RH4CUp0dt+nXPpOSMHK9ueNFQ/mcbahOedZtTdET4Za
3jpbtR33sscz5ne8B2SxmmJ1uL3G5BRqOG9aNzXrgRxv/T021Bzg02hvjBw3cgzHg69AE4R2UjRt
iynLX7QaNJCIF6jBbSbIoEsyc+FXuA/kotDiOJpZbj9qwO5tEbdIkMDPGYFTKojzFvoUggf3q1Gb
tv042OfcgD7SFiuZeDIbTXZk/sgM3VCMyE4qpgX9h2lBtKpiL1z+++bIUCmCf7qleDY6uAe5OisH
+zM3eDSGvPTyGbfmkPvFMVV3JxsFgdAVlgkgad5jZthOPXBu/ApkEAthdcedZ73PkOFPXTnfUqcc
7hl/klO151CZp/u490iMigYyEKRTViLXkB2BO5oqPb+r9MK8TAsNO1nZauPeypgxJBp4ba9aIfk8
Ao5sso02Vt6XyhbAUQP2n+yWs1nfJS2KcbIbTzn1wKIEuyomd66lHXvV3MteEs7Fl8C6nCgjmd3f
+XHsPGAN+SNWs3yb2SSdO3MUnGkWKZPYgHyKqSIGFeDjvGtMsahcX2ptn87rDHfaohqDO7wSfO2S
LHluehjRuA7ySpkCf4+fX79IrUT9qs5oJ2ud/fPPqYnD28cUU62q79E/G4c1Up8OlZc+PLiiAbhf
7ACf3oZRGh5sq8rgOosB2R/c8cBmD6egGqkbUDnM8XorPNRCdhhiBf6o1/MqBcR5Kiw3qjBMkfpq
32bHQ0zTZpkGohZMnOjW5WCuYY7nS9lt9DRaGi7WEpfJqR/e6mlfb2U3UKpXxwq7ox3U2nOYNLeu
Yf3q/I5iomVYZ2T6on1pa6/yLSZD1Oa27G+jo1N4zi5IzJM5FdQ55YZMw9Jb8ATH1XWndt2WyVG9
Im/0ab+GTQVUNw3DEW/2efq03RTfV5G5CUdAk4B2KblPzdYQTZCVDQVDjuYiKXjaeYtrSB7JaXKG
7MpGbZ0GMwVsLai6Q/MJOnet+44B7TGKXu2iAPk3T/M+GQL/2ZuOodNHrypKatvZzxFkEV3dy0x4
uGq2kd2izbd9rvmnuI6/+o39LRECo4Htj/deWGRPcHu28J+mNxmPRFxHePif4g459fsIrwZw0pRD
RxtapezKmqishsqBa9n0GutmGECzulEa1dhjAFysePnhPCy618Z77/oqgjpWZaJXLmJoOALQkIc1
Vrf7Odr4gBD3QHcrONhmvjRm1AhHtuEIJg7VVxIHwOZD29/2ZCafys7nZo+qr2aimOtYT1sYMWr5
tdLNfcSb/eyaoXc5fRbTPp2edcpCxlkqmUswnbuocpUP8AejKMETQxi7l/AHVgLasZk1PgfAEBO+
wbfWzCrRRWX16HRP0SiQwuzK2RxQbESJWqmXfUwBS8bQMKSC4Tx5XfHHtNx6hR0E+T+EKPZoTqeZ
5F5xq0FiWSS6Ea0s3L3Pqlf5YhByCFCI3j7++xtCsz6V83g3aHj7eKi3GJZtsav8c9HlZApUz7wv
36BJ9rcZ66+t2guAHOrOtJdjkKHWtsdB/VZHHg3lDzF0mSCHLk1tlet4gLBN8bNa91meXhLRpehK
3pnccvmFXa4LzE+WckNm98Xv0bjPikePW1XiFySeQR51TfdUO120ucavUAh0CS+Dcr7ERFyneXDp
4rk5FTqm6jlOQEk8Ivufza8oRnBPRZlCiqueXj1E13ArG8ND4g2Xacrs9PtsVHSMvykusLpQV74F
GeVahbiuhD5VNK6TPy2nPnWvV+Y9FV2qGNeLAqfeteiuHL2xPci6ZBYNj5qSDC9mbVVLM07bnack
3k4JphB7wDh7bYz6EDUk+DuZIM6DNjj5vEtvtLKtjqbF2nfQ1Xve2tMrXo/ZXTMBPpZdOU0HyrQD
iZ5D+ZwQ26UQ8nD9LgdT9tSXI5BP+WXGbwEBW8wMIJrxdZcNtA92yjZM/KFQEQX7X/w6V17zctMo
VnG5Htr0EdzFsEYrO01OZKK1xdhY3rL0rPgkGz2L3ubMhGMgQv6guXhNvMqOPCdEBXFjtNhoXGOf
rjPmMBb//Qay9M9LLB0wIcIrHiAjQ6TlPu1akjFpMj8syjd4ehhnT3m4T6G07QEqZbcJm4+FhWIJ
xk4i+E/DcqAtra/Av8ut3Gi23rGzg/4kO0ldNwvdd8O17Cpjp+1VfzxdNrlJov7C0yDY9TWY20lD
zNYfR2tYxF4XLIyqLBZDPdl3Vdy9INAzYiwPu6+dZ+9omYOGheVsvCA6Ht/LmC3SBfGkUIvzcYYQ
vVnIFYO1A9s09CVPwKJozBvMrsxHN5yhr7AzznQyD2jehgjLsteGah8+UqrGyCIYznJGjSTPbZGn
xUZ2K8d27weR6JFdzcAnB4rYsE7NOd+V5rhoWS0d7HIiq1i15Bm1UB2WQYdEZOh2ub2QQ42ivnml
a95NXjDfBkEQ3hVT3i+CcdROOEn1i5nkzilAO2YxiqNYxArf1feKXLY7yCvzjowopafhgxXqlE1E
01TUl2ScTd+D7M1wdahje1vXTpyHWemhUHMXNQW0nb5UsJ2qh2DbYdC+CXP/sU3HZi8ha7DLkk3o
1T7FSh7pslEy/zHB72sve9cZEvImz3q/hpwRBahBGNzxN9fnonzYIaUS7lv/56ew7Dq9Hu5JVcnO
9ZEpn49yzO9+Xh+W8qgy933j1vZBvKxKN052BrW6e/aNgGFia9irGg5WgZuO5PvCiP9UK35G/xrZ
u7YqvlVZ++DhQfqX3X7v8wkioaKVywIE4c+m1d5y28u/BomNKDYFj3tA9/FCVwxnP+mxs48dRC5Q
mCo2uZY8IpBtzItQxORA7p7tkDVgrypiAz4GOEr0erC+pubGPF0VXr/nW/DoBqH54/0gDeJLJP7f
gRhqNeeooPu7tdXU3cP87OaboSa12FkKrHUR9DQQnItKiBTkCEE9RrFlIXc4Rjdh1yIL2JhWAD4/
wQZALA54+sBxnY6p4q4r8Gu76/PP4X9jJZy9bi+Pvp7ZoassHWyRNrjMp1+YDwXA7L53kZ0hakCx
B6eR5t5RS2MJ1aB6c7IGmQBmFJ2Go1ddJ/us65yD7WOlnVQOjFi34KXreta2ZOe6rUUju9emroT9
cRoissU02XTIV6yNqY7mZ61uujUJ7yXJt/CgU418GKlkP7hoR7Klmp1175j45BQ4YK7CChNnOWyK
ibgaxew8AgqZVbx2o9S7QSjWW8dpLWgFeb5Lk1ZbdVrNl8c0zVt0A5yXyrF+jLOV/yrhnqLWRdFs
FsbiVT1+T5B+vtG7BukKkuI3bl/U5wJZA0/X7ce0catzEXcR3JkkWclBI2qdo694KzkoQ4GGenVL
QnIju4qaDlsrQIA6G5K2JE+TPqVwcvYzAp4wv8HjQnNVs2UErQn3JMojqmlTQ5GHMiibRAxfjlTd
Qnogp/hynSO7PG7ttWuOyn3ih3hAjWYd3aOt+joWo3f0q8w79uKo0iMFUlU5LeXAkBQjAqKBgjvB
7NwmfsRjxR2nV12ncjY6L2Wv+9tgLBssSBuEZM14fp5z6Bmdpccn2QTKU4f8zoNC0vnUWvm4xXvp
7Tpu1Ka7HMpRX8iYrjbf3AIDIghKwzQK8gmVkqD81lqoO3q2XuyiQXUOcCOHW74p2Y9/mFEGqrYa
SvPVYHt2Csh/GmwynmQvtvA9fO+JMVYalJzFzEJTlteeGJvwL/+VkcTdpkUXIwEPwV3eb1VK0n8k
E3pZrkvgcd70W98EsOeX2WFqNeXZcmG913P/xVea/qRq+SZNC+XZzK1xVxmpdjOIWWgdOeu4Csul
HE1j5NHDpgRdXAIhkJdGoC590OBiybtbNv3QF+vaj3//BlBNMlRqEwhN2MLsxlk/dUL/mE8mSpe9
TalXG9zmJBvqpYexxDWp9ZujJTNwdUOFDEYjyXuxyrwE08kq1r1OKdUPYl5htsLeTE/yh9Loc6Cw
ynCM4fiKyDV8nYqeTHYZSDNtFFNVR/HWfQk3AiltQaYMoQCCLk1/NYDLtML/5WRojGt22z5ZqQdk
H7bmbiw1besgHI9zXQ1j7ALmSSNkauf+SQ0cWPKB+yGOhVqM1E/xPQsy48TLB2tZw/siMy2Fi0B9
NJQn2UNs51XroafJnk4SFFntqriX3T5oUT5U5nQtu5Fht+s4cvSFvJo91ROSQ4qDloLfQFxFKETX
0dOZ/draqSaVldrR7JvBb3FgHJXHXkuCJ9PgBVbqmbFSo6LaT6LCxW563dRK9NNJ4SHxCO7OMLCU
dRdO0x0opP6Uzi50PzElTsi2gAJ5Qz6MT6QPAa/pWf8fOXDzHxaTjopHq4uqpm0Z2qfdmAGuM9C8
Mn2LIuibfdU9aIbSnBLUVu/LJkGtiHrHScZKB650UqXdWnblwGw4n88aFe1uKrxWOVt2f4PpjDt6
kC/N7noAtiJ7NFTEtchGAQlwjLbZysbPLPx3LPXbrCjNFsPzsbzRHb3ZqqKRU2QXgibnycPryR/O
kdcZp/o/VOQ0Ce4oPpQMdIf3EOwfcNAmSLbP/19NrTbhkBnDV73PM1T6EQwxxHpCE408KsOU13qk
tqc6cuKNjEViUTFUFgPUAZq1oxgQqEWwSyJ3j9+hs0tQkQFNHrAZtbXjp6NeT/VLbHw/+v+fN6Af
3VrBvJZ1SgtAMJoyJNbktlh2UWxMtrIwKbuJOcYfunL0Ovl6blv0SHT9OfnaDZqaH4RP6606amhe
FUVxdKfkLhPoDtmQrzduM9Qv1yRgw3M6e/nRRj/H1NXqe42Kyw0Y5fYRnoZ+V+JAgH6mmbAvQAAG
IRX7J145DZ/2TxtrRIS2xvi+1Hgk22VT4jaY5q/BxCNfCRHbkd18dL5gg5s/5jrFONB5B8Mzstco
LZo7rEKhGshuPON2CE93P8T99Gzkv+Jszl+HNMeP1UR4Wl4LpkGEk4LaoJ7B6GQqt16Y1wBG1ZHt
BL+BvJiaRcFK/gaXLsTkwu3zx87Lq1PTW4cswH7YsuJog/GXtsAwwaKkUfoPUSwwsujQfOfm+Bq5
hYF4WQynFCr5qrHi+s11viutE37/dKLfaS//vvnU7T+VBWGyOTa+zWBBLB2xeFeCoz6CsQ2emopn
Z8/2yFrkWcjxrpoQxXaciRZd3/lbxTb8bdhXj2EQmGvZk3EqaxB9r33YNGTegYHdDYOZYQ0fs8dD
lAuCut5p2H/MzcborfFUVXb5UOA/EdTpdJKhvBj7Va/k7UJ25YCpe2e77gAMipMcyDm7JpyfZE82
o48rXuqTVemB/C5jHd6SMzfOuuh8fJhjoJIsMkM0ddt0ZwFGeBkjUAluNj2BpAs2VezEOFD0Vivg
UDPKpA6GIOImvtzy8laO2mJtYiwbdKqOs0eQrWNvbo4mRa9LUyamfmOmVvphIBRT5BmOOENOxsXg
Ox5FNvyZEn5cH3QUp7yk2rbvRxCgGZF9Cr2Y1riu82NE6Y0KBhOVUT20qv3wKQ8gu9cYHq3oNZk7
GSl4HX1IGbR6UFFl801ETPPwHgaI8ozV/ZvJs/8oe117xMTHxbHVzx5VJzxSdlKe9S4ct6qKKndt
dcozJKVobZNqbQbQqScIOPmJZ3X82PCBhIlqnZGvss5o3CFVUcbVVsay0lsXGBWt/bjst4qvdFul
mPqtl+JkeHPty6PrHFfMll22fYeQJLPea+PdZRMXkry4D/3yScIoJHBCHplhh0JZ4YE0n0o2e/g0
fZhnFTDAGiWeWR5o5hHmNILJNSsoQ3Rlo+K1fMzN8lEgeu+n2orwI+oT2PC9MJD+Y1pctZOgzMOO
U5Eu3yZNHR5lk+PvcHCnB9khG0jamczyc9Hp8wbrAPS15Aim5RSfkDVYyK7Hl2nrtvGeJ058Ghsk
C4shfZC90k4y6heReBrFJ9lkKSWuGX4Vy4v/xZDRYy1fuvjs9OE+r6efjd8bT4ldurJXRrHxFCvz
hx41t0uvyXT9KcHi9jqzhxS1IPWaLYLSnu+xvMQjUhy1wzhfjmQMHib6ygMmZ5EwjpTOCEah+ZTb
nA7b0ssxerXJOotTJJSpeWP6PU1IJXbpTnd9+HjK5GObnmG3S6nzVGSYeJtoWj0h5O+gF0LdYuyj
XzH7yR9WrvF1HlshCBgjgIpNNYutGk+3AOvlKe12WaW43+2w+cu3W/cV5yHvxiy17KmAJYavGWSk
f3+g/o256xogqtg88lDlYcrwJ3hVYvthPlSN8xS2+JjLV+9QdshlDnF6L9PXowJTFdnY9F6+euUo
KhW/R7G4+T16PVeO6taIvVhRPv7T+fJy8oQQOZ5bq671aZtXyKzkbYhF2Z/0AZxUMYJ1+x7ZPpnE
cmNv2Jl61KBI1CG+VvvY03r28GSyae8AuyqKfjTNqHxBPGG+Hx1EuWSXTKGKC5Qx8ZBk1A4coPRV
W+3nViteLLzNqqlK153VesugDe07uD/V2sLD56mbsVoRG8GpxTnIBfB8jgcLSWm0BtZBGztPSm+c
IqhSd4EVmmgQV/cq+jNfLQVofsQyd28aOf7Enm4tUcTpn7PGfpZZ7vepWZP/nur0vnaZ6nrjSzGU
6H+ihrU3XeFwh3r1Uo2x/MX3jDVdNwXuXqcEuzfawf2uZ/PJ5qb8rhrVLycc7a+GEIXzMn9+gbUG
JdK2+yf8u03WPHp3TuN8WlQdSQpVafulW4XmMc+VHpnKOsR1slTXY2e2GD2Zzp2ujN695yLsbuAp
scG+Xd26CCjeTTZkQA+BqHU3ls6hjC1labvT/KADC6YEOHSnPC5SFG/d9gtW9Ozlcap+5sFl3HTZ
qL1GDhoITTkob848v/KX1D9YAOwdtHR/WUO2MrsixDXE7O+qgT+nN/P0OBVT9ZiX1Xe0RbSvWmCq
iybQqvukgQippYiPiXg2ts66Btu2GgNH/RoG1l2YuuGXoTuO3Nyb2ZviuxKqNEypJrqlqJX8MHH0
C6uk+zVVSO52dlc+RX4arHRLMbb4uQZ7N7CyZYopzUsy2M8Dun+/lCRedZ1lruwi1u8m9jS3hZF0
p6zwjZXRqf3WAc3KAzHAGrsOy3OTxTwuQyP7blXzSivrdpsUGH85SeluKfwjDyMa2bVJuLEGQbJE
xjB9HNCgE8NqFnMoJ10OPXG60c75FhGy62XkEWoiw62jFulGV7B8Gwe1PvhqpN93dq6vAlCLXwA8
5rxwzPyXEX4d5nD+kfNivh3rXH3Uqzm/U2IU9kwl0B+U0OXWQ+TyexNg1CvOyV33r05Xi6cyQ1ey
46u3tVAA3yta7gDhDZF2xfGe12Kc3fM0PEdy9SEaQ6xSZBz1vjPIz9+ha5yq5Fn2Bh9DQigGzeUa
/9eYvIj8CcjGvGao7t7akWstoEAEX3A3aA4Itz3oShx+kSHbau8bislHVYRcr0ZvBwzyWg7GlpsB
J6MYILuePpGPs9emo8bNbTP2S+h1BwPDmqONs9O5DaNtkCaksbQeZVfNMpZo/E2vUKdRKtS95lgZ
RnfWu+DDtG4CaZl5Lwb+yHclabrMG0DxInRS7xCj+t3IbpZMfH6WlePpbhsPmA0GD3F0DzWXfKUM
KYP1ZqhImF5is82NDgygWspRVhnl9t/fJ+QZ/gTg4HHhIjSuU1rl5tS0z44RlZFncxHn+hP1T4ox
K5615f0wI/xH3u0RKyLjafa8NbTN3z0xdu2JMTmzFa/18Y+Zfz9Pzvw/pJ3XcuNIloafCBHw5pbe
SpQrleoGURbemwTw9PshWV3UaLZ7Z2JvEEgLiiKAzHN+08xz/rnCn3FRotRbUecT8lw+6RQEukmv
YGHf9GAmXXu8kzXyMAKK2ipxihTBvzYgxM0uQAaKXTdTV16dH8LEgskw5+S4wYs7q/Z3siQPiI9b
WKPh6a5ZWNyAQMTrBnmwcRvmuFmCW4ID2Hn3zhj5h8iIH6I8JuM0V8kzJSJd0wWTwhvjrwaiW/Um
z4LxDoeBtZlN+iWYV61jVpUIMWM/PsHQfwq1WD2yfkgWY6Z/q4nzPkea+3Nq9fCl1nqxGXNfO2h+
Yt2ZphGCGA4a9IwxJyAaBXurtR6dMiufkjLfovBbvGKzF5+sjtigLA7gFXlqWe2mHvLydZx0rLtx
BirK7k5Jc9SyvFgHf1/Y3OYok90F9XrSGiCjjaLsWUq06z6DBLtF9PsrJEGMeRKkuohMuy9dqT8a
JFu/Zz0pFPzl6yegQfYuNcik/y89iG4WKClr+hYij7aZypakhp5lZ/bA5Tor1ewT77IfEEX8n7r+
1rVdc0lhFps736kDtk6lRfQmtS4iLbRDTKRkDenC+qyWyiYcrOy7pqA2Knvw6VWUOAtnjdp9c25K
XDrCLGEJPkN+Cal3S/wlSSyUgFzAnEaKK45XiBzCwcEJfaXToGIqQIggWrRKAx+0iS2UO4T+K9DM
O8LMybcabi/igZ7/6pb4DbIoTZ7HPtJWPn/MJY28dpMDHT9baJDjTwKUZYz68OgPVrEr3MI9E25M
N3GNJAD/MUQZDBLKY5DZzYY1+HQ2qhFuhF4Y+wBfus/JwDugHDxi5n59HuAfYNFLvek30wqRe7rN
D66hGt51UxN0o9r5CaaM+KoWrfW7W4K9Z5Z4v3i1J68mXyEiCvVbgNzBOrXd8NTGVX2XaomPUFWn
f9NQHglU+3ukqsVyahMPZJSnH5q2jviwevWaFNldZif29yxNf+aKqJ+dqir/r6Wv9YFZwKPKw91G
1winqZYJ3e1fkSDtkGhO2hXjC2gd77E2P7lGx4MXuQxMyj0YA2lSvaFIWi6Q5uvue1EZD4OuIa1B
fTIl634UqPLOLqzlkOzlRkQWo8Z6X5StdtEeq6h88CYXFwQtEpsQ+87HtEZ0bCDa8WZk00Mkcbme
uy8tp/rV2OVXA4XdVwWK5zITqKeT/PnVto16VNSG5E1Xjl9CJ39sUAx6quf6EDD+KjCN8UuPXa9f
3AucXK87/yKZ1I3ACXIp9/syLkCCazhHemnt7dQxkZkuVOyVLSPe4l/HyhLiOLlKF2v5azDdEdoK
tHR/cuIc0eRQHQQsVMp+UIhTMFgdWYkBy/V/bZBd7NJmiOzYevWwRjD1pTXti0QSSuwhLPf0NFcp
kAYewtJJkZhwxQrypXp2nbZaO+q8GVLVEgmQaPjRRjBX9cD65bjVY+y7ymcEBaxZ2V27TJDVef5r
xOL+DI98MGNyON/cdbhtBeavOuofJ2MM7jvTRzoSyeb7BlrBogjs/HNdR+0Go5Nsq9RN/jl07Dfs
hLExq6boyYM2K6tHL3d3iCcg8TMPykd2f6Ze+yczVNvXqNiZuBp89jDpO5IlrtEQpYje2BP8m/t4
FgTKa//OQTv+OUA78yg0A6nruT7Ig3tAddWz0Y6r3MOfT03Ljdm2LMFZyZ8Aj78/3OpUpxVrs8Ba
QHa5NcgiSFGxhrPkII2LYfCgZ+mDV+XemuWGyosy6rdRnFWnoBqLfcKy8JCBXDga3KA7I+46NEIy
baMGPVyKeMpw746HRyyD/WXp5s1LgovlYtC07rMaNglW7qPxFYlpcsAlmrhlsxkT30c50tq6FlhU
/KxxaU6CKFioBUkY32m/d0H0ZKB3iTIqYIq9zJghBXnA6iF5QCffeCnc6ODzfHuQbWR0rm3GTIr/
0yazcP8+zkuwGcTPFSH0WUvIMyMbUKkX7iQCE26scSjKEHLWzJFuA0fZmCLF4XLBL7J78tRgzzI+
+AVTcR/6RfRGLETjQTEkd9gmGwcVaZtNFuvOk1uTxY6QZvkZ2yhII6FQaxXimXquPLraVGxbFgOH
IUAuKahYb1Z6OuKiFBwjL23PjZoYW4dI3oLAZ/ALyGmWm8YvpWzfCpLLr06XlKvK7aZ7wynH3WTo
5d7wO3ODolx4TGI809Ow0Y5GrUVnta3SNaCv5NUQ6Sd0ALqfoFw2XWKGX8cE3Y7SHsMLxAieNFUe
7oK6Nx6cMAnZFuvWN0d8YckM3SDNDXGOJE3BHkpxnPOTyHoPZ9kAIuj3mYnVO/oGKKGro2VfetG+
1aU3fO7dcdw4uUmscUaUtBouCJ3iPY+pqE7wmlDcbM3oc1dge2Hw88BHhqI31ecOu+XH2m/bB1Ek
T7qsxopll7UjojRzkeAdkU8l/J5borsjn8BXgQT66gaSmqLRIdMcEcv/A7bCqXOlIDl1L6uc3Il2
dRpuyRUYxzQZIFwEjrc1y4Yng5oqq0brumeUH/GGqnvxpQ3Kh5hfB2bYyjpJEoTZ87g8jkYffMOp
A2J/EJkv6nR3XRgoyXce1J/81jReS8Rvd12Wh2tZ9DysDBSFO+3ayp8l8sC+++d1uv1v7z7bMAgQ
6yD4NU/9N4a3JiYo0nalPAsv18A2GcZyrKb+XhVZcmhE7W+gSxbPfsGyxNQz50cJLjBouYlvfUd4
jQhw3rEsoHtU5s9lFWLYWhj2rXumokglp04huKLZPfedp7ZmNgmmjfryStTOpw5IfZoeWyK+P+sW
A/CuSL60TW8uozbOL2ZS67uCfccuKLT4EsAaXdpKEXzJ4GEHLMrloF44CVFQcBoTuAl9fhKUVhY9
OzgZ6HM+PkTw6jnBEFgyE2Tbn9KIAfOHtnkcKBfn/5CVATL3caME48RAw0AFTqcirfIBRkf4xjeB
EzrPBqndVdKNSYnjg78AYpZsAYo1R1cVcDPlad2Rjmznw7UlN0dvKStF2pCJnEZ3GWQWSFIUpiXE
RcJh5NkHTMyHohCI6VdTa5s7KFJoA3U9AvLk054cTWfR6eIioCmVc2oTu183SGu8IFUSYALCF56V
J8QYrB9yUKZEDHLw41EN9vxyUJME3Jaha7w4aclSP73X9TL80QmxdvXZvqDCydgeAcPA7vvqYPX+
2dPaBi8A1XpURyxCiySyz21sKjv4h+o+UZPwbAEX2JiTUA5eaH4KfQJqKSCbEyE67wg+NN4o2SSe
czhxvCvF+NMH3tya/EDA44H36OMXkXjWOvLq34MIhEfXQWxbqz+DRokUqJHqqlM9ug6K5yvN26br
lXxdEc8q3uVoT0fptje9bJ0D7Iw+TW3wVcMQ8iSMJD5MZeyx2CXK2PisZZthQNJ+jkFWhoqOcTV6
1xgk8lKLeb/5UmIrJ1TwmxiE2p/L/lcz49zbrh02NfGUnWvFzlxdGXFxCczkM2aLPvJocHWbRn9F
xtC/k1XyIItelm4IvMenD/Vmo+vLLhP1Oh8fk84Yj+EsgEgGBDLxfHY7yLok6MtdgugpRu09+zb1
KU9mwHHqWydtpqA6NnhaHXeWk97bOv4ytGKyap1q7ymoh2aPQYHxmkzehiSd/aQOTvhQYzGUziSw
wmw8lGwTe6VMurFWOvSAihINcEH8fSXvWs0d8503ut21KFszu9z72ri1yvaXNW/NBoD6G8I4NlUU
lVg7o7XsPPrFD2N0lFPjjc5ZLnBDbRM5anW+rnl1126xRe/1fkVwmuVMgrqbUGPU05oQdDVLMnaZ
wQq5gvBU4k/2ZE3x+/qJXR9GsdnT3N/qMu/N1E/pCMI/w7v3Bd/HtSk/UZSVe5b+7koYvbqzJ4t/
QBZOi6xt3XObhMWL0gZruc8c867cZ8SHcRPTu6dxCMtt6RrxRiYK/QRngiwxvVPCV/aax5dS1cZP
oM+er+t2sF7GajIUdcPa2DlkfqecXWTXV37cVp+tNrkEc6yzj7FlyHLrTSRDDFDci+4rP/L3ntI0
2yjwzMc0T/G5Aavyo9U3ZtL8yuE6vOXFI8FgpLv/nCjKx5r3TTnoBXwu3vXJq9Z5UyH3yZQD2Jc5
R+QQbp1/TnlDykiPtGAjW3toklUxfnOdRT6yV/f5d+IaUbR3aeQkpw5LI7TXGuety2rEqFvte1Z0
uGBqyfSQskgCCGi7mzQS3kvW9s+yR51FbFijFFOUtNp2mJPutbSrHrs5+CZ7OAhPlFY/nkueaat2
1hup54NQIdOoYaatXC3EBCZBCP5eYJ+8TDsnfsmG6M7Qsc2UL5+CEgPKi/wZz223UmsE70p/xvk+
P8R/fvt7qvPv7/8ZbkPmRyNR9+9aSIalNEqA4drz5B1qRRPdPsrAJHme2a/QYLePkhghz4LOZwNk
wnFaxQ0GSKLt/U2XI/sDOQUePrGJY2UOLtlz9TlxEm9t86jajnj7bGw/Jyo8Q4slyDieNW7aAn2i
CsIa9uvN0ebJ+skxvU+5m+j3sqQGw8LI4+ckImqj2eiZ89yuV0HuWG8wrn84AOUeSg/XsmTqEeOG
YXY3ekpFDGJ4CNu+gfzX/bBQqn2riayBXejH1xjHh2VUpxfkucVdEcNCx9qluKs9x9/Fmmj2NbvT
jD3keuyq/mnQ1emURt0XbdL7p7HCVyDGEGNje2QVSt51PzwbhzC+u12ixcqu8ttvY40OHP6vJd9H
YKyE5tVfNe72XC+dV3M0/S104HxrV2X3ENrlOQXK+5ZmxkrmldQWXaIRm4GLE1cPQgljTM4i++jn
cFHkgdcnCMWiQm5t5gnNvKr+l9B535KhiSrvc1j4CG0aan10nbFFadzmVdpF49qwhmpTJ755X/N0
Wgq/cjeuAFGwgLWNalOXOI+ur94bwOC+agBmULVHwdx3SmywpnFTqO5raOX9N9fF+6kSdbOOpw7T
mlrFv0K1sIGycdSp8Qf4HkCHr5GhxlPFeO5z0/tl9coDm+JdS3Z+NTowFsZEX7at1i5EFrrbxGy9
YzE0w852lYM/Fchoj7DY06ZfqKCrX6e8GzY9uLhN4XfswPP2Xi/B7zWADr91ibi4JFt/knIiZoOD
SuCHKOkrmMKkwGIk248Of9EC83HqoS2kpyEI4wd5qCpVOyoJEL65KlGUGtMS/PpKq9DOwhnhH4jy
8+CWl8rOy2dQuc9a7aX3iCipL4WifSoCzbnT47I5j1Z9gQgApD+LY7ZwP2O1y09qFDx68Lr3gYMR
AUTswjwpBKAxhg3t7E3YRI3LTq03sqiM9r1bsj209V7cdXaLXD02f2+mEkerWu3Co+51Z2CaLvhn
VMQkgyb0OKvQbErKMNhmo/hdLxsTgpiEa+Yusoza2BescPNV748vZEby+yqNX1idNLjxxNxJk9AO
QjT9J9XlSQ00PNsSJPnBe1c8ZG5vnLEB2FmpGUZLBLUI6JlA0OdGdfTFQz84zqGckm/kGOkhUEjY
exG6ZNdyhCIuJpdYLfhD3q9LIsufWMZ0a6D3vNbmom3Y3lL1tG6fo8+8ibxyXIq2UZB/sY38eD11
zI5tEisudynm2iTgBeXqCubyd9j7eIe8GS/VGFv3btZu2X2uTc/4UQiNFV7cfhOm1V+mFo8/vXDr
TR29TTX53Zidzohv5C9hPgnXES9NEnqnysc1wqlSaBUJpttdzCMdCT9/pwrcAEtu50umdOUln88c
U7tkPPSPsko29kWTbYUwAvya6QG4KbtTtPobtk7HonGs5zpR+71o7Hopi04UTETekq+xktvPaAuL
R9yElulcKgsYm1GAvd6gDsppmg+gyX6fpYnRb/vQ/nqrunW79fVgFJPa4Op/Rjp2cwTF+6vyS/cw
YFi6dzvfgxI6ZLvI1IKziKJmG2LDckcqcdwYpVHdT27trL0MaQ8hgovHm3lXZEV2RI+4PYTc/rsu
KtyTgVLqRh/V6X6o2mLtA/547KYE6WlTqM9liiWIBerAnbIHdK3jXW/W9T4OvPZ+xJyEuFdav+k+
/noVd3qSgi3Q8uZLXHe43DlGdjFIu+4AUqm7vuySZVXo0O2Iou41m9mEpcyvDFEtXcfQvtpsLDD3
sn+6ZfaksYbASk1VL8JQ1oiLlL9MSGUhz8K3oOcTijApLliPdLt6bO9cbqVtortii5/ueFEdl9gC
To+vqtV80+0s/pXbZ1CaCCxwM19scs9vTmiUywp74kfkXrpNlbbFyR3qoxeTE/QDpbnAMOqWeUMm
oCqGZVjU6U81ZJvl5axJbNfMN9ALi+M0GdZZB0eyCj2hfTbFeCYG4pKo9DQe2ZtGtauvUWhNa+Gq
1YEwpfOYN+In3AoelGTt2RE39kPWdPHRiAKU/LJ+vMu8eftiWd9irQygZbTjTgvbbmsHLJGQLHro
QOl+94DJLbQ8Gx/HzBQgzGt1U+d990p4ggQJPaJ54exWRfagi6YAB9DsVGx3987k2XttiosT/8tk
O6qtjZFj5a0iMctVDbG3wwJxPOE4niyGyPOfLdNsLg52kAnMVGGIhVGR7g2GFjscBPi2ZJDbtQR3
BXyXK1tEFWYqQL86hM1BirgtolZAv5oO0xc0TZ9Vtc8fVb8gZNpaR6vu06VhYqbddVqwnlwtf4OI
8ZOsy3CpPKgdGNT9iOZnLhaji7JXymWkE4cdPdXe91E/boc+wbpSFx7xyq75bns1Yp6d9lMhZVGp
kfNSqea01rTkDT+pclXkhnfJ5gMEe7HQY36ovq1g70QgSFtNtVOuQ7/2LrKj59nm1o1ND1Odv+pQ
doPfYvFgmWeR3VJrsC/ude7rZKmtbQNQDb2YXkclCNduUeZnJSAACGeQ9XOPwYcXe1+cxPDOkcH+
OmyeJgOTHX3CObPxYLnX/sHxXO2MzaqxnNDXBnqCKD5uoPo+79PxvpwP0S4fs3zD5jjalewUVqbd
6a/InX416mH4RX5uAqnMQoXddq2k2aJpvQLDK8LGizINpoOS8qA2Feth4DmyU0dM7tLK1l7sOHB2
fqLkiDRiN+Jo6WcwM+lqcvGINNRyPE0+6JEMr+FNbBsDekBJsXHV0TkVVYdrCCm5J6twsp2sux20
xv2rS+PqxNUc4F+sRlAkbJpXtxGYgDlm9KlH1H3VZ5ZxSTysiMAjNeC5t7ExQRGAkAC+ByFIoVdi
MUXtWdQGW0AiVE8ZeaYFpOxhL+u0zLAX/YRTIAyuS2xEzk9yUbggLFs/cB8Dg1VypKtfVUUZDyBP
p4OpADBaYHq2iMY5NFEpgoVg8llpovRNqJh29sCBZuCySwA8PIBK75E5M+xlMrj12gZDb4URCckA
Txa1HPJ9NOXcD6WqrCpn0kntef7j6IjHwA7OcKODEHEghQBL0uG6VhcPxNOgJCtVDo+thTZus2qC
Ulu/2MUYn3HRYpGXtjWe14V75yXmM78f+3kaYfNAB/+LIe7MajE3KljFLm5V9bM94dxLNsRV49+1
5XdZsMNQXReOwPfeqadLgjTWwtDaAWaCMV2udah9bPUUh0tZlA3sFtBIUdCAYVApYryCrZwF8Kya
hsdVdeq69PdZapTJGtlIvF0i0bTkYelzPeVJxO8qVTFJ5U14ri0kJxUVanemef5ZHvgZePsOphWO
XdPZqm1eAFn80FYK5kMFj0VWsM6DNs3eW3wze6u2nAdZ17rFQU+aaVfELmbAJsyuLrXJwmMsNKk5
mirVeEfWybio44irtx8GDyGfejs6Y7pT2FpWejDBRhvnEMI9CNZVb6kmr2mQm16pw8WJzbceUt85
7H+MRkGitRvLjecSuC2jxDk0fsNabD7Dx6/B2Gg+vR1a544s77jpu6hdEzYlRVHChBRK+uYnYfIF
M4FZEUVpP/G815Zt7AdPYFGitRnX/r2t8qOIkq9srkjAdzXg/c7i1TIX5UF4OqhayyM6AK+NJn1w
cGTHTUuk+sVoHiMTj1kkapBe8fmCkURAOVn16nSPx5qAv6Ep0bLE6IdoA16W0aQYD/JQhVACWW11
Gy1Qf9fVbdeRsNGr/ZDW5rWf0LQ7Enr2KSksb1PGM07c0cxDGxFp8dCwftZCu3kUjVioiOA+m06/
9hJVeZgX6n7XaK8GiNUTAQL/WrRK7JfiUcSbTC/jGq1dHDAwjla2SDCl5GKL766PY32cC3HgXovY
MZvDg4WSxnLE3HJreb57TGrlU4iT16OAIWl2dfMcjGP9XIBGKo1WuysDpX72DGEtezSqecJSxIXF
32o9oRm/9e+sAlAV1C3/Lo/tH9o0xa9BFtf7SA3JCHlB8mrDllmbosGebG6FEYF2Z2iWoFdoxWYC
ldtEeVJdU33k/QGMherB6eEthphT22w0j/iqARjsLWNnGU2Kx5xqw5hKGgSbQI/BA7dfMkIJ+Fe4
Ki7bFK1R1bZlwetdSRyLEEuIficw0bUcq3t9sC21EjdvObYDdMbbnjjf3JkVXrMpJpDxsjXpif2Z
41Rdi8C0eGGNg7qRnbGfJL85mMgZzlOpQZKv647A2HXsMPgrh4T2VnY2+lZf1SHOkLI1tZsOfYus
2l3HRoLEW09KSP4JyRQqSzKsyRYznp3leP19j/T9Joum8uQmR9An0TNOs72mimdFc/rnrB4+waLy
zoWZD7uqh7ypGIO477BBtKLegzukRPa1rtW+VhN6ateqHrGCO5Nks6+W6Nxi7WwCNA8PrnDFvZwj
r6MUzZM82rr5sMycXLDEi5wV8On0GAQQv2G9fc8JTn0tS/yTQXlY95lvxRhbuoe2nbJLZyUvnZoE
r/CR9QO+Fihee0PwWidtuyHWPm5kK+CBZkmO0DvI1sKsn7Km6C9B5Bqfuq9NlQU7PSzUVSksXKgz
u1418Fa3TUySc+EGyCB5Je4g69hy/jpN51NTyyp9+a7Du1Mz08pNMhI+CKxHHxLmJ5s/j4QsMN7B
Cz4Z/Noe/LQ4yJJiCfM+DsZHWYqnHAnUXHyXpZo/Gvp2VJFunb3Ya7SD3IEcnZw1bidj44NMWcW2
gju5r/4+mMreUURwf6tmwV8eUj94kZ1u9anZaetwJFP8oaEIYnVR+bAFbp1lF+IR7HXQMRN/Ludj
griwak17gQ+/iUQ7vrmT7a+mFlDzqOXqWdUJd4GdXrlovcB/r8NlNLugyEM1m6LIs9SwXG7vnHe4
g/+JrNP+nKVF5q1xEv099tYgO8tW0SnBdWbZCtkH+xVbNEQliL1eZ20aHHebCeBeB6mYAMtsFotc
2O9DzFLhkM4HeXZruPW7NXzo9x90uU0/AYhPFnL+2zhZvPW5Xek/6PJhqtvYv/2Uf3u12ye4dfkw
fRPMwLwPzR+udJvm9mE+THPr8t99H387zT9fSQ6Tn1Lrx2rThdHj7U+Q9bfi317ib7vcGj58Ef/9
VLc/48NUty/sv7rah0/wX4395+/lb6f650+KvEPN6tAolgiEsLSL5ttQHv6h/K6JVBSjMOD+Pepa
7sykuM5yLV8HvBv2v15BVsqp3o/6+090u+qtj0reeVrfWt7P9P+9PpsZtt7CjFmd3654nfV6ndt1
39f+f697veL7v0RevYUDYVWi39yuevtUH+puxY8f9G+HyIZ3H/02hWxJ53/5hzrZ8B/U/Qdd/vup
wNR3qxGHH+ysx+auG0JnXYOIX8pi2M+SAWbegNyhFYyWtVQr118pblPo27TB1K+pPVaUc7PsOIwB
mDjAKydI6vVBL/BsWsnmoF+bZuqdwfzCoJNV/eSlx8pjFVjqpb7VR8NZmSSVlvD+lqQZgF7Odm1X
Mzfp6yYt3eDsIekpT61hSpTlzehNd34PvFXdrOB834hROW7Sr37UKHsTyedlnmXJlpwU8Sg1Kx5B
Ze7MKm/vEFvKHxWiLyfLay+yTfaquHM3nl0PWMjTQ3bTE6zEQoItB9lF91WWSDlLU2aVHdKyAMNl
xoAF54vIhv/w6rrbXxxL9wmi/i9X9nC3RY3jW5AbROByV5wnkFjjwkb74yzLju6EyyH1fjffGsw/
XWxToUsx0KUQv4fJsfIg+3l/ZrGqJNwUJuRdrYTRYtQxWQB5Kg9ECREpvZXfdUpc9wz6cty+GwPy
9K/u72oRV0zd5WCoApk+NPyxfrPvei1y7uRZindF3+fd+UM9C6JoxfqU39CHAUMbnvokQK3hrzlk
D3ko2d6iAmX321udPAtTp99Bg/z5oV5OUjYY15aTfZCNsspJxSZT8Z+vwNuDmSRPiJGTxVfkLHO7
9q71slHWy7PbAXidfZTFSQrgyVOXZIpfx7/HymGNGfmryKhbPM+yYQMEAEPxeNK9Bfp6zWVRaQRJ
MDXCvxywF3QHdJY3sVe0FxGo7aXWSufg9O6zrLrVI7/1bGWty16DrvKQAUfe2GbQL8d5pKy7XkPO
dKuU13GdYLxeRzao5fQ5K+pmK2m68gwdqIfffN0P1F1E+LwSg2MdLu/1XHJ2JXsXWVjQDu3KQ5cz
JId7UFvDSNE1r7LmoFSKzbmvqPW/nLeaUatL2d1v6344tppuL4Kmz1ZNbPzmTidK52FYPLOjbwej
bBDrJJovq951+ci8lu1B7EK6ftfVwPZdDpdEbOQL8BHuIozTiFljElzfN6lrH8MZFIFDpPolK1AH
mp00bj1CW9MQDRZ4Ge8/gH6SDPD5RlY6s1so/FeLAMiq+IMNQtPomNsBmaM5tsed8hiRRUW48i8h
PATZM3zl2v4qmldKPem5X0s27NoPqAVG73bbIB1XNg+zQsEmaut4FSL1Hi5BCubAQbJ4JXyvfijF
WD/IOm2u6yB1YzlEjHYjy7L5wzyDGt83nR/se7sRpx7uMxbdZIgXshyjQn909buiK4Z8dW0g+AQe
YHC6byHmNiTu9R795aBc3Wbo8vj3XB/qwnk+X7/7UG2rkbJV9OGh++MS+u698ttFtPanJTEE7d0b
5vraIQV4vPaR5Xcjry8Z4UfqMgD0tIThhz6uQsY0S6NXAS9sm89mc/KQ/jkbpancrSybe5FcR3yo
l0V20P0W5P/nRnTutCDwCWvKg8ScmZFyvh1yv/ldNIN20QETOclGWX8d28PGWQZTPa1vw4iq+6u+
rLTlVe3WhHAIDUogBmgaUQQIWKvWitO8GWOXBYc2d8Qpj3M2plFT7eMprfaJkbrqo7CIHaiDmy9l
n3rumEhGwuiBjO7IuhGHvJNVbqgXSxajAnmQRlOzpafb6BUPzrTjNafdQ2bV7+VZhg+oPkXd+Vav
Y912ynQL7SK6eiqg2oU2lNbW4WND8aPydiCsx18C6nsVKd6cGZibI9NDqvLP1WRdM19yKBRSMlzt
9gHCOm9OfWNer/auPk8r0DH44olJ309pVG2JU6tPXpchVKn49g8dO4+wy8Q3t83FsobUf/H/9I0M
Z/rQVzifay6TVugpBxopgK5BHC31GsJJebAz0GsS1+bKjohIgnT4XVdArCqGCoedecR1sJxHhHNQ
rwrdRTO31OiYaSs5oz2EO9nl45B5bqi1EarvjJCthVWtUt1xBvsezHq+dhuEhvnX2T/sEJ6IllRf
QztG18Nq0vuqTvD+xcxwY8FzeZZ9pVzLv/ZVexzf+wnog6LXysLReCVJzkCD6wFkmITiDCNWDXTV
ZKtkG8hWxwXoIFvl2KIjD6l6hunVS595liZ58kU9uxwQrycCX4GfuhVlazU7UcnWrMBVpjYBNDUa
Kr9etzD9tLlHqAQGz3x2a7jVhXMrCA5ta8ewFWQ/eRCoMV8b4G78mMjwTUKQRL0NkJf4MJO8xIja
CYrQTCw7366dzh8K9FVzroA1GY5Zru0ROF5kD/EbPCjsYNS3gC+AZGGE1LDotLfK0gBZlePTWAj4
eUqSkgkPtDcnVx2Sn6p/DtJJxQCRH+w8XM6at3m9H4j3/mez+oOONoai4O/D4nFvCdfaan4PMxt8
1gL9sP4U6VHwGpbTPqiI9rduPD0XVbEcZmE0+HPFnd5hGxXMvSAtsna28ZiRrV6iV/wpTClb5ZSw
8sRJtkam+m7KfMxJFDOH2xY/SCmkZBi8AgS90z2qCI7vOze0N5hd2Z+UKbqT7+FbjxTg576MHGsT
NhaiyybqVGJRT1a1levkKY6Mo+nkyw9rZUiVrMAnVTWOVvy79XedbIma+l3LOPD6WVyX6iR8dkbR
PCWzfaORpqjomM2hVYUi7v4USYoGZ3mYcmcPObo82wp+dkxU7BrNjR7lwQPgUSZg8WQJbQv9XJnt
0ehNDGCyMRu2WSd6HrIMmLj/H50sbZez/9a2QIoOk5hWPZRt55xll1H3xZ3tTtvbAN2ekh1PUFj1
coCvFtayRT792ud63Sm5L4sivE5iIO94H44kPuWncIDhY9vuWwvZVx5ATacrsE1iY87TT4pbLgdc
EZ6UdKXGaLsWXSOexqDWl5HA+FbWDSBuT6Cifniz3qusqgoTqaBMPTtzlQCdvklqm1XkXCzZ9D0a
1mfZJrubMTxSL4Oy06q+eRgz/w3tEHH0gkAcR38AhS5P5YHHu6Lga/Gnw8de1Z8W2UcW/aINqoUs
I3UWrXVr6q9z3vpkRTz6y9toOa9Vj78/x3UKWS4z51kVdbD90MVuVN6ogfcSWjVOKp1nHtxeicAO
Tiqn8nAry3bZUzY7SGX97inL9q3ntel/aPuy5bZ5ZtsnYhUJcLwVRcmaLMtObMc3rEwf5xkcwKff
C03Hcpz8339O1d43LKK7ASqORBLdq9eiUBQkpG9E4BmhIFqDzq6XhDaBxv2/Xo0isUeNwToIZKLO
uunsgGBwnU5GFtBw8GLYBj6dB3d2ViM4KDYfHOGY/4hRb9l9tFfTPq4L49CWbW5DTgWLTO4Dk/V4
G7FIAJxUOBsPO8sLSO3bVdjO446GdMh69143h/RIoyZNjUtvTesSAkLnSo08M4ouaMy8TmnAwnHq
e+smlN2c+F4vwDLgFV8NtH8nPjheZvxEGMj+aLq68GTG46ZLCuCUmtYHvGe8tI4eP6ARALjK8IEO
PLUFEERWuM+Vze0AVJ1nDeIuaohqfX8uI7ZvTO91AhsAYbAgNEgmtKIVgTMPoI1V8cDelsehcv65
xqM1EPAuG+p2KqAZGulHQyxvaDiLugcYzU58Gmpuzu/L+rHI8tergRWpQfrSdnY8FxlQNxVH0sZV
umXgEk3xL0ujNSjWoVimbEllAUR8HZs7jkY5cPUjIFQBFEVDOvDEToGjqaL1B8d1CO0WcxNbNjCC
j9xwoZMjeQSpFBfFpgk89haAj2sxdvMGVXhQ17tJfNETd5XKuvjDS3NNSPJQbM7d6IHmo7n/43yK
iEFOu0Rcr/B2fXJe1wAoGFy+AKF7oPrfWDE4vLIWEnorG807J1cTATozIhAJWOP3VqTRPlUY6xVF
93bi+DLm0x0dBFhTT3XYgdZeyLvSRhtHkYbFlj4TKKYhyWC1x2XkoozWada0yujP8ealT1f8xZsj
JfZubq/mjupPV+qZdYNadYQOpxytN1nd7gEXBLcUALD3U+zniSr4K0ulp97ensp/yLUEtWEf5I2b
BNc50VjlKzlEr+uQA2TG/4frXK89/ffP0w+z7nMLDGVNbvFj1bHtkDJrJ0KO9618GPhRNlgGr145
P+Y2T/cTWoAhC8mPZBrJu8RQeIOmnMAQHnpJ1BSKpLVpqE1Qj1g3EQifRNbIgIzkXq5I4ROakAI0
X7WrxE2y17t0LYHzWdUmlzfQxAigfpeYPpIa5j5pCgvQbdzzRYRHHiQmMPbo/k5+5HKkG9SNEDev
7zXhlOyQ5dNu8QOJzm6fu5upEhxcx79sunJA/w6dOS1b7CWYdyCWrEIgS/48MKve0Xwy0QQDX581
vimgRVHzyTEOhXu0mdQ2aTGhn2Osj8BKNMfZsOrj34bkoBAJVmu7ndFa+99jaaU8ib46NhjRWvuh
1rjm05kJ0MpyVipbnWsQ/3vz/nsc9GA1oIKRzHTz4AM3Fg0ZYLxamQAwq97jyESHNh6idzLcOaAF
echB21ZEJ8OJ0HyG+rJpFsA4TyYHgDl94MocFn22l9hL+zS0GrTegyNJA4B5rp6YgSQ8skAgHFXB
eKNf1pjxTnOXOvFDhGalJxwy/GxNvMdA4cIuoPe2rWrnvgttqEleh2gO2Q0RCE22Wuct3ghkZZfU
Nq0jKMKnuxk0KZbk/QEkaPIuNHHoEg0s2E3C1s5Q4+Y1pXZ2nN3XCTSLDi7Pl6k0ovmTlaWBAyjN
unabHLnOXm4rI+GXGo1WQV8jT2ZaFiT1lC3UTOHXld0tIeSQWGAFZrZyXzP5s48sY4/UML+A1HSv
p7F+MnrhJn71JNErdhHKJXuhnQx7uhHc8RIIaRdyn2nsnyXSRLMW0Olm5dM1rx8mj8D1nQIWUwPD
fiB7LjzhN5D42C5LXT8MuekDpk6+fJDrctWT4WXOrkxZBMIEbOy42k+6iTbcAOqPvi0NW/rV1WjI
Gbhb2i9SODDfiARp/RJzXeLquNquy0DtJ13N+J1C6356RArtCQ2V2idRSWtb9WZ9I4o2/6TN4CwD
8PH77wFTAsGLNkJahqiApI4+GQ4iLyID1GObr+2meD801ZCCyUvB1yF5P8ytbMDTBTDW/thb/FRk
wANNofsMfKsR7iMDdOlo4gHLV1trEmma1Dwht8tPFN1NYp21fDxU4p+8ssx9DIqnAzpJ8V/VaNCp
RGdo1YJEDFbomE8HpITIK1UIndGh7dAktXg+ju1E8L09fIekmY2+aBVHy9EYSaQerdDNPpUR6Nqj
bCjQBo0Dn41Yu5kaJOxnPEf8wWpK9588N4sD0MA1Up9JURw6IKL8zAkNnyZ1bu4FSd8neLcqHc08
QasZXeujRAegUkhXQ7BGybMXhz1EyL1Xr6UP7WWGNMAJDXhP2HVWz32RziujSsKnvgccyRgq+RQ2
ibXyRFc+hQ5kB6sq8qCi0GkrzULPbs/R0YSygbc3oE679GmbaRouQ4OoHsBW82549VJf3f/r3DyP
Et8ZsSUXqvuT94DH8DYx8K7gOSdbsZ2gfAYUu0TN8DBGTUC2CZDLeb241ZRiqIygVSuYaOgKPIO1
gdtq9Q3oU9wgQ9vuF5aljx1aDC760LDzWDT5iuxlMZjrQgeM3FOgXrQ/49XMeA7nRkCfEpA6wLWy
L+hu61Zd5IW3wALO97UmLmSPWNFs8tC0kBjDRZJObHoTcCIBns2n5IXH6fRjnCPIFeC2dhlqMd9A
/aS50c0iusd2EBh6u7R/JC9MgP+EIkFvJi92ClqY1zdr8E2i8wmajmtQWOTogXqTnycjWg3yQEon
PwGN55zLRtN8LbLwNHs7i0qkSsmWvJ1dvctZOlWnvgQ5VhLZlxhvrzt8F/ktHdDEbt5aaQjVRigH
rj44aCjT8FLXhbuj2GsEeN6RCbOAOR3y6B7kfuWD0eZpEOqA/VcdGsdSra59a3Dy72JK/dmU00sE
dbFgbrP3EZ0qkfxrBPFE5WniF0kMNdFIQ8NHCarNLdhtCvyKND0+h2rD0cWes7Z0cIItIsoxbU4c
tQ0hfxihv0FLrIMHztB+7SkHeb3cxY8mb09Sq1s0hag9zbtpam3UgKdD156EktplAxK+vPHqewlg
4m50NbaZ5lp7RAZrieBo+lkVEsRDdoqWqBL1YUPxrUMF/CtKz8YBzLriHjyK8hbc5ze8xMf29UpW
G0uycU2xdOB6/hUUdsaBRk2fzOipHG7A597dYXPpD3OLsmQIMTcSyhUd8nAVR3Zk7oT87LByTS3Q
oEfFdhhyKmvqcnaZY6xc29ZPaFD089gYtIcklDIA635lo1MGtLh0iG1d32uWOgBrXuAuglNga02G
loL+W4F7IyoFykPhqqf9P52WEUQgW7TDou+1kdMlUfdrkH1ZqOHkFrb1aFwof86hKDdXSc8ZuFuo
+zXQCpTODdk/qn5SSJny6ZDL2FzNYOFYUyA5rkvRWZR12/RtqQ9hmXvWPKPoki0oV1i6FoW1FsIu
76w6x0bTzNJty0S+7liCnaaeo3G+16EzarbfxrrwNmzQZ0gRQJ+atKvJJrxh9idt6i7k+I82Xc1F
hx9aU68xNCVvu9Hv5WSsqfB4JYheypbv6pgx1Is24Th+pqrl4l64o/88X8qbJock3cI53Ve9vRmq
/rObrEF+ubLYlJ9GOQxxkGlo9XTKP4aZ6jIuR2To8kFsafQWKlQvcqsOb3ZakUZkp4i3eLKbSiDp
LZ4uSaHei92AgKlWrNV0qOrQDrqhnVdXG50p/swTqzzQ2FKM5YKXEP36r/OEO6IpiCLHrIGU1pg5
QdVk72OuKwoQr21RjfoBvQR73zTW7fL3oCFYr9AWjT/A9V+EKtsSRia3dFAFeJu6DMnzwYaM79cw
apuVwUY96ATubMQuUHf8BwD1wzkCtBgYVmNFHARd1BRH0wRPKEXRJCcawL6gqMz/nCS67PRaKjES
A0rfZol2tzqT0JCCPPMqq+3pROMI8jibQaKUSDZNxbwPRNd1gLuVs8wmN3LCBiqLyL8Be81BPJT+
NFF522ml5Hd0mMXgrJ2xi4KrrUV7HUqIerQqSt3EthhS7aMSDqMDstXgW22R8y6nEAyOSiostjMO
MeoXCnhn7gdjAzrbwifbdQ3k5IB76hxnWYMcdml4JxbhVVNdqn+7HlBA+WaezfGjA+8c31F6HXbX
xRsPP4Pa7PHl89gNGJRACaNEW0Fq2F44q9Bn7ZjnroTAK8Qh24sKIBMF0CF13psoVE0EWNlaJv6+
1nX539eSlXj2ktTYuyxeObbV3dMhNSoo3hth/6prIyqQIrHZM3e9nov7YSi8u6GIVY4KWjJjBH3V
UEf0MkbiCrX40niNdtCOc1dhK/Mx+no9mqGr9ckmzcm7m7A+jfraeEqK+GnKEucyjXjdazIe72hI
rTve7BzQhdadqIenSL3okhoHGlBQDGZ69DKanxLV90N2RIfbbABqqrXQDOb3kM5bGx1+OTSDYtCB
/Hqp61LqUg6SuJDdxocxRBVfwhZ9fmoNHZ1XxxGXKTxV2dLDchPpMUAWwOnfxcVw2865PJCJDjVY
nbYQxWYgc0QYMo/gkk8Rp1sAD2Sa0+ybyUwdKAlDdvuGthIZPeLolA7gcAzXwjCMFW1TyEbbEjq7
2q4zPthoARNVv5XuVn0QowEUkCHwhb0jDUOzqLNr9fyw0Imh3fWVMKySbWBZDBSZA8QFNxr6Jzet
KpDOWV1s0GaQbRpVTb16ZcS+TwYQNCjpJT76lJzgA0yehuStUXJcvFc0PMHpUaWNl7kfHMtSypvN
+CZD2xDZLXQRQdPoca7B1BUaYPR3B8N6DHv2AkGm8kzOXrAVSPLYp6ZovXvJ4i2Z4wJCfHxEH+7E
EvtxqvRuV+p1tiavFXVaEHkp6mjqAiG0j5cLLEtOzocLoJj47gKJ27kbUJkC9Yo2F3G04szHEGkX
GhYWAH3SYH6eDXsQeLrHPpTJurOS5FuDRo6Zgf8UQnDmZmSVDVKLKvs8ae2FAgCgdEB2EfHzdSbk
AeNvjYFNsBeaz/lcWBuIu+BrZYG1Pp8K8MMozMqgwC7XA9lKCK+A3rbcXu1e0o6bBkBJ5LkgDvZh
Kg01AlOquejThV7U28LyPk3wZbL6qK1XvdKnoINd9UhU0WmbAoIl1OHqJpuco3g9j0gEkePjEss6
dYtCMbLQa85a+3g9jP3Q7Yca0KU3ewQ00pFPINpb/zpFy+Ewd+9iKpFM20x434Zoqm7BlcxOrbah
AaihIfNs43V8sTfFluxkoTOh5oxZx054t7maIwhKgtMORdbfFn233tX+26IRBLGGsktcx2fonFJ7
CtqAWKFrb6cpe1m2KFQ4UYcP+w80Cj9D9At4WuUEvoxtknRCtvj3WEet1sTJy7IDIu+ynxmacQ1A
k3tIedEgpVO2D12OBj5dm9GMUjQOeIQb55O00ZkOwpp/IGHnfjZw/0QOzwiPc9q2B8YBhIR+EX/A
33xcxZrQf2jiTDpfao7VsNc5oaGFxy5KIM2dVTIwRunLosKuGBntF4H782oAicu57QbQeegRdl9x
Mb90DrgfwBcp/bwDl6MzymqNikp6BvR42tmu1LbM6aqLa3gNdj7ow+Ie6JYVeZhMxrtp6Njzh0mG
aDWwrZrVRbTgPXAlc3bm6MkCqhN4gUR/UOtsMqvkj1k73ebSzb9nPEMnJd7e7sGv2aLHFBGxpvPH
dhxuKX/2t4i3Nf5jBJrYXL9EF/Da7bPP4KUo7gjo0Ac6qluPluxaNIDFnwhQUcW6vZ/AsbXAHIqa
A+oJNYwNn8Be1YNvd1vzcvCryoTatkJCpGWyLErzxZoWlUBL0qKEoUBjp7Ms2huyD1KIlgBajNcU
3RnvIr0pj9A2wA4E4mTLkETqiTfWgAm5EzCsqNcdsitTm+rlkZZ4W4dMEPT0nVQz8GcGfb8N0CMa
r0DyER1nm2XnTgnp9XFcfu9jIKaE573IWQ/XOTZaS4Ql9GEVA6TjAWm3sbsUDVRv+VTQAXTnqs4N
OCAjJyl/ejVa4MGGzKWGrQvNRtGmWTFwPqgHcmSvq2lGek0WxbmowSVKuuZ9k04AVP3paG0Newnl
iJBRW2Zkg4dvsXJEaW0eGQcP8WlCqqqoOr17eM3vjNwpNhMK1KR3tw4HqX8V2ROUQovvyPTpfuLJ
+dYAvumIBnZQhL0GlEMStLkGPJ+Wulsp+o2lC+dgy9By1kiXZJsSRIpAGUFjntyJxpxDgn8P6Ieg
V5mj9W6XMzSx078MMOuAA/3/1E9g+rjawY0TmHkWP/0l3lZ2lngVkI0duMgq0HvkWYtfqcpJ0lh3
o3aFsrEFQTvkLrzamFamXQhIxjb8qUPlpRVIQiI5cBu3fb0ilk3wrIDSSgPfIQ1N2/z3SY1hApxX
yhOSVBXob9VBA08l4IXQzxDzL5typJApgyLMCNiTbgcS7Ma14TbHtJPyEqtDOVlBV1dgd1cjOgDw
byYdXjqVxSt6/dyjVkwjUDqCjwPIPkgiR4erKZ3a4jAO+hcy0cHuvWrn6kwsM7ukjXdla/2ERE9/
APcnoM/9lA0QB616H0ToFmpMY418uzKShyLpbAmnsRkVP8tc14GXyaYjtkxG0MzDuCKspTGi+wbv
5fDQmGLojA5gSQNvQXa8mkHfCwBn3fevE9oOEtvNrJ8z5kDKSBOeg3uyxvCX69swkE3krtOMy0/d
ECOPankXpgPLFU812ENtQzuQcx51HQ2VEFonrwv6pxuIVoc+eV08ak62dL6is1h+ssAF/QA5gKpt
296vWu3cjOAWo8jKQnd2I0t9R+uwFj+dzhplQF7W9ePeQL8r2DDxiYDjSO9SVu9pWYoAEhKEfVpz
T6OkBBEltpzNkVZDzqoHiX0jQaNlQ2/UhB6eZQzYhs0x+xyimRUFjwQ0UVAivRnxRd5x0Oie0JWN
W3Mb1Z8akGOs9BHKbBX+aCESPhHkgrq1HqXTTR+VAFyonCq204afJHEDVjwMC1bFfAU0Q3bCQwl8
LbWJZhvNdNapSA0/D4vfAmMHIgBhU2z0soEKsCrBaaoEF6rSXI4ckDdM4pZM5LQ7ENjonjluKIIc
dg8iJ5pPtusihtUDo1v0t2TXO22EJA00s9Cvbxzbvilv6ji8hLNmgvqLKK2igoHIygBH6hym3ws8
y0Guojxx5+EUWjDZxoZ28IqM4G5GOJ0uoaCuLIO+R1kK8tRrz3uKKyHP1xSA1Ey0BYSJdkOJA3Ik
nTlBCLtr17jB8jty5KxDzbsynkCQke+dqipx4/PY1ix677YW0DUorASCCuE8+3rrpE9idKuVMxfh
18ZtbscRCfnVNL/U2PDhr1oJdJAMzc/MLB6tMStfeg3/tehflp+xHyjWcZl3l36okBAwLePkxtN8
IyOn3ze6N0KVl/1x5Woy31/ZUlfW4vq2lhXyLFX+gqL9+ysPffaY1oXup6U5nOek3IDEDGzcs6lt
zUpqX/mI77nXZwxk2K0bgOLfO6Lnf9ijjm5s+ZjqdxkIzXyna+pnq+ufFGgb8/8BtREqnXP2VTM0
/SkanGzN8KO/i/JQ26J/O90nWdqdJpHOgeXN1ScnDkEYHZvGNwhpvH4MAx9DC6PoW8+RBPzwMeTs
/fExEtOtfvsYLV5sThzvyX4/4ffcjJCvQBGi+AQq2OrCBW4ramR6Og7A8pWOLG/JhLetbu11vN/S
kKbHM7BKNBR8Wqajr9vpfDUVjQHoMQfRsTObyXrgsQWBeKO4YKsFYIKwHqAnYD0MkUrCQATpQLY2
ihTqV3FdgeT4AQij4mKHr9MhCYZ6YmIhm2D2+rEX5uuhU2cZ4O+2NgBdqkZ2MszIreQciVPlATkP
VHsMfaeDpXJNug6mgewCSiDzEWyw0NTTv5MZ6qKQilFRpFNDUeUs5bFu9AveW0I/qWvwYcrRbI+D
YlChAxPDgPdjkEEnoH/cXR2QRkC0/hYtpzaoRHgDuc7e58if7ah4l2fgvgLDhAsyVOCsyQvOa29H
hb+CzZDjdUEva4dhsAAH5jGOV2E4utsqMVq+Jr13QxmhqeBuSdidxOLpjLwMLG4robyNAHamHwVU
10ESdp5j/okRS60aSVv/RBS25FOjq09F6m+Rv8+DwPASWfOWo5EMsLBwtGSQCXAo0Svg8jZIximp
oROiXhapVE6HJdoUHF2+KM1fD57UZCBrvP2OsX2TmhoHSCGRLwB2revcy55k0tZo9YOduGmzxAOT
RZMvdlcqhjE3lC/Kfo03mPkTr28j7mHIvUyKsZ0OImPoFhn7BOk22K7eSMUVjpgBdqDdYpkX8W1k
4MElxIhOC+lMz54XRuuJF2xP1R2nuptn2T19iBqdVNUW9zl28BcN/2k9t1G4cBPHXLtljAKnEmYd
eTddGon/UiprDAx7NiqvTVxzLrmp8wew7AQanjfQTLH6o5Zjv0ZKNSw38DrHYjQRKR0byL6UgKbH
3YG8Irf2ErQV91EUm7QGmQdIix7jAmvQkhx5MOCRsmJVxFUGBas+fqhl04B+B0ClhifxQwXifpC1
uP48gX3Wb/gATcMwdDaNab96M2yraSqZ/jZfRZDTQYNdYEGTBr0DrSNq9U/pFgJzpzKbI/4p3cJZ
rltxeyTvrCrj5EV1HMEx+M2vXvo10TB22Pu5fwum3xruatlxPJSJM/ml7WmftEj+cSYn9mob384+
xGkptNynrp22XZnxQzy5IN1RX1rgIO5lPckHaxD8UPcyh6ohvpwt6L45di/v7PRlDn/Fjym4QOeh
Gm09qG0HCSKQmBzmLmYHyYS9hiQ8X5Ht6vjbELkE1qxo3tXNy9leixgK2R8chlo/xxN3LVwOiS/N
iM90KKr8E/pXHSAef5noDLxung9O+TyoSC+TjHXagTbFdkGB9nt0EgPsntvfrmYuo+R6hcKpXq/g
WMBuKdY4z2dRnAc04xpsa8VDNBY7TQPLJrqX0lVTTOlGQOUTWnIu24lZb251VenV4sI76D0gBqrS
iydtd98h5wSZhQa6rSqCHEVn7gz0kC2T0F7crzuIm0ljDm8hRypWWu7VX0SNcqTFivhQhEP9BD2y
xd5KqBRBkMgMmqxtvtR4VzWMqrrnZQi2okICaazsg5qODqjoOr2B5OpDZPePELmo1tDeyx5GHekW
OiPbqGxS2ejsfydOq5BeKHVwTU9TbPgen0G3r+5o1nYepHg2WSwPUgdmmaxZXhj+NOKOUscc+hVB
P4ME24MIjwaCvE3bpcaWhC5mh99aRqXfZ8WU3SUd+0FminITV9+WpimfVZTuOVteAA9TaeYD3jXL
g2HhJoB6vPVAtiqO1xOaHC/c4tZDCqHmtQPU9ZYiaIIpke5UArAPZFMTBhvsrUsewGVRAhBfFoC1
O34CXLrdhUPLglilvhzYLWG9t1fYFr2o+L/ZxzmH+mwTruIp7m+zcnQ3GRuqoCrj4jMoC/kNdCk9
Pw5F8XmMWzQtO5Gz0jwM0zlEUqIGPSYFGxx8PkMx3pIzq9P5PgMJWYRXpxE6W+siqtgn1o/JZXTE
eDNktqsjDWeLfY2HZb4ajSjcmXxrWF03/CCHVoHu6lCwSeyXcMj2QW8GIlRATzVgYZnr6dZMqv5J
rO3JHJ90rRMQnJryFQ2julcMkxpkYJUXqqQ1xBXQykLDYoKCWWSND6hMexe3t09kxl8XDEURQO51
1mJJFypoBYRgbsjrGPIlNKXYZDn2d9fHLbIjuVwlyJBAC+DdY5ietteHbzgFqqn3XQD5YlJggXOG
zMvyrKaJDDnoBGRIRxPs7thDGuNmUFW2op/EfTKHG9HH0ZlMve5C7zhuf5CPTNdJV9vvk8Q0Nwej
H39Q/P/vpKQHWgxsD/hofeciT+pMZy+NAPWou5E332QbHbQUb5sPZSiqT2UW/mOot67GaZOVi5fJ
E+gE+TK0fx+S9xqMjFV3ug7HDB1nRh41a0/bhabqLJ64O99hFFGf8fDXEXfKcjXmdnMPSAjzrSJm
F5cZcgNZ6fYIIrhhP3YQy/Ectzsjv8zXGgATn+cGQhqyatpvbhPvOgN421UFODf4CSAUWvBvUN6J
n23mMD9DuW1ZctAU7aNTvi45zgAs9aP1uiRayo8RvruJ6MZnrWIDqBlxJtGDt4LOwfhcdrgmnY3K
9te4is+gifVAWOpPoog3pPYdIq1ysh1QXDQgTg5o2PYthMKhyElKYbE3d+e6YM7pzU7SYjYSGHgY
ZyneBU9uCdngFU7MEM+fFaQ6lpP3rn+J0QH42Q9zwjdRz/t1PDvhLvE8+exAzrofq/qxM6r0lIMh
ejVB1+OZwpIk03bgCIbOpumsajZ4N2nGwm2MZsU1GpPNIBlr/F/X+dyveZVD94PGUpg9aEVMM5gg
KgRdUHsOuO5sgWX6EVoy2hFvPUBX4kxnb/arieyzZSzxRHFPJksBRibY8VSNdmQnEzn/q/3D+viO
v/s8v69Pn9MjRMfb2iOzNh662jaGZpv4Qv46DCCylaw/92UG3vdmdFG6KNNvLXfCLAC2HfmftgfJ
iJqwxPA5hdBL6kAVJsVd+s+lrpa35ZbpKSh97amAQrhSQzArS32Lutr3DDffkI20E3own96Oub7i
AwMvNh6l3IyMHUqj+oIbG93cXFmd258csMx/Thr++gBO69ewBUamwjxR9Sewhtifs19hs5j+WO33
MJpehRH+i218+/mMjTEUmM6itqBJzxvnknSJeQHac0T/ML7olX7MBZgtKLIzubixbe6CK5FhU6Li
2zkB1WHcguuWYqRm2au2A5qOocayxKgrgH3ZencFfb2E52M4H0EbcUfRtOzk4b7Fl+KQ3k37yQFq
xQy14iaHDuajXqMkETphdKIhqP62bSGSBw2KdA+F5GupelyznDN0PXXViobzbPAbkDHrizefYgBh
prK8IS8tGUNw40RDtaTMwclHS5ag18n7SJysKAQtiuYhWRH7jPIm6tC1BWDikIM7Ui6lj+oZmnhJ
tKGhkcXjgenQLBqauPwUoW70YOZLKoUC2gaUz9fpXdfovuf0gSE4VAqj1LtMDVrVmFILrccBtBOO
ANC4H8D+8GfE6IpDO+FR/yECyCmkxVXJ4y9rONi/r6eEQx8e7ywFC4DEQUrF5iaOs6LdH1JtQ0T6
i23xg1QfJPtNCxZYq9SMrdWYqEowsJqiDtYcHRqiZLIMCWFDmJp4tBbTFVPzNonQOhT1ZqIRhb5N
ZGhHOMYRWqlTVp37PDtAftB5ADTYeXAYe0QbV3sCSawDyfLGDZDfngJyCkfzThIpK6GcZCrL/LZy
cgZWWszOEisN0FLfbmi6q3cGdqLtt2W2mgQpjS3g/ckdmXR3wEsViJ+39Ammwe0PMfSAV+SlNRhq
cKXOhguZxlpDB9HoZDf0EaCu3ewtZusAgPz6RCD9geqXdk8WoRdQfZq/hWky7CgB14Egdzs3fb0k
8MaEi1s8aC/kpC8ZqrEQfU/jC33B4kyg7eP36V1R1+vYZqBvLjN3l+A5AOyuuxNeU3yyWFp+KvCe
xKdsOkcNx3fcYqZvsbi7IScQ0vMNB1GCTxPepuN+VYDEVTqBa1fpLecPBJpgeAitAemdwb4Dvvus
QVG5HafkG2hwv9o99H1ANOLtihhqjE6eGy+YSH6aKGvNXVspQDPlWtNTtrMUBN/QGnmDsrihoBfd
BXVhaxXWbb5xwVowQgbpuc8SDrbTHBWMXClJKSkXZQeylr2z/x6PmuGJeW3c79C6PAHCmgGpoDJ/
H3KAtZPUPk9Q0Lg63iULW8oEOiNYNcsE9/BhqMClMYYXqHiFF9tAlQWvx952gIztBRwByPnbaP0a
Xe9IESxMjbup/zpLy0r93IttRR/+M3RGO/UtxQ7cqiUpltagJa2mhWafukIzMCRve6h3hwOa3tTO
DvclGzJ+kdjRsGX6OgYr7OcEOw+8tvwZRo+KwYKCtleIv4Y1ajUCMr+FqX3MshrZ6aJab3bXi9Jq
/QBG5SEbAZyAMNlWzFl2gC5YfigMzdxKoBDO8VgBxl4Z7kMfInXdMKv6wpL4SxKP9c8mhd5d5kzx
ik+AQLdx9bP3mi9Si8svRVOmkMbJnAfJ8GOutTg/Q6Di9SqNMb2/im0maYA6WAv645eG66+sMVCa
Hg/AbBFHzDsztCEXWpm/2WiSouBwIwMSG54b5Mi9PUAkptpbKNlAmMcyH8gWdc9iNIf70cDjwLMg
O9zO4MK6xkP6CpDGTsdbamu0l+XwNIgZoqWVeWfJyd5z9bJqA7uxMTKZooyNN1YU2yegXX83LuLx
ZOQqMg3M/dS57o8q0486WE6uJ45tLBbv18lvMVXqycdENC/0jkxvy/SiLAeIzXehviP76LnnmLvA
PuTzlz6C7MA1vUtpYGU3GcTOTTvaUOeBHB/rCEoVkIow1gnqjJCcS+dbHna6TwGW95iJxvTjEs3q
bRflfjfr0WZOLPNWA+J2ORgei49eZwZDESK9RQ4KGSG35Jf4kW3INqD/b61bSQRhur47DyPoQoSV
TZuq7PD3ayoNCchO7vHSKJ/BnutAotLS9r0aMrZpvMl5qkFec7BcqPfFSjvaKGbH7ztQ+M+OVoIJ
q/5ZS669qBM3q19PDPDjZh0EQSwD1cXSyI3HxhViHfedeR4NaAtkbVLsUTAAo0M4e0HNoIqQGmHp
5zXIdyIlT1eqs94F2htAHox1A0W/dNKN4D/HUCAd0hRsJ7GKvi5GZ3HxtSyFh+0WP9KWc6ji+Y5p
85FkyLKUyTvlox0m+VqGb4vanL75/m0e+FDAcj+ZLy1kGVYgPoofYh66G+kCYzOCxvDEUi8J+qYz
Hiut/1pUE9TME/Dg4a3uO+ie+WpSkzT2axLAt9MJDT0pmDU1/XGepmUSZFWXSW2FhBbgJlo4ZIek
sTQ/n8fUR84pO0ThBJJ28ogwla+n5JozHQkUq5j3fEIBrVRtlZWGRvDEgPA6tMCSoxeCQUMruvZe
M9Par+oufpHFeHYs9HqthvHr0LniJ1qm/oldy310cg4eZncyz5mjZ9B96uI9/rL1KZOcBf/D2pct
WaorS34RZowSvK55zrmysl6wGnYxi1EI+Pp2BbmTPHXq9rU26xcMhUJircwFSBEe7q3r8yc7bV+T
MNpPOn9EB1WOAbA1MerGqZ07SBdn3nCyKAP1yeejO/bj8UStzoTifDcG054gQeUAnfK+QURvRghp
+BAoWf5uaxkYKEiUmpzJb/gYS6gjmo/8/sf5vAZrdD/rLuDfQHmKyY3NEmHpXfMZLOnA3OggjXAB
Ciw9BqoyjY7WBxoUQttpu9imNLhZxrca2+5T4gcVdsmmMeBvGG3m5qAKdjeqIkXlbhIgXADipEQf
qANMduHK8US8/+SN1fKmGfP+ujh7XBN7Z9XTJzcIuSfbwSsacIG/giAmuLZl5TmrDvGAY+CEr5Vt
h7exxb5lA/j9jjlgIJtdUHM1rdIkNPB0GYsN8EQQNVieT4OdVyCz3tKDqSO7O0r3JvKu2CjtTD1h
jgzcymwBEEzb2fmPhx/NXtiOBbJFlKVrtkOm6REjW6Auk05NIj5cusiorNQFqg/YDD2ENPA++cW9
VcYbcvQSC+VBTsWdo+2q2TbP4IzVoYFMmxuviqqA3IRlufdJNtUHL+nyo3C88W6CECQ04tL6bYDc
Izci4x9f1QdW2vxbx4thTYMKltYHlVtgHgnkeOdgynlQYbIrPRFc0R0QI2LzoBC4tvsgHbc2FPpW
ha5UYLpSgQ7VUK8RtAqujqss4Gr01h5cGzHor1B6AELGdz/smsBc0lY18OYI+aw+BptlovbQR4O8
MdI5d8AMD3dFpuqrzaBQ39oFg/gOKFDMpBlPZWA+UItpE52BtyQ/SKbLE/RQmoQ6hBFlO7MC/I6H
jXifJcjzbmNLRFITyw+TrXCx0RwyG4SEy6WQW8KnAYLmQLMNY3oI07S9tSBV2Pq+SrZ0R5X6tjIT
8QQlN/tCrSYMuquoJXj/0EeHoDbVlgFxsU3L4N2GytWHsDT8+V5EVa24VpNzR/50K4I8vt1Gsaq3
y0QqbO8dyBZfaR4Eh0G/MfIUQSZQqlSa/8rKkt+tSvm910O8uw3BWk/2lnl8bTWWfW4iMbzYabzv
Rt96y5UFJWvRjHtyy5BCzy1s7Jupt0//07STbYDfUoGGi6YtQiVODsECG0M6B1QNhtvCm7odsZBR
M0Vs/VMz1k2iLDObOtwuvaFCUMIUvyO8Fl56aAqd2gzfkppujGh5yXwUIuje1NMckXEFXKJumimw
h62m6acmUgbJNau6bG5GozKvUWX8M8+EjMctjcR3akWt5936zvzCp2l66UTb3RnQEaO+2HLi+yYP
btQ3ALl434wOOANwRTBq1A9YYB1CEKy8JMZkAFM07qiv6G3rkYEwkMZJTzZPY5esqa+aouSZFb8r
/PL2KgXWXYaif1KFyEDLlfdnpsmdABt2DqntVtDSAV/U7IJqmtrxvAdqpSK3gQFMrB01ewsYbpEF
N2rRIIEF+goBgv5MTZqS+/KBZ+nzqGlP8r7JHg0dtRVV7O6xwOghdxNXxwG1+zdyQVImvkGD4rgM
6IrW3KMQAAgKPQkdZJG08yRRUfdHB9DlFRgmAqSyK7ZK6wBo5sp1jZVteDFEttpg48opvK/yMrxH
tWR+SCBvtDLJp7ZRZicqeaNeOpDzeBJBxO5np6zBw6XBb2CeNwvAlGR6WXRYBi3XEvoyVgoK2yAT
3gYFV8CQBJFpnz38cT7WAoVKgNam9qe3/5CM+VZyBMGrztynMu8PDNVCT1Hs/YrTqfgpzACZA16+
FKBL+5tD1vCXYCyr2QEv3v5Qjdh06RlybJYeOXhkVgmDpr2wourKc8N5tdvdFBbJa1UP9W1IIuC0
tVkKFe8zAMd3SEY5r8ug9yZW6ykiWdNUnuc342AHuEeSuER5H+SRPh1kCMBb3I9Q+UVHo9+tdAaZ
d37DhidxhmBDlsC2sc7JynIf5gJqeJ4bQNY1b7dea6cvbYGlYNJF3a8SsSrDdt3fLdJYFR/TN69D
UCMHPhs7bYntIZbfJ6tqUGynh4cQu5mHT77ZvCDl0W/THKv9RmMhmMZHtI2L1yWXN2pxE2wKU5e1
a2u0gO/QvdJX771RhHL52iuBmNJDP8YH/iB2ZgAG0wQU1ogFoBC+1zUquQNaFdwgT8jb++CKwl6g
57b5Tapn6g/B7baxnWA608BcD+youGUanus8GU9cl1XUnS9unj6jZsRC3Kdhf7EmaG2DhQP8jHWp
LuRGHpMRlftOgiz2CPCRXPteUSPjORpzbUCYp+UqsUx1b/V+dQP2xQCaFalTpqoSv89Ki5P+O8KJ
suABhIDgMM/dn7z12zO9nGSTBDfIoO27GG/6dWNH/Q5Mes1mWerpAUzl3ZlMCjR9O9N3AJJGeLRN
2fAtzKsjiHeMfyzPukC4dHprwSyw5qj3vwNvlnHwpNkfUF4K1KYexD3ULaZmfZyGuLybQlesslHE
11xXpWYJ4NEKkkBz68PutZ5oN4UqTsIBl+JCMgNYKHR9DMnBrmqKE3Xk+Hlty9xFjt8OoeQqzfFa
gyHtVf6ulCVfI3uIwJELVrSgDpzXFvxfu9RSw46cwNr6PsZmtftq/XSj/KBqkTzI2omf7MIBMD43
QV/VpMlT3pbNBU+cN+qc4ri6gqL6KgaWX5wxyzdQxoXAom4GEm/AFZ3SITRSPMJ0zzhk6OEQ7tRC
PWxLxt77AUhc/uCOvL7lwI+uuj4wv8bNYGzK2hZHambIWEAdU71klt6CAWe7isEM8zVM6wHYCtM/
8thPz6g6ZWssh1Yya9svUxHFV9MYAxDoAgYAIdluY5R+dCp1U7u12s2M6viKeCU00aIGyTCgsDag
solP1Pxws/RsAIuBG41ABVPzA5UdYNiqyu8BQ0xdR8xTs1FAWkn/NgSivKAijm0+PJCSQAlAqtSa
aY+wA6U8eUCTqPwe1e9zkIcBxTlwEYEjGQ8k87FDMm071agBGcraekQpvfWYt8GuQZTyjjyKJHWA
OAiGFaJT4NnlKZtWeNqMR3J2HdRkt2MDzBWG0ohGz4lwZLN1SzUV64oZu6H33mxoah0z0DGtOs0M
401hdaYmRGqcF0+2781oGJNdglLlzVC37FAJCIbRXp3hWx/aUiUb2shTLzVpt744u50KzwjqpCvK
anVuB6rgVPS7pPENgJQLeWpdxz+bQG3N2bEsBCXXgAwrDSA7pc6acUj2IzBA80zLgD/nRKQIqoSb
LMayx84BdIuLPrsPMrzRhok/1KGACRiC82D73xZTnzJIIriFWkddLtM1j4t2kxpdtpvbVTRpzvLE
Oc5tK8TLty7FjaYoC5bdj4PE/lAPBt5unj9HiS1I6oZTnpyLSGUXrHbeD5OfAuzzZzsuq/5cNGey
04guDBzQqJpENePcuAabT30IwWCOWkonNOwV2TzdgX9/uRYARW0XGhA6QxgdaVQg7eKkeJq80Xse
WsBkxuROtob3TBbHmI6gj5D3rTb1jlmv0kryM3kIZCQ2TQsltMZoGFZUKJVsa3BI0dAYUrInFGMF
K2qiJNa6/S9X4k4t7xNAXBpk4QOZe6iUnuri3OlDMjhoyzEugBmaijOdUXfpygHkxM4A3saPMRG5
Uz95VlMFPp8/T6nfaPp6CymtZO/mUbYh3fBjoavDKvxONnZjqqsEAP/q5Xm2yU3bOQ+s/KcNM3mx
lHw/RKkrL2RjPvj1PDc/U+ekPSTYGhBH+3ChngEVdKB0Bq9aYTwsaaqp5/HZHOu39qOy3EWagUyU
pqKD0YGiUntRi1xp4BR388A5o/XvXMv0/zkX2T+uuMxl/3tFmtkWwjmjFhuPTzyM6gyVt4Tg9T+a
2O7YL2mHx8rSi+XE5yb1IiEe53ZzdT1DXQe7DY94tZ06OwVih2zzqQ+AyjG1rBPZ6CBYhXpmfUCZ
AUhKX+MOOwjwdrV8fDEAv/dT47Xq6vKHcPxXHz+EH6CCnk+AJ51P/qPLDAf+BVIZJ90t9Mj/ZYr/
7z6QAEOVF/i7t570vEs9MHdFRA9FnMe7Bjq1MzuEw6HsUlWmd+vwlb/Y/nMy2c7r3waFvt3M7BD/
PWhIK+c1ctzkogSKL2VhDPd06BKeQytzvVgmBOLuWaIX5FmsRV9NzWYpKmtvJdijMmWNn4bmcm2E
dRnOU/YWuDrMQQcl9BV0TO++DmNrn4UggiWbiwzlqum4ADWoqLY9auqPIW/zL6Mx7UVtA9Sq7aaT
BYtdReW7nYOx7VgDX/fFK7GH/LAv/v9pL2vUr1H2ak586ewVKC+hyTzOybIatLUXGTTPS/4s7+16
33v+sF7yZwopTERhE3+3JMWkG73lkTucyTTb43UZoqKMcm6TEWaX2Kmel0tLPHD2dR2P62WaJuw/
T00do5XPU9NEJqic7yWz15OFCsGWTQgM5oCk3PKKsbXRtAXqAIbwNvfgCTUeUdfyUmgb+TV2CAVF
IEj2NMM8lib4mEWB3QcFTXrSjwOWp/NMi2mZs06yPd43/EydwIE9pl4uLz3K+DdDwbHi1guZeeWB
F181ukjNapMPnulDmY+g6tJNWq54IkKuTYXZmWzMB8EBQOF31Dm76XkZUuG7xSbs38u0xuh/npYG
BQaCWalqM+yjsAyiaXswWlMnHbqPacMWW4Wxwqpq6AzvWHVY2dF6xo+Ag6AmrWeoyfxeoRAJqYml
Sb2oZcP9kl38CLueHhXE+3CYvgcdtkQRN/sLCMWxxqM210Y6o0MSCkjEZs2ehoZgWcdrQw+h9jJD
WILg3+mbxz/s88yfLjLmQbLivlA7hDj648CjJ9vtzW8cQqxB6CU/C5n262ZI/RsEf7sLaDxQTjiW
wXervpKDB1XidcnBKV8PVXUV0BHZUAfbO9CY+gFl53rDapVcgzgqbvEE7AFSW8lPZj/3lTV9d1CU
voGOrdDL5nCPFDFiDy2EO/HOHb8VptuuksyJ7oVg7o06sAVAbYXuMFBiN3dUBviXQxt1FEN94lYM
akVPQ6CGVj2STXUeUHZjPz7WiAzunMhQd2Ee23dWYz60elGbIpVELdUZ8c4AYz4UgSHyGHFunxBV
OVJRy1LoQk2oO3snkJ/PneRPdjqMSC2dvIQd/rTracEObZxKqzt88td2ukA2GfEZBTlz5x/DUb2L
/LGp5o+31NuQGyCR4jxV+X6Z1gam/pr6al0b7XBlDAmdAZj8uz7E6xqFZsljmwWA/ZZQbBiaQKwt
16peedugjE81+TffBwpAKfEzyECeJJj8LV2xybKCQz/0EcmgFLuUvF1XgRP+RuoMMO48+zEkv1Cj
V7+4Uo7bGI/GS22K8mwhu7qbfBeLSpAPrKLC7346drQ2prz4DQ7uL9Ib3dfAGBDcR+T9xgzTPJYu
Svc59mQPqfD7tepM69vo9kfFrPy3yaeTHIP6G0CbEOgC+yGX7SpW/fRk2iLdh26dnWreZneuH0cb
K+jVNyDp92OV5f+YY/xV5un4pVfDiN2nJS6BJd0L7uxyy3tevnKJcKB2dbrpmHA/PtdN4q2rKJWg
wPbac+Jb01PXWk/g6fC+QaMZak6h212gH1Y9gqbtB9nxZRCV6Wt1FaCte2jaGEDqxN8YAYrrQIAZ
3YxCJNfairHZd5z+R+NtWZqInwDXQCZLO9gtG/eooYy3qZ2JexS/iPsyRIEXAg4V4vVecW9Be81f
VQU+8ZTfkQk1XAYy0ypw4tVglIfI6NKd0qAP/KuNB9vPkxXCxurk6Pfe3BGiWmAKy3tqxSwsr4Ud
X5dBeYm3/hgnIPH8mEggYbzBzZTuDIKIYEH9PjH58NhqV4Xf/CSyt0nzcVaZHM9dsRKepnybid/m
I/nQ4VO7GqLp3ALrKi3/BAmblcfA4lHmzm3GLEyQxkBwIN0RxiESdntFgcYX6iQTi62r7fTv/i0Q
7kiTRd7ZaHxvTXQUbtl8LRPXerQRNLv8xd7X4rM9tbuvXt6++9cAAK2JvQK/m69BmNqPQ4RqqjmS
JcK+fed3RRLkwhm4QQmTQKVqBfgXuqYD90To3uMPU770kGQ6dCjh3nWjY32d8OCNJI9/4BUG+pQ2
My6j9KY7qFT7IMpAQbIeiZxu+TLokW2JwFDEqnkkOXghisBopANExZ1MITrO/x1J1zQ5IIo00ot9
82sL8BE5YKWH2otoW0SN+wiEeLrDPyO4qCwB3zDEqw9O61TIC8QO1MKlCT1qB/Sqjp39hHTRbqz4
FKEmMd6Co8v6mbqoLARiNv3iTabaBLay70oVGft+6rsTq7vxgjw7xMd5WT/WeMyjPK8Xb1hGPIcZ
wL2r+HGSDRjDKl5pVRH3rTVMsf7bZ5uk81+fLarMT58tMQyI7OraLyrdioe2WLdO3J3m4izdBGq+
O1HZV2sbj6gjaY+VyjK1QmQVFHIUrvMbXm+dBIwBs5Ehbbv1h9hYIY0tsGvt+G6AmNk6HkL81cnY
lgne0ZF3mbSK16APQpp810YQO+fVsHcGLk4GICFXxeRwpTM6yLQEQ1nI2GbpqOvwR9Ka4apo+LBz
0sg5+ryKH/1Rl7SNoPoF8uSCEs/qlTxG17GR33ReUP2j1tBjj04DHiXOktb/FOOfT8lpghOlAHia
eDs1xNj2g41uRHDX4z5qUMJ8W2tYceu03crqgAzsAQt6Zh4g0m42fSW30ATNqVdViMD12GskSdfd
Ou3WR6jl08P/5jbgzt8LQBEhY8XlS1MUe5RyI6+HO29ne/G0L3RT5dU6hW7IayZq85TZDLLjxmS+
md7wz5gG/j0SzcMd2LRRsa79HStg61ZyZK70tIUUe/IfU/4+bYm48WEqUNkOam0w7O58YMbWyC4m
R9raUrMy0/Q4b3x1Lyo2kk9NxDKTY1qbyETXqC71CbgaJV6/sqze2wYiMC8eoV3xkujZDuUZ9+9X
hDrNOeoQp8knu7ugyAT0EgWIqi8Q6AztXVShqLzkg9pRPx0MnnxPWWXvB2FL1LDgkIiov5ZtXaKU
P/fAIOOzYUXGpGzffRwm5bpqW2R/tTd1SB4N4L+E0kJWIXkLrXV5lSoEmBD6UuuuhESjyoDmR+oe
p1h5dTswvnUrH6HJYUXGRvfQmQ+kzLGs+d1irywb1B9zr3Q2VgWg4YCVgYfX+LmlGw23UHztMhf3
HJ3G/lPl5CkUzhA3pwNyVLlCSPffdgd+IQFef7J8GkntKUssaJavaa5lDISEEIrXB7vgztYdcpbf
QA/W7Uxwgd8qK3SupnyxNNyLDmSmsylWzpqlo9gmWKlw7EFC/zJFxZpcMrKNgWig3xO722WGJjFf
sDuJQdPnS7EyoEp2CvSBzqLM6wSYFBiM2M8FW7J2U+MCvqu9PO5C6bwdD+RDJtcr/x1NUy5t8qFm
WRaeu156mMXLjcUgKNkoJIyUSN4PKaKRDerl0c4HvwbhUPTPbMuph9y9hpe7vjB+UwTyU5AySxKo
/MQgT++AZr9g7/g5mvlHcJMG+170YiTGF6CgnattgB9QOfEIpfgxvdZjLsC9JI0HFKHZ67qLbcR4
8mgFxkjxa4iyLUCKAtiPBMI1Xhj/I9P6Rxmx7mszIm9vsNh8xILHB/dka+L/WGZHvLR6sOA0qObn
2Zbh5Yr7wRP4W6RqvMynhiONk9VgTSWyGpVEuocOTAGZNYIWb8BusEtsFO2BDuMNwMsHiHU2T/5U
BRcUCzZrshsS5ItlE9d3WehM94E3YP2iB8TgCkDGqPTOLuqLn/0ScrrKFC9ROTWrAYx8FzqMyigu
pj4sNmpKJdu1l9u7cgIgXIn22rKofAmAgn1s/XBt2k0MXMumYSJ/8YaufEHkFfDGSj6SY1TmN6Ck
/DtqNWnzaxD1OE8CvTrQquYx7kM9Z6k3tHgQqSM188mbNsACuXtqdn6F9CAC3DtqjknYYjfW+BtH
XxRcockR2Q1nTb3IxBunugS9BfX6rE+uXYcVKvWag93cIWTwQJ1YuiaryhvNQ2EYzgS25axBQUZz
6rA4QCipyMIrflvhlc4MVX0FX7Y62FbpTSu7DnsE4EcwwVsFNoYFlJn1GR0iqAKcwgSHpfk3v2UY
jSAXGrY0/9+nWi75x1R/fILlGn/4UQdvlTz21lMYQ2TZgEpIuaLT5QDiD29TOtWwglBCfl46eAJK
+ros/h1C7aXb1zMuTTr78wJ5h4ykxcFy+H+fJq4/PhhdhT7JbFyuSkbW1G65Yq71MMkEezf9IZYh
1Jxd6JSGVFX6CuXN+mg4SXnfQRrSQyroIjRjJx2q0QMKxAir9Wg77zZFZ2m2MyBqdB31HQBstGx3
jcxQK/ExlkaUKdByA7evi30yUbs95XgS0VWXjhH0Ooqp7Cb8GCtzGfdsm1VJsJ6v+DExolQo3AaH
t6Jr51Jgl1xb6WaeigbH8i3nKr6bp8qlVW3jxKhnl8AIbg5IiPZgmJAnJk15ms943r+f/cVGLoPv
8hw3NsbRQXycLTamp1lmpY7FVoMldJ26uONB7xY8Vj0HN1UMJnVqhl4WPEobEtoqs+9i7VFDXu0Q
d16/ps7a9YPHEvGWolbmdR6kJJQCUcSDyBcgokK24s53nBtoUupf1eTdDGZWv1zJbzHHiYDFD9P2
wpMc3EyBGR55M7wQIJ1g6JHGoiMSMNsXE3mQvainO1SZr8wRG4LcS+9BoOc+pEnKb3ggbalFB2MC
m3PudL/6McqQ6euAyKuCul37LASLAS+ic5O7ej9fs7fu4yxLrXcbnfW5y97ieMxXZlnwt7k32ptW
8JRJmT14npc9gPeaXdpuOpMJ4hDZQwcg/l2IZxlU84ZoTW59/xCDjOmevOjQNe0hc0p1pdaQpNlD
I8rXkgswaeiZyTS04Kxghh0dF1tfOs3aT81sTy7UkcsCRRclinjIRnPGNeREo87NNstVIy6dfTaA
gXqZL3Jy+8itAXgty8cHTsvJP7use6Bh9JWAi6ihVFp9mt2qQcObzh9h+QoZdpQK7F+3xSTC5n4I
eHxZPpnkYbKyQJOImlT8wci3ZU24MgzGP32r2g4BI7VBV0UudAgmcIC0VmvN34om5X0A0b2ikOvl
smYn/INRA7e+fNO+6Y2T6auvyx8OAVLw/sv8uHy6QXjBXRm90Vzz/zAYKh11He/m5lS5JzBsKF1M
o47chkiCURbD97Ttnu28yJ5TSDaeuGkCoavt0LNzjLK7TViHA/zpt7sOVEZHv6jcFwmiO3IymW2t
O2Y218TxjI3hlcVKQoDvqR+sL6obxVXpFquCaQesCJiT68B6atjQ3Psgver8zHoiU2+B2isqouRM
tqGPqkORlOZ6HuDZ0dNg7UIpLTBxAqKHdXWfHmlycOJmJ0RFrBU1aUCAH4vBrOGBTP2EUGI+9M2e
Jke1SXFJHfEPddLHNRLrjBRudDdfvXMU0GYJ29JkPs/UzXSrG/nTIUjT72XGrQu1BiwP9yG3e9CJ
4AtNxhA9AKmyoU4ylZDIXLlNOJyomU2Vc+AJgnXkQh9BoTLOnJ7IYHBovAT1ZB7oA4DWwzxFcsBW
EnsqlbyaidM/TC6X99WkfoUqCL5C2n3cQhFwPEQDmrE0NiDdAkYzDYJL1RRQ4EMF9VfwFLqgxC26
c9UngK7ZD7O5hwKfrGvwhSBGs37fcYNC7TDj9BZsfobUx7kX1eoTUM9JW4iJW86jgY9dReEr5a8j
U/yQrSyfKyTZDrKFxA+itMGzdqDUNtaAP9z2m4Eg54/UAwAyU+7vzMnvuny032TajdADtcUDc5J+
79f2cAprliFOkZlgDXSH52yEMq6AQOdPPRwape7vBMN5gWAwfqLhLnRy/DRyEyUJuo488Q0wW1gZ
is/yePgCjQpwOcO+uCldfZ4HHGlEBNRmN4bae3JDdcT7bKN2W2ZL0p8hER1A8ngEzTfKO4xVMf4q
eAx0aWC/Qna4BijRKg7t0GVf6t698MqKf6CeJ19XgEffJLfNa2mNSK05Y/LjY6TKIUZBI0sWAbbt
OObGSFMkiCKRf6EzEbFsPlN/sf3NLzItE8/NKv+UZzOYM57BDHb4lNWbc2ze+GR4EztSem3u5ciS
bT2jRpnJR46OnGmWvG4PZB/SfCUmJHZvVV9Vewb6gVe7qGY+K5b71jZz/OYIFBLEefNy5rPCWhr2
tAOBth0YX7S/jzgZqtQAU/DGEjzKdqXsrcbOr2MWgAe7jrP/oa3WqVyFiQzPQQbZEUBlsvJWTB4S
LpbaUAfyhOUtgYags0mnYQMMVXhe3MLRi3djlPP14KKaUwGocZZF3z/HyhZbsJQNu7k5gYjNZQ0+
ks37Z6msCQSu+YU66aA4CMNQ1PVALZptyKz32VxLvc8WOUa066XoEPHy7WxFnFmQH7oo32pu1GrN
vD2kQdGsqUkHBHlBzBm1N7cOANjUHi0IxNaulhIh21/mmD30gP+c429XcWpov1Y9uCfj0a2ejMw6
EzdDCHXSQ4Zaq+2gbwpo9CU6Fq3uaoh2P7lqOpsQf93i4cjPcRvF686f3Eublc4XE3TpM22dFOUJ
LJTVJgJq7iu5hXntXiwz2vt22aOonv2gO6ZtIVxRI2bx0Jlmd+6i3t+YUZb8kMW1rJ3gW5+BdnXq
puRkFrl40gOpv8lKaOjYgAs5ScaOWY55WGuzXxECPnHcqR/Ilqp17wbxfeZbFsRcJ7CMOuUEEeXs
3deDIouEHKPYWEie9mDoBfeHa24GOnOwVVVC+ggX4Gzu1WdO/N3rBqi4+ygT0geQYspo3wLQu/c6
F0lZiSdRh2UE+P35tA/wnHmoOVLrmi9t/mfE3bhpGYKu9L/M4z59gLKc1uC69wLT+5aDaxdiiuqb
PQ3mWmapgpZepA4d642DiUznnUJJ+Bp5uemtHoYLcWgHAuydSam+mXUOOUjUXxgqLZ4FSu9Ruo2z
qKkgG4pH8rORynfb0ktnwjTbrRINmIFcPChRolGc6COHLM8vrG6+z59YfxVWgeyLPIpYHqBYkL4E
RXUpSyN4TkH4dMITRd+Favym7bmJt4Udx+6JcVCl/Kd9QiJjVVptfcDjb7hiwT9cJ48p6EO75T6z
q2RVm0M6rqiHx8m06mov3pdqhK6ZAR0EP9BBLd1cbDzLxwOwbc1Drw8tiPWRvYCNmtSx2MqWt7s6
tPs1odwI74Y98AN3WXgkfNtiN3g67U1gh1c50bQuylaB0zwgt9ZuhcTTIzIs+05knrFN9FnExvcz
sv2tF8BS0OcAK7lP8es5+Ugd7NqJVy9NI345iDL+Sup2h0Cc+mYVYbYBfmq8Sd9HZM8q253IOVvb
YjJWoV9YF58YEShQTG0PETmsc6ITmejAdRSZzpCmgJZrNUGIFuDVXcolqpV1wR2BuMgGAgDo3zjs
ikBOeQv041dI+82eOvOQuh4eyZUxZEfXNPCWqDNooPdt5EJMx0p/hbgrfJt536sgTjeW5xW3IDP9
czyV7XaQQqLWG/XiUPP85bbF77Hsu2c/Trp9GJbFMSo8KKXpychjcqC4nrTed4T2003IJ7Hhpj8e
QCFIGHU6BELU25B79paaCsV7j+zdwXW8PSsKwMXH7mkSIUr7s6Q4IqeBAkMoPDxAGeTdVvOrEaZH
EbPt3zQrQgevWt056VQ8F7G5AWRRGU+IruGvoJKo2lDtf4bU1QG5XhuvMKg8gUixeYgRjJlt1KQO
oNu7g7M2OAgQere3X1AG3p9cu9Lc1D7Chw2kIZYmA4Ei/q7ONXUiIKR9FqwzzTAOqdYvrG2iJ+51
+aUfs3BNjN7sX7ssnfxSOlqeCRH4Lbh8c4gSVivcttYP8G1IYP7t/J5LNoLrBf+I3Ev6J9NvQDik
H7Vj/O7bx2A0dmwZP8YWyKtliEQW9obTN9eEMs8gx1fIxbzbCYgBjszZTv6TSMNtZEyoMei67OCq
JN4hyYG8nj/huYhcOdhtUBSS5fnByoruK3nEXeLuU4jzrbDYKtYz9XxnmMP+r20inke+DFUynh8c
bAZquJi1UD+jP6lsPjepFxF/daS/f52o/+r9Y+zi3Oupat+Q+ymaTmpE0hVS6PV5QARgJxrLeRKA
hEHmWEy/yvCuGlT4jzPVvx3P919kbmFnGQ3hBSjwZh4ji8rYihGVSnS/maPb7FMjLhF70msgqRc8
Sh/yYHLWpvl9qZle6qorkEkcixriPi4qrxUrWggUj/K9EnvxgyYD1uZ98eKarYnfqWrATVM4u9wD
uDjJ6uqKInixBeyp/tJw6yeVNhrsJx5b2a9ljJlM8cYIvTfJ8M+kqjUgjOvd0gzaod5BHjne5TyK
Lt6I0itveCX0e1n2kKaLw/Hmu7662BIbmaQOre9tNjs4w5M5WCtkC2ogRHBLlFhhIizsVheSoSl0
09NN6nV61HZSL/aK9gv1/m1sxmJkLgoBAlVD3LBMwLoSArR2PfjnWppYamq7ahgIA8burZZ+6fyW
GfcfoUe7AcNtVDzEkS5gkMkFTN2e+1OghngDWg33zqig+jcaPHuJ/g9jZ9ZcN65s6b9y4jw3o8GZ
vNG3H/Y8a5YsvzA8lDnPM399f8RWlWS7bp2uqGAQQAKkt0gCyMy1VpJXa5SkpjOQr+RgFbG1nYpc
v9Wjwlx2phW8dlp2nya58QNgP/mNbvs9KP/sbgct6RtdrEHkz1wBP4KLK8ZNT2bTeWQPDM/y9Zf1
mpFZW7uorupD7qilt2C7j1mGMNK7IFFaBM3WbAPIcCcEid4b1MJA8EO5hcEGJqqCrH2cK4vSDPuj
LDZj/laU0ENmh4+t489F2RoJ4GH/Y998IkenzNIV1LYns7azvTsvsMhGRJHNKdPgLMvyMJt4+ZTt
o9gOTyqLT8lnELX9H56ZB7dWPxj3YoovkgxBz3p9S9potJFWYzr9AUrPv2Vte7WS1dqoYzUkWM0r
17/Ggr/iapXVhbVpnVpf46EkQXioxEuoww3He+3dZUENHzcf/zMYGWJQXhfgdOn180SqOOKItX7f
5HWzzNVs+BS5+pfOteM/tLKh+xyHMpOSrZKIv1suQquDbwoE2Xzeab+GG6UfCZN0anj2VOVLonjG
dUHZxWp6yqPgi1ymyQ2CA8p14ehdfJCLNdfgGQQMX6wlm5fk9WoHLzkrFVPFzPwl65uhBdox1xu9
s3w3lfXIdCZMDG65gLB32gKaSV9s5MUz1Qm+ph4waBsutkuUBP3FAUBNqkETfI2QBjAF3BuaHXrb
n3vGajjdZqn+krGyOUPBlJ1Z9WZndiDRzhyUZ0cPw6MehRtfS8uHJIm6Wyu2SWjpUQYd8LksK0+I
nWxVOrM5+b7z+doqRut7DfjjyOKIXYtlKEhe4iGTtvIAcd3G7DPlRpbC0rVW//7X//6//+fb8F/+
H/ktaaR+nv0ra9PbPMya+r//bYl//6u4Vu+///e/DdfRHdM04LAwXdhHLMuh/duXe4LgWKv/K2jg
G0ONSHsw6rx+aLQVAgTp9yjzfLBpfonr1jV2ujuzKoCkv2/iERhu29rfCZ0TPs++dcrquo/1+yA+
gljZxnKF1ZtmtyPVzEwu1hSkW0fyyiGXaiyCsQy3V5XBOGx+KoMjvgQkwrwvM6LYjFZEY1IEQmAm
kgc/9j7WSeMyTVaCZ/yAPDHZs/PBzNLhrM+HIWqqTc5HD0amP1uTqv0EmX66MzvBit1MrYp8JKe7
msi+0lgOgJqCWPzzT29ov//0lmVYPFmmSQzaMn7+6aHHy5W+tq2Hpg/HHUFgn6wpdVqnhlK+VjFB
k3k50U/goEvHqG6lhQXmCai2IE3s762qzFMOaeB8GKcXM82GPrSIFSsH06yD1ySstFWkx/3ZRhLz
WBbwZIzEpp4nSJ/5ea3vsyn80+R4z6bCQ2nET8aTfM3Uarxpg0g/GIbGNxdIg/0fnktX//XHMQRe
X34dg9QQy7TMn3+c3olLh9T57OG6SLcKE1x+bjwTocjvUJTt7oDqP8nPYVhnykZ+8mRxtiJdK7sb
C7SKtcD9gg+4XVtmmsGaxocpyGrEGkyz+aS11dme14hMivdZJPIXUymQDCp6TMfcONb2baDk1S2J
9hsC9uZDPrPpl3DbQncQe0dZB2VYvG0K+B9lq+xQhcPGnHn58ZqhWluFBrg9PV3inIr2k53B2u9l
QB4HD84MvY+rZe2BIgyaB7TrzYdfbA31tra0vYNyxy9Le6kwp7Wme5gbpfzc1Pmgk3qcHix/xUk1
wj+q3k0fm/mAp7CozAgCMAppaHWLDujhIXWL7FFr1WqjqFO+lq2yd98n19455L03V3+jUWhirRlN
/IFcvmvs+ausNhvZUGoi+A9PhOH+9ESYQjgq/5soZtvAkG19fp0+fKn4smgjVDL+g8kUhXycGC69
Cr2yxBmG5bPq1toXuQgzlG44+aY3XJTAZYmmVEhBRvFZqspeVWKleOxVHlaeVm5RFItmVnsLSQJE
e6eMEJeJy6PsJBtk8X+suw7mi9jb1rVDls2oO8nO7if1KAxHPcozY4j1cpGFI9lWBIrEznCi/Xvz
bzbXCqNqt//h2/PzZ3/+MSGAsgxhOa4GEZ1r/fxjxkEl1CQV3r091COh2NRdqOAXbrVQcUn6TtV1
l7jZay7MtVzrSouqCkDp9UYPwy3Es4QRCwfscVfsauIM83e2mr+uHw6AjM5di5YbBrIajQ+cTmqA
O82fsmUVq9C7aiK9U904XEhni2wQqfLWQHQmxEsArbtitNkyKgq4bDw3ubPIc/nnX8W1f3vEdMMW
pq1qUO4KQ//lV2FFZfhZk1j3Arncsz4LZkBtEpPCNqvcSk5U34qi1VDchdaUrD5QL+cIGki6ZFkH
fx7AWAcqeUmt7NkjeXCD1azqKlLg4k7rpUwFzE3oOZBC9o/mnDEY+Vu7LeyXd6vaIjvNFkg39rNr
qPAiSDFCxd/JYjvX9Q4IpWDUf6uTdsXsaroaz3aybqwdltqG8lrN9N4L25+MBz7D6IpofgRTl1Xu
ZUtYorHlVchwydYP1q5R1wjkGu4paLX5ERg/8zgVm0irp11mkqgy14t8sPhG4FSENYUdP4T9Dsn4
prPoand40GYASQEQmdAtO6W5NLf1IwpKSYNbDomwwM+gd+5Vb4+4d3FpmxCa+anxjk5qf0qytrmX
VTlT1yohhrGRRdmgJkCohPrln58Rzfzt1XHR23BVxAVc02AXPrd/+A6NrmC6G/XyPgjU2eucvUR1
FX7NepIOvcESt0R+QtLzSACGXy/4WsCIQXzfey0IK23QTYUlw7bCx597ulUn2MCMJzdVQjCucLFY
fVThk4KuVhadcFoHRTs9dIENq4ifbcJZEa/IlfwMTSyppnORHUazc+yZ5WYuphXko6VjDjtZBGj0
NqQsIoW8Dkk1Wzs6T7lEBIWeVq/DyWo+QK9Bi7MyqqorcAhH1bRPDKBuV+i1mUIkgRKYeoVeozaX
33i6+QF6XfhDvW77tL1eQl5nBJhD3rcW26+aZrd3lub6N3EH/nUAxPOqtxpK4UKkJzIU7EfVL/de
UKivsIo0G76p3laaRRH85wWxrr5xyHfq2EHIestovrwPq/sTHuC5uxy2aHMfV3xxqltjIm8U6cax
7IJHONcN8nPw1lV2vR9rIgLACuwl7Bfhd5ZP2SKdSu8p7iZt5SlDcpORG7pr807by5HMhgjg+0i9
SP17txgAJ6OT1XnDUkM0Duc02GRnPsh6s2rGdW3q7VK1prc62SDtBnrpQujXMZxwi4hVfeP4eFAy
o00/QwB/kMqQTdQczWFyX0litJaRPQbgJ5BPtZtK3Q0hDntV03XuwEk/O2F9qL3sCTBDfCP4HN6N
bIzQvEDg2sy7R+JcPnJ2fv6Yp1ONTEDRbWXRKpN2X3ckjssiIsz6bV2LTdTq+R0ednWVi8S+18o8
uRGlvVXHwb6XVUPoNStP86aNPtdpRlmj3HE19/oku2hFtpfOWkSDYDdMrL10GAUyQjbXNYNNbnQn
AISzWHKgbntVMvUurEycenm9172q/NFp8Rc9mhwwr7W3ZJtu3JaqXm+NpFbIB5qgawDFuSnCNr//
u3GSeD+kRbnFYdGtyw5JvCws7osZjUIaJCrJMxAlU3JEG+sk45WiTh5MhAOkrTXxlXLCkpj8MH5y
8nw1jfn4FMUANJzSUom1sGNndWsA0MiZSGdyQzMpVgCLhkNfNRURuL7r43Md5eWyVoV7Bz9psNWd
IkRxJh9PsYZ3npRE+8HSCBRYeeB8BVO1TlLf+OG37rFriMjI7qQDuHeGH4RbEpqmzT9/CfVfZ0tW
DYbQBRODpaoq35SfP4S4ocpGG5QOwXgVF2vvEV6SkAHopm7doFV3UIXhEZF1HdpRQdM9To1VIngD
S75lF+pd1GWsB/oy/ZbzVJJcZry8W5DD7xOo9sKdPVOsSJ6VFpJV9j+du5akKu0sYCvPkHBEGHfp
13V6XUfoZB8vW2OML23QaLeyQRABuf3nn0H9dV06/wymYN0w/2dZcof9YT6wh4E8b0e0l7ecdtud
kaS88gLlY0i8cAPo2gRf5vtLn/j6yhj08tePgexRJCT5y7c/KOCzI1IWLf/5lg31l3WOrTqq4/CX
c/h4GL/tPEGaqggNhtHluqCfPLuCCd0PP+MTTmanPGw78bZ0PbH9s1rO8ZVKKtXv1T68jddqobfh
Z6Q23q3rqLFXZlhmcDStpZsztd3wSTPhcsmT9RjUEAcT8lhlsRrcK375doYQgrHqW2Aema8aq3E+
e7fLkMj7D9txuX9494SYzOlsgw02FrrlGoLyz49zP05DWE1mvBs9oF7mUkeUpZuQ2rZZaOJAsu/7
qUdQdwac9G18S9Jb9fxu4SnGRHxIGxa976HaqAFlCIcBKacAgumEOQcUaB48mCItD/3cKovy4BMI
Hq3BPwWGQKvqr/5Zb8bghFX1q+iP//wMaLN34ed/Li+vY8MSYmi2DSbr538uUIt0JJLl764YLr1Y
Xj0y+Pbds+ZnBC7hUKnmQzz5NTzg1HdjBqYNgupFbMHi6LcdxHzCxm3ta/p2hMs5YL8AdPdD+b1d
YsKc6j88zfyR9Nkb8OEfYwqNf4nr6hoeHsNxfvViCVR9czsM6m3SxsahRS58SaYQGWy96X8KUxcK
PBLPHbsCKWkM4ULWkwFkb+BiJAAdZsEnV+QJYkemdVGJOTylxEWlWZab2dEPcLvIYm5CS11HvYDU
MWS1PDTFgYjZV5Ktoh9pcWHRyIyU+ToRKc95namGl3gG23vDS5pNKsry1CSdfSCI3G+byphuwWb7
Kz7l2ss8Ttd44Y9pehtHU2B6tAgmFsVF9QMmEBgkuwuJ9mfHj/ODxtutzu6hFgYqvz1PylMF78ZF
WslqWRzbctqBfv4i62WVbJSHsSu9lcqyf3m9gqys5yFrdegWbZb5W1n34WKO3WzbMaqPH+rSLktP
jShXZl+iNym7yEuZgL+2WlKlH+ukjWJW+ayB1uGw+P2ukaJmT+gId8tKq9z7AhbEBOQYKo4q+Ewn
yVag/TTzFBUa7vpY9aDJa5XuKMu5k/vLxldDVrfjOvFqC1W1KR6XECgzo1hN+mC3gX2eDO/GMgJK
c1WbeOqiboSJVoiZEr/xjaNipD/eLXpT/IAE2+bTbsSsF+lJIM7eNzYyy3IMdx4I4nRIC1rzLC2M
pIx3+MZxQM+Nsk6PjTWuq+D2eqXUHTfpOE6r6xghK95oim7sahvWMUxxcz+tdrK16qr2+jpC7pV3
OvqW74Pa6hSuAHoWWzmqMRXeJUz8g2MKM18CB0SRovDGXSKu12l8zzgh3fIizeU4A2H9RQOR5kEW
vcAxZtQOeZ3zLchD6cOnkVjaSfbyHV/ZVQV/E3lXsk7XgCMQ675I+9AIIefw1GAlf5tx8D7reR2e
HLjh+MZ0Gy0wjHuIHo17fYIKCz0Jd91YZpAtByVeoNiS3kkTcgx0IGyokYaalq+1yGi2bgebcJ18
Sfok2QyTEe4NRSuek8ljAWInX8iArFdWk2tHVEeHe6XrvqqlF38hL4qlRNaoF8d34xtWp9ZCNmTW
8KMrbeUu9PL4NNVNspIXwDN+dOZ0xrwbL1D1QWM/8KeQF0m8x7xwddhXh2SbFL27rQ2l+IT09nIU
lbfRkhpoqUsYR2mOfVQSe2hxBi75ukR7NbYFGGt+MjyPYlEMoSiXHh8xT/WzO9mqWmG3stj5b2Ux
UFzymRBevQ5V8QyX+GgujtuKBwQxwo2n4ciTxTKrxA2Qxt3VthnAZyMVkG+8Wv8mR7MLW9kismsu
2YWrD5oyGPepfpRt15oMJERKxtv1Vh2lyQ7sWZBame9cT9hfQSICbKhm0sQf+3bPs080Ili3lffR
5sI46Ub2ds+95dyQTpxd73l+HDZwG+RredXEJIN9sm0i6fMF5oO8b/zN/fW+/umeZaehVn67Zz+u
IOwn7nbTZMOmV2Jz21buviA2BwatLUjsUDqWFvJ0TNqKtFViIkVomztXtjhKDloxS5B1u1o2gDoi
0/FRbZvzQuYxejKqN17ovMR6gJC0rBPQiwYneXqtLTpNLEi18zIlXgUhE4AeP0R1CZ6jguWNJUjy
AO4yeShTFCl7904akDSgrwVQqrUsFiLW7uksDWUXFMCcVR/02UbW1Q7B4jZcIoU67vMuWb51Y9w6
aMjLaUt4t7UueRC+2dyMqrV9t0jLseWf2eY7OVY7Ne6ZXyTrlmVRHKWd7Fr5A3JsYqj3si4bRH8a
jeh1Kqd27+hlssKzG22NZjAPIs7Ssz9UrNSHlZcVeyfOkbcSWbpIgmL8I5g2SWbXP8Zk+sYOWnt2
coILUeVl5IRDfDfVBhtLrfHvBg8emazT0s+a6hArphMJs+x0Gu1LZOoQ8TdTei+vPIy5eYiiwdpD
DbgtHAt6IW2yj00U/KH3WkmYVIHc0nLMc8issTEKXwVNh2T2GJfuUnjkPCj1ujQg5kjIsvji+OIC
hfYc/sRr4wz8yBGJAkGo5d+V1v9Wouz6yRpEvDT60Xuo4adcIcMggH1Mb9cGxV8cfrlu2PrOHXgI
YHNB0D+TJQzAWSWj4KfrIdENni+vi407FjCYw36+qeAAWXkJEjpZp7LgHjv1C8C8hddp9atbA7UP
YI3bCXwZz65hHcp0HrVy1aUzIXSkD516k4UxsRzZE1+kF5Tjg+eqxcFGTHotO6TZdtIi5zPQkgSB
nL7ek6bvPE6udSvbJyvCp6uW/SUocM+DbkTvfL5S6voQfRn2I69dsx9EEG9KrfI+e9Xm2lF3urXW
TvlBFXi4EPn7dL0RsmYXSsYPF7MhOGvEb5b5PCCJS4c8bLPnyQnGnQYUfJM2bfsaF+NCGig6+Dy0
+9Ij5EvlvesgPiUvVZuAt2tWDbc+ORAnCwbMlWxQzHrj8tV8aR3d2DpQlW6DeFBecoO//HxNKO7K
1RQ4CSFcMn7QSC6vP1eOsPqCfBf/3lJQqPFmEWHZo4rI+MGR9NpMlr8dpqLaoUIyPk85OivzDx2n
8CpAgJmerUlxScGLtMXElPREsOqpHFHwCMkn2OV+jGzYNfBN9NuEOwF/lkXociaCkQ2qbz8oA+Kc
82xaKZF5X8wHJ2FtV+qRspbTZ+h2NDjfAmuorxNqkYbTNof3Zyk7SauO7N2R5eRZlqyhdVHd6JmG
81zbssxVDyCoFjZZMU+JoSh3sV8cVa/zXwY758cB7Hn1RVaVSpqTSIe1bLVSP1kphO720vlIJumP
pHDERZbmETWyKJ6yeUTo6SBWx39pllz3T7B4EqA3CSjkRO6pc2rNjtVpVw7arrfbG21uAOsGiOxD
szIUOz761n4qIjTsyMtyTp6p/Xk6BhYqO9Pw3Vc/94YP2XfbpTjBXD1eBnbQLB3myG2pCyNeIse4
1TpHv9TgTe6nSgRnPRU3b8aZQsBvaNPVtazhLwShWTYo3cyD1Rk6pCK6S0I3uSc0jsM/cP9orYQ2
rXXStdbUPGbyQrWRf2uLRl2TiS7W5DvrMHFZ0UviK9Y6VdwcYRuKZQ8luxfExUkWB13bkYPGKir3
zIdsKtb5mMUvflARyZhFvVhIxy+oJTjbSnhvrVEyxCsYm8a9bO2E/cXIg+pGdlX89aQLEAtJWdzi
fHmS10kzozzIm0rn8YGM//1NydYU76O8KQWGTxYLcbn1xkmcZJbnNd9zLmYEwBceO5krWYA0udII
fMgM9RUPB/tsZEsygfeBrkZyzHA2MtN0WpWNv2ZLvyQtKXogD2R60sl2jxvQwbIk+pwlGmzssuSo
+l6fRHwtJcV40v28v5VtXuPewNfl3MiS5ouHEmrJa4msypd2sNWLbMv89KsamOGVNVygME9sxOjP
10uIKlnwbngnyQ0OwWq1yNyRhJD55rw2h7NATZyjbM2Y5xdqahCnka3ov/NOJWTatr54smw3Wabi
3FhVvCc0lj9Olh1tY0WoK1n0E9Gcncr7ZAsr5ClGp9QfYRuTjaLhUrleu4esVvLHIe7yTRbhopet
vaenp3rki3bt28CT4iSP0jTNoCrHUc/Cfb5o0PbdGsWHhOg7A7kwMBzI/k+qvr4kOtICSZyqK+Lr
9cUs0fklKYfTKCDHYkSxYXOtLAOXprJWb6O0M/a4HkYk4eYxBIkgqZ5+qvpgP0zkqEOOmD2obp9e
yjC4CEVVcpJFJzZsqo6c0NxqhnVz9EYyzry0zB9kHUJXn81UIxFrrgrdHtH4eSM0ygFGFdSCltd8
fek/qKROeQHijrIoe2jFJog7cS9r1IC13mgm8Ua2BWPc3+IGuZpLi35A8Lot8CTJooPbE+L+7n6y
h89Q5TQnWd0opDXygHYHWfTr0gBpBFxAFuWhr7RHvUmSs7ySOwGvCJm9gCxxo/IgzBXaGyselOS2
Nwax1kXbrfnSlJusye2V7NjlqnLf/3H919alO61GwOak5THKFOnaTZxEWy0YswdpbmYEZjUxaW+3
7/gGeyDzxY3Rm1qCFwWP7y9RdoLZ29b129ieM7MV5/BeJc/iwd6QyTecZelaheAGYcNh2AKofesO
z79O6vjYLWE62AfFYK8TA5zDSBbsbRc56fXg1c4suOAd3DaHZiatobsbhuzNTnfbftPaCPu5QRGu
+thXz8SzmzOZgOkqHpLgm7eXbub3dmF0/9gu+zM1p2z+knxDlMtelYSIjm0DNl+qo78XJYnOexHo
EPQzszEwRYxZfj+9t8q+NWmZq8oVw94hgnVT6+oPGRK2nACKtqqytjIkzKrtPCJEcN+wCpVWXmQ/
jT18xX7au5urhpKmPnVt2Ny5hlveJXryLDNhish3NnZRuJuWqZOQ7GK0gFUCMs637zxbiVKlp4Bt
SxyHQUEW0J8mkmMrHoJyBRXOsB77PB4XtpvdwnsY7WWC1LVOpklZQ1OvruJuaH6TIFIMMKBbwuFH
g0g5mAxSdjOAM/D+6U+yFYkxBI7RdUji3t8MPn66Qulh01S1XJyD2F2rRMdu9fkwwn5x66fF11Gr
4oMsyXqn1d66yjp5EJYyrEY2bTemDtdxCDn1cbTr7tGM23rdlEG96eeioaj23or8cClbcyNyb8rK
OMhGWVV03crVhXonS+jlQM87pvkRDfaPowl1E/qVdYdSdnOvxOdWy/o7dZY/71NC6K7XiIVsk3WW
ryBjFfY4hGZ7WefG56ZqtVMXpZf3jtY4iIUs/tJRz0zC4nQCD9bjppjeriQ7RGnm7XLNcZJLxjoB
0gUVF5Zv7xQl046Z11u/nbHC36i2R/ZXg/cITxpeihmFQHpAX3bmSZbaQTGPCGN8kSV5IOV/XEYo
nW/1tIeou3P8+w5/6txZDuOFjTK/3eGqq2NYt+cRm8A0T32vBPdWQJJUkqEBOT1r8p8UQWu9MgLL
gQKVn08eoqo6JrqunGVp7MHRDr36LEuV3XenKnembULk7BT6AYqS8yH+68wM3XbbxOWrtEjU8s1C
FsckWZpGESFLaDRQ0AICmpCsXbiwZV/6MnFvxNyQzg25QTIrhLDA9PPevQFs/NYDtOuPqdCA65jJ
vptTFHR1Mu4M2C8nrb5P5zQFm0/7ri5wo0gDWdfPZEAKubDXTnWuGHe2u8nss2UOSyvWQpKlM+Mi
D707IMOGhu6mQ1CJDT0NgTMnOo9ziwF+cdBxqUk72Upy4WOHKttOMmtlroUkiuUcJbGWq8Kxv5AN
sjy3Kp7/jZxP8PcBWkKZ22sP72e+MgarYq5TfFqN2P3Y+m435OYJsZuvQd+XrzhnCYfw578Qd9Xu
S6KRsr5Cgx63WV3sxBCWrwHbpHQorOeuZcEDBSdb7rn+vXuGSs2xIjX7ttFgrJnQcXphIwEB+nxW
zXXyTNbJVmnXd1Xwa6vj9m9988qrlm4faFtl0gHJNQEkSTDxH0hAWcuq93p5lluNf24do966Zjw9
Gol3VhDp+D6fkDLZyxNE4a81doWS71WK3OMv0UZtcFAq9Tbx2EOE8i8nT2t3QqzHGXscJPxNrfkg
G/RJCw7unz0c/qWXKxTIRriFHA99Wmn50Gx7p1Qf+VMq2z7xs5UsJjWZxiZum4Us1kPMNo2Vgl+F
WrvUFW3T91FE7hBdXTIcFyVv3lFpdPVRDlxFJY7VuRhYDOxm+No9PLzwBI/OLQRj6yLQhos7g4Pi
AYlQYfqrDtQToWyvMfQXGMOgNIzTYqm6ifGiWBneWiUrwbmV+ktV1K+jqSe3Pv7Px7/ppKijWGW5
Zp0zZLUVJYpZK618n6xL3phVKE/6acWMZe0s3TI3qaJl25Ecb/zjTL6yqNcGO6t58pXFBj3V5ZQG
5d04JsZBS1xlCQ3U+ElAmrTsWjM94XLpXshJyww0E6RVUBgKcDN3+OQ6kPZC+JSe9E6RVrLz31np
CliQTLUCvCFx92IoZzlC0bRvl5XFXy6LVZ30+aZUenVF/DC9vB8iHT64Qpzfa1KVeXxBTtayqszi
JBtQF8kugN/bk4DY91OW8i4zzzyhEmbt0rE0NzGRz09dVa+SOWcpshEx8IvGOUUwwd4MHZLn12Qm
enpVFD8lZfPWU/XSa09pkPzVs9RS/dpTZjshMXk35s0uRKviS51tBwirflQoUS7KorOeTFg61nnX
h+eqVOJjpQzaxjWt/AFPC7EtuzO+tVO7kL3ifHxtgyl8aXDGr8gqCy6BQWhVNfHfAYKN76PaC5Z+
mpRfw96B5YHIWewxoypF/WkK3RLOljq4gS6y2ztV/sqiP12Vg4EvCuEl+J5G5zMLTnJq2/DHLHQS
g3p7zVLVXnq5Gd6qjaftHCe2drmuEiQi/x6Z3n54NawcGRvmVlXxXlsmhFY13YtXqvljB4RgWaAR
slPdPH8UhKqAe7rTsjCC4rEfe3HToJbIe5c/SgtzcHb+NCa3ssqq3HoZOU6wl/aT35nbMlWTlWzF
id9coEe7k5eSVU4wrJDaae9kqQl0F7wROiZy7DCslI2FpjLUsNyM5es5SbDFZ2k75Gl1SUMTxHeo
6IjphOkjrqtLl2T5Zz0kR9qA0udQOQ65tROgjlrNP4/eCJtna/BQoOXxqRBfpbmikps0OCzsZRFe
Bjtv+tdcb8sdynr1RlajY7pqjCgFS5Fq+1wLyrUctFPMQ87L+GhlDZA83diTQxbfx7mBbo9Bcndt
d+hT5Z3HVFgyV+NNvi8asoyCsQPklfXx0vKrdgeLl0KAdC7/f3a+DjVf7W8HUH1UQKMmh31lZmxo
QPbDZ/EUqZCRtWphLmR9pg7TqvB7/WpWZcMHs8ZJPppZLJb2gnXyeQylJDhBxO9h3LiL2lbRS2gm
40WgvJvBB/0shBvcWFYZLKb5I8r6oNu6YDPWsmiVJnF4HAUnWfT0p863mudAr4zLkPoxYUwG6ywT
MHELxWHULSxi/t9As6+EluGcILHpGKmu+9nQUZNDOlHcQ9bSbYa4UY6eW7ZHwN3ORg8L5S4aIXwL
wHh/Nrv2osn+UwwNVB9W34sMiYrBbnoYWtEeLjw3u9jF2O6hsR53kVc3N+mowCqMFMkzAaI/0qgL
fvhiZ2o691Gq2pOTOANqNLx7ygwyi6JS3YIMaA9NMKHW2mXmOoT781HMHwp278NXxarhssYnhl5k
t4t14e1GpfJXTa3pT1nYOLuixAkhiyMpZbtYiaNrEZFTfae5dXwt9j5vaYr02UrkkfGUiIFouZ5l
zK8UGzMaKFr51dgmXL0rEVK8tlqV3+xsPELXvkFus85LAqQG576FRfSkHlXkH+e7At6TIhundNfW
1ARI2joCFsq51XWLcOerynhtTVxP2fqdKq6tUxJ5W0LsgDHmkSubQAiS4Pq11VRRejY1CMflUEEo
9K1o4FGVReY2dTu1NbQFc99s6KetZnqIpszXVTtt2CLfBlRrrPe1UzQ7b8ye0B4ahgUoy/osD/x5
384i/caup+H0q4U0C4C8LgjkJVtZrAtEhrPARDRplo9MDc05u1NDnlHh3TD56jbkKFa4KX3IT2Wl
tJMHP4++2iGZpbIkGy0F/sk27TfR3P/dNErwRSURsbD3OnnWaOJRy5A0fR+7Rpn16ATmoQ49Zjxp
5kVgbku4clZyYDXl47MIQY+noKyP7xfzcuRHSiW/jdmQf7g+EI4akqMsWkvb94vZWrw3nbo4vde3
vpIe4K5+lld+HzvMNGeJY0y9jmE/eLYKVHSWW5EHJURpJXBRyR5nVNmf1UkSmM1CljWkMv46NQml
wd8C5YCupCtBgsXpeipNmyJRFkGDHp9s+YfhmiTcap5PaGG+5DiPY/ktuyJZNkbFgWLE1dZq5LA2
gwfX7VV3X/o85bJombHNvinIz8J0/ecKDTdZrw6Ovi8rwTKW5KtPag0UzKpJdybL2XhK8QbI+jh1
h/0UDIAD5eDI8hAjIa8QHwgLWpVQgDwUTeSeqvkgi01jlhvhARSXdX1ZEqQmxl8shCYMPFORfY7s
xj7HSb1qXX06Mgkb+MbmBsuzuzWOL+aVOGOdLQ1lixoi2zhbB3Pf93p55nrqWzdZvPatfPNg5HCu
fi2T+v9Rdh67rSNdu74iAsxhSmXJlpy33RNip2Yxh2K++v9hub92o9E4wJkUWEG0LIkV1nrDYZ5N
7Q5IQ+7bxb0qZjtBsGot1JVqS0gYbcFBt5t/dSA1DgFxfa0anGrDYdbr6vyvdjVCvZQ0ebRv2S5/
/sX/+mPqtUYb/CCAuEbmCP3mYzTv9dUecV4LcF1/FbUyUMyhlZzcWN+1qvo1ZrRifaMH2ngwpZeG
juEkGEq38cmri/wwijh/S6LsUVFKFhml/Cy6f44IAKP/v0dEWtNt56VDHjZAQTToO4JXXVzembq3
sy28dr+avDxFHOGr/vWK1sz6o1U199BjijvV/jnYm3VvOxQ42jl93z2gNQ+zxcaxYyJ2EpDua70j
tlRV2MxO9/DZWJfyAKBvFXKlrVoL2ebJjjO2vlW3+ewwPPxjMtS0F321cVq9nSZt1jd5HvWbr7bU
F573Wa+Ud9NXl2EgpxqqV6rGf/SrupRoYfzrdv85cFrfgepRhbqja/h/tX1VeepY2NUYv2xwhNln
ENC2ARmXKazjub6fcGMks1M1+qWBm6Jbgqrq6SNp9tu4a+FW8i3vVaPbuqspyGyl26xF+9Qa5VOT
6MwlZuKd/CAjXDK22aPpv6s+1QLiND16RB43X22ug49HUsKmMzKnfRJgBZ6qJzVcFbkVsG3Xfe/z
b6g2W+gpoiFCHs3KH49GoYOBKYr8nmBcfi+JfRwFKhBNVBkjv12fUvWoMWA5O/DYAzrO62jVAXfS
2FeDhWRYkZvnyskG+RIVGP46DVZ4gR8/F04yfRgFmPXWKTry0A2mdHkMQKKU83luINWzcYwfENLE
oFGDgZlxdA7Hwp5/QbTfQEIZ4zDvR7BGVgBmyUZQIE/6Fy0iiTdYLdIdHtLbep6lJ23dd8FdqnbW
NE8vtQRMnrgo6xt+dvq8E0anBFciBB97Hr+8KK/RUiCi2tUXyzHJ43pzXpMd+l9dXalCJrI62tJC
7CmO792/C0JrcN8nprUi8c2D7ssP1fnV/q+xy9SIFdv2n/f4eqnI/OGMJ99O3furXV19tS21n9wl
yGav7+Bff+mrTb2ZbEF62ceF8O+hfmknh8YtEdqKHXmPMCxG9V5s7Se/kLs2XcDvF4+BB5FTqzr/
pS7Nhxr7pZtOIvVF9sYSLl6XX4axCF6WqJdb4i4enwG9thzdvcX2f2eu1WD10l00IDjqTunQGvjG
iO+q00Eq6CnicWHPfddmTo0NW8yjjvc6ZbTK2ZKBAsug6uoSmfTxDKJ15X1MwWsR4fOdT+NV1aBy
PhelPt4+a8ImsOVPD5811zsWS6U/qlqQESFx0Q0oLe8b+HNow2O33FRhAoTdlZGlA1GgrWzsvzpa
EJVYrvj+rtOd3oXhv/YgqhLGzFDHrzs06ATc0lgcyjzBjP7vO0OOD3alBfoywIQTulNh79Aecx86
QDcPduWlx9n2YJYNNdCStbCIitwXWM+bEacRdqW09VZ8sNplYntKTY1NE9sMWzeBro69z0OPaVKq
TXd6Mo/bgsjWD1R4GsP90aK0t9WzwryztNq7zgNpNdXRwDbHt1P/GEYHDufS/YaQ5R9m2VXnArMG
RAC/LlPg2WfSunLZpLFZnTvDxbtr0qITlg7EnCFUuk5bv4gBGDgrfHsiuFe/FGxwDi1W2FvVW0Au
vG/H4o1gdN5t+nEJ/T6RT/WaVEVlZgkdDxfHIQ4wBYAhha1IX+pnaUTLZ5GV4z+rP7TFLRD61eIL
USF4KetVtFTiH1XV8a+2fB1X+yUWtOolxtLtmFucYwscaBKCjMdciJ0n9BZWbJI+Gk4LE6aRzQ85
uC/BpFsvWT/Zx8yzo31eD9E3DRrBBJTmR7MgOVoOc3dN9cK6n8h2bpp2Km9TInR5iGOYaCUoL/Qw
xuhkyAyvSGlGD+ZacGpqruNKZEsJ9+/AwLJJlyOuMXSqYSzRvwlfp2d1D1UINwEEHu+hpYJLE/aC
tzlShrY1/2HVNUqbJNJxherTQzKACI8GR1xTdByuVSPQfJWRSySC6leHWKuF3QF9sjBh+urQXKe5
1wBuek2Jcm4pvXcrjtBaFq13cSEWfxv7H+7aHOEBderX4CBZgiYEwRwfDbiuKGCNGu6ornYHedje
jXFB4mftUG2q1zE45iLWzhjgsM0GDcJQKxbvFnQgxH3PTn7oc/4km0Z7qYF2HeVim/u8KbX30tE2
asCMw/a2bzL7Tr0yKoHqKOsVbEaeCkMnv/uXFUTn5Kx2mXVLXce8EZEc93Gh4SDyd5u6alPRbNZw
xn4O5gEOISejYZ58fpi8VhVOm5vXoHpRFatigggLQH+nqfJ+ee3cZzv23fnOhsG3/XpVs74+tuoh
lHPkHVSHeisR2AcsfGJE5ldXbA8qvtZL8Tbj+X4baiMOSegTcG6X+eA10tupYX5EisC1A9bdtff/
+1XOkDSvPeZLmmUOD4gTDQ+wEZD6sPBJJpN099XeJyWJ4mXxOQ4yTHVkua7fEWI9qRepdv5fRB+6
cQ1xedaNbDcR9tF3v+mO/q5EddLggO6A91uLJfL9hl+/eVJzt0MAvs6KRXeSOEYdQWZZN6eWf72a
T/Qd9PCfVtz/5nbx/afOn1IA9FZpGuHg4pREGHp+SQOqjm6YbmWe6VszNwADS/9+NlBVU4pU6WAe
Yj3x71VNta9NalSwiOjwmfg1ywrAn+2K53o2o0eteAIkDOVlLRYsmbZpMyV7VQUuutooN/OhSReE
Lf3+ThrdfHOWAiFLsu4bKFXLSXUm3jTvcWEud6oXv9vpUpT48KjetkDRawbHpTpVE0wLoLb2fFM1
JyLGEMm7iONNaW5Xv+l8tdMYAJRucwDpG1X98qv+NLpR9WkdIxut2yhPa93zJ7jRxvzs+8h2mhpG
pmx5l2cNVg+Hiel1XmuqSTfNN2Ri83s1XvKTPWATz6qzjvCBET0OwiaAz80CyBSIbIAUM7HRMZMr
9lhsASdmnzp/nHWX3aOd3JOX0re8ofERWTuTjW3IvPk4tUMNuNLMNnMx47enDbgE9O9x5wQP2dll
snn04Hbn80y2NS+8g010fe97gbu3q/y9TmsNkL6rbQTpySPp2BNCwMljEDG5G3AU//AJdNsdCs2G
aVtoXNjTVV1pDnCjpkbA0XT5WlNtLLBvr1fR42BD/IlVmlAskTOW5FGPcDuWkb31K5MobrYiyY/e
9DgH644oQNo35u8jgTFXZ8tsl82rmcDyRj7jzPM/hcDYflZI7D3VuhWfYr/4CIb4u0jj4BAlRnDM
Io3YFsdhVsmEX9Hy6iRzfnBXNIMvp1Pa1vyv6Of4CTbFthPOyEk91DAR9wLZgywCfd4YL71l/BEY
ph/qIMK2dh8R7dS8sLVIEOkzwJ8x7jfDyNNDlKDEc6rDtgvNEP0hCHTkz8kThuYiIACRiNgBevYg
ntaT3JLp2I1jz7qs5+llArYYiqq77wnHx0Tsf2VOicRsY3W7uDKafd1pRTjaAEzNfNigKwnQKfkw
3H753jX9Af/Ck1ycm1W3+iWQYFtZnIZdkLRlaCTzn1H/vS1RX+bs+xspbD4L+YHK4CENym9DAZjE
rHuouNWTCVotHFvM5U3tW1xmG6dtWFaaDvsxYX/Py3d0v/YWn0wZYJo3efK3zjZh69hvsAGaM5Bj
TieYvYR2OhAy0LRxYy5lDsDK+cNMzAXAN3vKIKnEhgEfkEl3dckCOxeYTTV1dk1ckNVLTN7OyfAo
mKr+AFr0uzaW5Usf/dkgoXuAhPaqER1ln7Bc64kAUpGsglNTzuKxeFvdMK/gMflPlgZVJsILQCTH
33kat1djtjBDy1/6YTBeLe88gKDcaJF4MeCFbCuUDbYTcwART/uEvfjVXqZzJXScuLLiOnZ4PhlQ
ZHZLxpdBonc4JOBJz0l8Cppu55mYJ0ZVi0WOPT72RtKy+eyaQ+IiOjgM/QPQj63dziMoZPtsVL4W
6klSgLTrn72lImE5V8u2j8r2LNLx1PZgc5FaIjULfF3r9eM4wjGr7BLgK7guZOvJ9iceFio1aaKu
xy1uwJUhidyr7wFzxjVH9I176PoE7cxE37ggIAXSC8dlgcdgYwEUGlFpnDmW+5ux19i6R+2JGHZo
N90MikM/p4GAH940iblr5kae+wzh9Ju6bOC95eE/+hZTp6Gs3OEg9f5U1QS6QEfyKnUXQ3V/3iDG
IyiNzLCYlvEA2aOE7Wy3IVbvEzoaizyLIDH3Tq/fdLNuzgDJF56wxMcuhfPxVs6ATHpz/s1a5UKT
WYJHKVY1eXYGIatffHZNxBXKeBPVHh5Uuf/rCT+nj9TnADd7TRKW5g/T9Z5F1IcmOb1TDFd156XD
z1ry9YhgeahtFwHfGu1mMvBVuYpkD8GtzbME/WCMV13xUiZLs8t7gMht/7vw0CwBqOshm1rXu0VL
/NvQRqdi8bXnCIHfaE4uhtW/lk5X7VEu+ejKXNt5keTLQ9gR9Z/hXnfFQAqfRLUhq2eZDH/Erd2h
ZJi4h8wloVKP/T4a2nLD+80uRTEdgoQPpKjRbDELZ7hvKj4sIxcvxUhe32w4ukTikKXFfiGgfHSF
vCuKCmmfrHoda30jVm8YfCqxicIzjYxmtu+q6K6tUZXIeBh1Y3ioI+M9MT1CNbK96Jw3Nv0yDDuY
i85ZMzVBzD6zT7lA5KLtmj+FUVUhntSW3v6JSk8aTnaKNbnMMUyNH7vSMo4o9LZx72xRQK48+azn
4q2x9SQMrImjr19cE8+N9601oi8cg01tg+JkGmwSMj9779pgCfvMnzeevKu7PPTd2Q1FUGL4XtT+
viLdc+2BLLax7K6l0xPNRY4EMTV4WJ3Q0aSU/Ssx/TQUg/NuVTGMLEJON6EHxzFH88SX50qbfwce
+ldO8OGMBfaf1ngqyTyFiSBdzOI8bWYHOF9lBv6GMPR05OSVk11DzSYvmks6dszB/mTvMc8ww351
+rRy4w1C9wR2tb2zZz/YpvWAd0YGOVWM6UUVg3DSC9nRS160LtRhtwDGOzz7GQQLIkth4Wph37V/
ppbz5ozzz9bsyIEl9h1g7EsNC9GbiSPart9s0UH4JjEb3Xll/oKsuHOdWO7Drs3bYx3L4qGYweFp
Sf8o+iW0+yLfFWzqtibELESxUhy+jBEsbeFuegNn5cYUFoJAfnZsCz++w5YmQu3HSi5LUDiniJ3a
WSSZcU5HC4ZmUi6XKs3GY4kI8h3QcOtgCDHfD0kRs5mF1go8ptkPI8aI5JqMXZ1m3kPRxckubu+b
HlqPLVySqRhAop3Blrhs8DlMEP/drCjITZfp5M1tIPGOEM6LawXYBS6ieZXyOGgufgNl6r92JO03
ref0qO0naAz3wICsGUsmJPL1b0vDyclohupda8iJBlk3nWrHdrZQXmXYMV2+Tw5MnwReyzu04g5w
MtgHcKq4/vXCemcBw1kRqtb75PY9Hr5Cx1vTwT+DuMh7jCBKyLQ+vhNP58CWNcO7EURDWICSeg8c
pJCcxW/f44opAh3D5h0K2YSoNhJvsWadMRw0r+hPBgQkvGirqqlYzGupwSKakvely+oNvCQbTHfc
7Rt7YpG17XPiciaOYnu4doi4XiX/62Xy2z2AM87KLEDbOiigWuaec89em4hS8KAtrfbSZXxko70Z
XN4lEkMZUt7TiEYyojB9bK1RUNR8gEYB+41x0HMn29i4QMb3uq5JjFPkd3/ISTGjDQLHv3ompzPv
B/REtiCF3A1uWFY4GFZ+a5zRC2eRWbuMEHBoOcPBrLIAT/J03C/1dcia+djLNLou/C9a6t6BWXzN
k0g8EEjtQzSpWLJaTb8hhY6iX7k8uPbMgl2184ZAAug6lLtJTHGS1Ye030Bm6PbWaoLal+kGRnx2
c8e+OgULTqtIO+LBUi9/VH2Fz0i1HBpc+XZzHbwBDt727ZhCfOH5jxYQv3PjC/4VF2wIhsPdAlrb
c3dRlsRhlBNolS06OILLfZpCGRIRGl/GmD+4WnY116k7zglcuUXfbnu0QzV02Fi4BcQHAgJosUbO
pg8KL9SLikQky0OXRu7TWAcE1Z1iL3urDseKoEYVxP42wwAulGSWdzKp3e3st8MZoQ73PhVGyo9u
AbcgCZcZNhNqyRb65lXpXWk1gHStuxlput3gzOkFbkdzYOPv8M5u6KY1RwPFDKHJ6NLxqCIOVf+0
vaXHiE04xwEpmiRJCSHPnrHruqg6VLHIN3b6Kl2jeYjnyQyJqP3B7E2GeRTzuXTCYR7qMJGxdnNr
2V8nd9LCknT9vRSj2KDZzD+uB+cE642yIsyTde0D0W7ADT3An6pFgbJ0MND2DANlejQvQ0Rpfd3I
rtAb9/wkpmsnyTZioxic48jHMbXw7xFyPwyxloeDr99sAjo7y53n0Oi0cxdUr0K43l3Zab/biS9q
cgzr3q6bcifn7Je0wO+0iIrjnPNQ9W16lw/jFGrp7IUTLgMd6z6qECwrulucMfKOdnOEe5AYYEr3
UYTpGtIdwtN+25M9XuwI+NZUJ5ukn5yNFPxO+toszpoYoIBaBEbnqTr584AziF81d2iOXfWWI5UF
VMTCEtHEcgOwLDsyUbiXdgpwdJnYPBntIA+QbHfJpEFZa8RyLJxcAq2sXzpZPWo6gDcEtuXBk/LD
ELm5sVrD5gnLefgC+7b0Eyy5JT75Ma5Fa0y0H5Jshxw0O/jYmLc6p486SMQZjpJO9mr5Q0oLrBzb
gi0PBRwKfNY3yzThPtQHH3lU2mHnDcQ6kGmacrShpXsjVTpdJ0CGaBbJfe7Hbx5iNbspMHEzFflu
mWKXw/DABzQMYu/Gkb4TXv6GIdC0bQiZ7ZBc1Xd5Apqw0mKEVsz6rpzQw5IRS1Th2lboIQm319LB
23RF2m1ElByIweXnDOldVzfdC3v8O8wuO2TM0wfLMLRDzYMURvNDDoBjLFLxKDnPxg6JZssnbyLg
lXSN5MSqtyY7fU52tRVPh6J2jW0KwCYUPnKy6S0Wk8P2Rg6bAoTk1vGyxyQQF9fx212HRC5560Lf
D9DxjounBzB+ETlhDodKM2TFvkf4fendCjmvFC8G9NT30azvpOe3IXTlfB8FDjNJJOIdKk8fBro7
u6aX47NREBYqYN80ponVVxDgWWoh/NVE6bTF/PGZr8onxuJ/J/yZ74WG08Vsbb0cjExMUA60vtfi
aNIiaGdGBTCfSbwlxGfguW40sIGA2rt2M7Cl2DcOCuYNShCgw6vuqcmhcFkkAgNy/u0Egj6f7DnU
2UnbPdZgzD8/kFkYLyLNH7WoWTaDbkT3Qlofrk0efhnqc9pn4lTOTNe2BpyrIptRexePUybU0wve
u1sDF7pN0xgoIlUR1LkInFImz51ZAvKacjQd4yaMEFg96BpnlqFx2s/CWUBB2FWBNZLrPEZBtuzh
aGKGkUFI7ReNk/pUpAABguaE5WV/nkYxnNXVVxG7dn8uUqBTcGpYqT3C7eDbD3OZ+we+3Pps5Xp9
dol37bulus6I/Z6RRFrOacGhLYCXtFF38zuSAX0+HRoSjMjQXIhe+CGh/qswgvacNeVb6xcEUEp7
bI9LUnBEDmA1+/mMLHE/n0erR8vck3jhukZRhI6DOotZ2qdBWw3x6sM0L+WZVaTkEDRFO6ev3twE
VEA3xBX3J9Qi8dkt7GqjJVXCWcqPzqpg+8o+NMmuDmH3faTp7XnpW/SyRufQMh2eWz0Du5iwLQ2b
tnpJs+6n7Mr+87NSV+pjShYH7fM5WnyUX3pxiFY3SnXOUFf+Wl2t+fi+t21dTrxpCneKxrMbv0Jq
qpnodgZS/5wuyMoGXvpmlXFpbKTeZKeuW0i4L1tjzB4NLUhxs+cfI/nmIEOJEgQ7eCmjaMMktb6B
5jZU8pppTBdI6G6SbI6KMNGj6LDkzXGUDcIKJa6IaXIaO3iJGps1YLCTdVbvADEP8sLe8krarsav
wvKXjbqURlJz/I2sMOkAUSIVAv37pSoDjlajTbwGQ6ozQAfzLOCYb2oPHlvzw1/yH8RdfD7ZCA25
wXR8TsfU8cDCBjURJ/Vd1eZUndu1UFVV2Ih58DNfv8r/6o4wov/H6NEL5H4eBcHF8mDU4waz5Q8O
J/1G2qjC7VzNRmCkzI5DUwQkdRgQ1/h/V36KWPoctkELPlN4DZA7igHE337+JfCUIAM4GVp3F+V9
csq1Ajn3W49N4L5Phscyqu8y5oEzKtk4pNXFd+TkYgLlEppWj8fsYt4k2vCEwzV/52WtFgKMJp0Q
p8tT1BQlc/dS7I0xfvTIikXFM77rr63uW4dhDRPojlOcpxiZyLY1L7OBtc0BIoL33Lc8w8Hgg5cs
qpdA0SCxHyhjiJTDeNIqN+PR8eermBFkczxNsmsizhgg3tAM+TnSBbrcnca2CjLWhY/mhBaM5oQL
WedQmwBp+ZYZZkFsP6N4VNZ1dg6q5RdfNv40gFZP9ljirWmm3TYhRWaOXXAdxWIdCCrXsMY2KUeI
rdPK6qYXkBoHjlEbkddp2OdxdXNSMs4IWSHaXx4g2i9bsjABoxB8tiaUbfG4Mf0lewf1316iMrU3
WCKXW6ktzV2GcIZlVNpbzTS796bWP+X4Ej3inUlO2lm6n1MmDt7S4T3f2c+eJ6oDj0B5jIijv1Vl
hGJCqn3vI7veIE87gBgV+VXTOffIYNjVeSK+x3XySiRpgwO3/THE4hFBVO93IYinsS6Ypebe8ojt
SxmnTdjq2LbZ0v1BZN4nFsAc5eldfyRY8kRqEI5L30C0IlqyrWKZnUwU57deYS9HVEyXw0LqYAtK
09ouWid3bB+3VT2mB71Z4x0BEamSSGsnevcK0B+7QjE8lfBJrLRKPiKtdmGCk0wwn7Nar1bySrLT
LXd5kqP+0UnjvRy7BnVyCJNk+8nD4NWS+mmADtBYbtFczh5FmhWQW7OZSWrXzUV+aYp6vDhr9G4G
6jtabXMMhlZ7xfp6JwKLkCqMvW3U57spTuNXkII/BEZT93Zrai+W7mjYZ+jjzu8LkI1OlezzdvI/
WuLXbeCDrZfRfCHwGW9zGzmlgQzyEUX+rY+S+3cZjNbGyzzjxgnAOrV1Ig8S7tlzYnew3smE/26R
D3aC9FeLITH7acN6DKq8Xr1H7GNgDeLRaiJCG5oof+b1b2QFEnKkSR0urRs8gzaO9nHiQRhuFjy2
lmy5EWL4NZvdaZlF9zzKzn/sEbZISvDMGE23B5TAmY5U/jvnzZ5Vzjsjl5aHX/XPbjVSNaq6KtTw
r1d/tf3nLVS3u0RqnkesTDvFRD5hf6ymxp+X1YjdsaqrK7XeDInOIFX/x+VX/9dw1aaKf7Wp+6i2
2ejKraXXU8jZLkf7rSxrFtX1UvfYwhBO/V+rNdhsCNb+XAOyu8OP7a/650s/SzGTBtQcbR9nojmr
ol6X2dGuEB9TdVvO/6ujXs0uckjvqtmMnxxD53HwC2sDiCh+Um114TK7p/Z4UG2q0OGm68kY3X02
FW72EDONfb2ow7nxZKPm/9mmOkq5tOR3Vq3j9eafbakmQ8MY9NNXGyfODWL21q2yc2OX+HV8cGqk
xiutca56bevXqAgSlr6p+976xlsBEPnZ1LXpvESi2LkYED1W88LxKZ5DJN6qjwTExSHFAPJIYgTW
MuxETPa2hhkM26HNiaVE5b1bDfLOTvODzxp7wcmTLdKS5SeYY4eMI/+lRLL1gLjLa9nm3hX6ob7T
OHYxrcTu/dhNKTt8/T6bujNiKMUF916BpQ5AblBUy84KDBfTkwL9uGr5LjxkJ/mgg2cC+vdl1+of
6K2VWzG65U5fjAfSzT1HzB6ZxiqbNhJ1w4PdVmR6dASZDBOiHFvvbTYM+mvjjQBGu2xlUxBJyvGH
woIqtt7T+pcle8lJGUBjHztvy2jX2wLu3FOeIFJQT9UPYvnzRTW1sdlfg7w4qZoqIArHewn1e6vG
q7auN18DZ2jvVG1IqoUM03TfdXMATq0T26rIxqdSRCU02GTcafE4Pqm2pGKzCzjqqmoBrpyXpCl+
I0Pz14BlQqqaqCQYlPUeqijMP5PREY/qNkG9JCcd68Lwa8DQY/dga21+Um0Nz+1dp0XXQJLDn6st
eonxg7EUOiae2bz3/HgNTzBtq7bYSR6LkgyqanKqAdRtXv1U87pqSsZl3ui1YR5UNZ1l9TQTFf+8
Q4kFtglQSWFeFcgVOOhDWqfeMZXMr0i2/A90+zlELuzPjejbV/u/xxHiL4FDWuZe3e9r4GAkzxPZ
OE42xbhBwam6RzLQPlnTqp/TJFOo2lQxVHp1361FnGrAOc15WTWfoOb83fE12MgW71ib+sNXk7qa
86i6/2rz0+K3HrTsftokCP1WpveVScpYYNb7efXV5modIII2OKsRGhmmz2Fl3ORHzQQM05mojqe1
jRmKXnSvMYGgXcSeYa+qhqgK3BB6eNeeI19FFK0gnzVWuA5ORlEcUyEAVa/VUfQ1jsHgTJBq4uwl
3FcryMG3VTYR5rVqk1Q/mhLkfjf27utUtuNRaOzYVG8+yezYtfW8jW248kPneueoZVPiZkTndM0Q
iKTl7os3lBzBAvGmak5hZM9rnkDVEj9yXyzbQSWpKx5VU9XH7CaKerlTVRBT9gYPx48GnYetOTXB
i5MMGpJgibZzgsB/MdgaHfWSTZ2qVki9oL/GJkcNtpguHmAwXFRnBKLj5ZvJz3rYjLPFc1XXD/p6
06xju9sFQXmnBmJLzJ5u7nFGwrgwVG0jK89OSFSoAs73QVIPkGhY8ia1sKm1yTe9iHDnmsbpBugi
G8s1l6OXy73whhzsZ5wcStRCXuLxsa7bYh9oGEPn46p7ObrPBAkckr9Gv6tAZb1q2UB0Kte/9XHG
6j6XxatjTDP7fGY5TGNy9uKWd1kS6M7oiOavgzaRbAmiN+SgseCYEH8Oevugak09ti+edWJ2THYu
XpYeqKCzZ5oB9K0MKeoyEq9yIpKVN6SkoNGYR6OMvY0gJ7BG+bzNANJll+R2vyeMtcbGfLbzxfPc
W+XGNov4GJhbxEf9B3f1g1GFmR8tW7tZZfutNzWsePxmvvGmkeGoJuLVOWcXzYIWmZI83sRuDdXQ
REMQ1azqe1cOD1HU6C84GSrETdjaQfRcENfKGvbqutbw+cwG6KK1UFdi3WO4lX0fl3H+2WRMUXLW
rOEplfnP2vWto8TG4ioc9OFmtriXoine2XvLn74trsNUGL+x2dhngXQ4LN3kvIRsyEty2F0HXMLJ
wgBx5W/xir8WZRvGeGO82qk8JQB5fxoFwnDaQ46NyZPpVheUect9ZRCnLbW03PljWpP0Tr6x6WsO
gw+RQXSBQJ8+6x7soWoJBLjJz1Z81+PFPQTSWNH5pb+ddWKEZSoqjLN9grY6yFh3MR+XdCxfxj5d
2YW5OKtq3qA3CmjiDua9+xD1M3mofmzgaljTQ9LaK78slXtQwelRNmiEOFp5xO4JE4fcbY8E/dqd
vdLKOZlbT2z9+fMLOUgSFFtAULtUI9FPUisPU7NLCN64oW0+4jr4FC/MQBZT7T6OzAq37xLUl2bU
r6bXoVlblI8Op7XXYfGNx06ae9WH9Glw6fHQDif3V8/k/GoLL3guauT5sch4HRxrxkUbE+a1b0II
jlgzrqZrTUdv8akZiNyvtYFk8VOJE6+qoQdcP8kg24uodl67qsFstywOqq8PHP3Ri9rjZ622m8du
XE62nunIWpjHrMmXa7EWnT5elrQzCddQq3s57Adfc9EyMt3rZBoeZ965CInooBmgGq21J3VYY+a5
uBRm61710aA3mrtlZyfJgGDtWlddqiCBic3TcFWVz1sVjXRIqlaEUYtRHMehICwpBYZpvtMKCEMo
h6lqtf4BkgAur15hz2QtgBNRnTqT0YuvL6dezC+fVdVjtPVwTpzsWuTDu12l1akg4nUdhuavAgVM
b4evXLP5V8eoB9O9yVv5GttZnmGFcjKaEAA50iLrXZKOYNBkpggG2FF8szJ/2osBMqWR6/GNJwmS
gDss893qYaTa1Dgfa6CbqvqN/QDjjijD+vqv9qWRyBe1roYuY9yylYuMrZgjAeOUoky7EoAxFMsx
r0kir22JzeyJEFAMnMPtXgqnfK2jRlxVLQjmaIVW4ki+do5dqh3+j7HzWo5U2db1ExGBN7flq1Ty
arW5Idrivefp98eouRcdOnOd2DcEmSSoBEmSOcZvlMGOWUjn3Ztq5/q9je8HiJEW0AstKmCpLI5f
pRDW5JjQq5+vUtRaoByQ8dKjFMspj8/+4IEcXs5ExjN7nIfo9oelyrambVSnwYuUrGwgxDqgiSLF
CO/3vW0ugejl9NC2ygtcDHsjxVR3rKcaCq6U5Pe1gX5K7ax+kt+eLTiv0YoV/DSX370AiyZdK/dS
LDGXp2vmuN3Ib7MzZJBihKCWklwt8vuntCTES2KZ1Jql5epWqZr6YpMsIJA8VYzVZtGcVJvMUID5
5ydnLKZNHATOdwDEdzV7eNLxPjXW/Ie4xftEJPRr2UEXISkfvuLzzaeeqeEGj87yAQRHeioL27+0
xhze+b4SnchD5qcCEc9HPYvfU+TZfrWT82JO+LU7bvkrzwoby+VkvGglpsZuDPqG2E/060wiviGC
z8JAC9z4IR3zGCROENyRIj3G4/xmz7mxQY4T+EaZ2vft3BXzJqs0ujdvap9mj7JRbDt9JBqKRLb/
3UHhcdsnMNDdoSKfFlQ9gCug53DoVDQ2O1gsXjveAZafz3VT/cA2UzlbWja9WV1FtxufNPzg3/Fd
+5nP7pYEPcrdpX8I7fB31WXJYxRH6NamjnKApq++l1asMWltD5qr259C+0hKLP1szPNwMJQo3rtK
ehco3k+m6+rFrKPfZlT86MbQJL1TOScNxChZNhfjLITGxjpOUWCC/OCFRvJtIEmUTpYLFKkiWenw
YifV6O30kPRSBRDgpSiORORjUn6Ynrd5jPkL6sRkCbTP1Rx4J8sj8wnwPd1XIfKYpgNYaQAL3zS9
f7W+ubC+H4ZcezHU5gIRvdqQhQoOakFEzELuksDLSLxXZW5eO8bjOH7TcTwxnovWdk9T1iF/OAJQ
rrfEGZWTppBXg9NUHeDO68iD+MblJ1AP9SElArZDX8ne5Xa++MjOZz6PSGzawdcqc+vXWeejTZX+
6JC4B9zthERM2SjmGF5HL/455ZgujgPauVgt/pmhwZSt7uEGGDRbqw/bZ5K32tGqrPASWDlR+ah0
d0GuGu8gP38MVlz+MVHBJBf0O+q6CvJ3SLC+KBGHGNpuoyJSd8a5b3hRCy16qkCpSEk2ldVqB4jz
BMeWFrLxSx2ky+jd+ZBVXpBR0YD9xSewEfsYL4bHXjPV14nU6t7TyXVL0UJI8SGL0YJfDvagC18H
AzL2aPdXqTJgHxydyK52jZtor15vtKA8ARAtJanSDAvBtzZNLnLC8vU5G3yZmbtEp0LzF7XPsnud
fCCtZlQ+SwlPqmCfuj4WOsvBkZUN+er2IiVP17rXSElBCDhI0kudjkfIufdyGxYNJ8iGScmBVwN7
0eWEwFWmfVIlKmgEWjCrjp86nezDclBZNuNA4E+BNHCWFoS6h4tfoAK1XjJw0wviq8ntN2fRUGwj
b3qdYsIdk6Xpr42PNVpeh5c0C/nSFW38x25tdKWZO704of2SDr9KPHHfiGluJ8MasSbJjbdyLH+G
CUITcowQrbpFnNI7gRg132wNP0Ol94a9tM0NPbhU2NRs5eigkunBft06+uYT3/sSMEw9ZRcvZAYB
FS16kQ3iKMW+Svxin/ynTp+ibBNUHuLdth69TMEIysv30P42j2kYGa9u0Rmvyaww6INpOUsxVrzu
rM3AQ6SJNtjGKx+wycmiW/u8IY08otJ6spfTq6A+AHf3EUSH21YpnfMimyRuGO2aYTw7Qey8tGij
P4yxAs1cB4BWmAHsaBxpjtKYiGD4jJYcaxq/zbegfps9N2jcA2z+53p196fIFH8Psx9gFLYpL3Dp
dCzumu5WlLrWrHe1xvdMSpiYFse5AmB3K+o+Z83Z0Qe48ShVozGTzutiFVuPKniVumn2L1rOiyGl
ulX6U2vVBS34o7Lp7emxBBxyf6uCBYmj1eBtDCePnhyX17xFO8uedHNDbpdMsTEEL7Lx1PCoFsb8
IKXRd5uHqHaPhZ5GyXZulihwXTkbOVpEfOVTSyd01iTxYa0zvOS3p6p89PqyedYiWGW/HbxFx0Z9
kQ39CAWPnmz1Wuebw6c6Uscrij7qSx/48bXW7C9rg4R1CsobTXNc61zsytrxdtGmHxCsQEZoa432
dNWj+KkdveyBb2D2QAr90kOCuEgJo0xb3ciul4YvWmu257/q5DSrKX7UrR/stLLKAPnkzrNs3Joo
oQMhAIY6daWqANIlF1MPuwSO6msd++Wrn5SE17w4OkpdFuXEKmMg5mFelNup8tUNfd8/S2PTwKO1
QKXYMIH/lCp2WCnD7D7oovq1nsuXlkDhPXqv9WuRIHJrhoq/VaGD4vUw3Dmd2XMDOBgCn9qRSAUp
pdn1qzrV8WMTu2c5KFX4jGkE7xvvrE1D+TCZ451dhz3PczA+NeZQXryx7kAFTUF2XwflPi/3ijqU
u6Zx6p1mBTPAI785mIrh3PcJFI2495PFfmyPj9vnxvAL+PD91S/7e6sPUGwPyUnBS/jhd/HBChE8
SCxWOgUzAK/UqtMY2b9mNwfBVp/VPoA5oYRgutVe37XMQbYNs4/cw19IzzYzKOHtGCkQSX2+5pLt
Ax8Du94Eg64qwwXExCetdqJjwAeBALcKJB2Qct/rd+qM1lyrKQbJBdhJrnJMR/2ddReDDeiFXWmo
D1mXnjGjVq5VV0KP7Qf3nPUQ4AzjU9wMMcs/l3UyaM+sD93XObO0y0RGm3hHSzDRKDZZPrVwpjbq
iJMu6sSkbyfcALyyTzbtzDeSxfC92j9rYeM9LSJ8EyQGe6pMeI+BcTWbWD0oGKNsiuh9nuc3MkK7
qNXKQ2G37l2f4QZDIIDddTMNKMDbRnWHaNlnEBYjLnRtfyidEB9XXfcf+vwXlwkvyK0YG3Sfh61j
GmRuC0W7ZsxVM2tUn42UKw9VNt9ZCM4GISCRTMFyMdHh5E3JqdGG+lJ3fr3HPnLYNY4TXFO3nndq
q38ORvwDQEx1+2CGoqHO5bMF/OO50s1PShxVpwy1xisyieBK+Kbs08Zpr2VRECXRB/hbs78Nqqm/
AiQ4dTWCjG2dbPO6PHrZ6J1zY6p2KfMGllZmuDFw09rWfXeyqgURGHTa3hzs5ABA+AdSTd8XM9GT
SZZ8y93qt8Dhui3qbETw6Dd2owDXS9r2TmOLTgJwLbQkWLF3Bl97w4Zto/6oEn2CV2fWdwNAg7Oy
BDyM5llm1NoyrWaKQjfqyIOkIcIseYJkRDS06ic9+97bykOawvNFHGWbxs+gl//MrlFdyL+pfAmT
Gs019TIVlfZiwvAw6fake+16SMDfONXWyMPo2uVVcAlGZhiZxvs7hfjypF2J3N6w9N4yI2Tl9GhS
ONEnjHqZYCbEUO2qro+hPf1wTdW9jm7SbgkFtiGh0BvYAW81cku2cw76EEeIADKNlmNaVtRLpOQz
RIB8O8TRryYrccmOzBPf8j4BsYK8VX3ghv6pUyxiRsLwZB8w5Wgr64nAiL6JQZft/Lh59dwGjpnb
4P6mGsU5rBkHY8XczkPfbMuOmECdP6Fpql77KNKu7bJxTAwrHUiYab4J9cDfmx1IvVDTWaEoTsfY
azX7IEncLaCsQ1QEvxQyDygxRCgKEcr42VtD+d4ia85H+9Tl2Ng5LpwmPSAHoo7QUz2mx/dBA5Bn
fmZF0m7Je1al+YCtebbBDeBTGqshf96xFgj1boJc/Dh6BNhrvZvICgcvCKvw+WwrEEq+2oHDN+Pr
CPJyg20WswoWhV2iwuExW4LXcxocbG9Rn636X4HrZwiUGcAbXT0FxGDmAA/9Yzhj1ahDmN90GlSm
9vcAaTAC9rtvPOB8te0QdXY2Zt6qW4Smi71adCCUOwUDFk1VkI9ELyYIfBILpfs6VdPLGNrNlVBj
tp27CVG0rH2EvfxCpLnZWOjJn71JBwWq+9bZsd2L4vfeRUl892ItOJ0q7r43rnctI4ZZs1EYxtKq
Os0oLGGh+m0AiHqsuu4b3gcGnGA72CtlMt0PeBVdHYLHxUIgDlL9NXXcO/APE7Ps0ecODt9GVu1E
NwLgS3G8143O3zQFJIosrghUtIFJ1q20TpVbFRsrsdsj0PUCUJxnAbrhY3CAzHxxcpJSeoHmFtKx
r6XVuUR5Cm2XxPGxnFrz2NeV9yX13uAydWrr/5ztegfnnW+pt0BklJ+R0W9zKwsu+hjgj1ipzY6V
unfqAZ4dLXCg4E5ISSk+i7cOwr1jFQQ9VHPHnPHeG63hKR3QKHIoISaT7FszeMszxb5bN9VQOLei
zcz/bNdQxLD5erB85o7eYIFjdDOAnpXnHfzA97ahh/qaxtC3Zcm80dWAV9E3jbu5jkmbMvv4leb6
Pg+S6aLOyDchFPWsxcFva3GIgqpzRbdYOiOrMz7Ey2YRzzHzUbuqZt0+D307PbTxMnJT8sqgfa4j
prpVnR7LwFHDberwGMGEnZWW9UfXp8w8rOg9SXV0Ds3iyTJG+zDmEevvZeO797PXwUNrtXjfdM+p
0ySXkOXBJfWdaGcUEABgY0d3lm0+64EBe8Mb6VHYPQ4grojvxftBqZ9nDCoJ7LE46xaBMy07CQbM
XjLSUIWBJZrW4nUFAvM/G6UjX9SjbVp42GUYIZJafglSY8y8ljALfg0OsudLIkCZ9b3uY+uK4RYc
CcxAPTjWQQ8aawqGiRWnz7mERq4ISp/pqMVdY05PajiPUDt8ezeiSrOdliIyBdO2N3lYZuoCNHPC
FF5Jh/TkrIEu8sziDkTGaZhgpABXeujM7llp8X/KzTjZ6ZhozlvBzIULgd8Cf7Z3himHUzC7D2Oq
aUwFu+zRIzV3iZvqfQZu9AmvDdCGxfdwiNJPao5LjNf+cgufzi1RAmcJFdSzzkonpUM5nqvdy2bi
EwbAylN2vrRGAxx7tVK2CmBPH6TAVOfmRS6Da+VbVAf5OYtLhuyxc3YYdgMPIaUACK6YtwWKaZFT
2LwX9tZkyLsfNCi9NUAB/NeGQ9Lw95Ac8e9jAqynZA7fQ6TgEB89TFjL7RxnhOC+4I0AaO8SjaeL
/m+qbNO+/sO6pr1rh+xYjzWfSVCBiYOltZpAEmrhcdb12Qm/FnlpfEZCHkXO8UVPAuuUDsrLTBBg
obeqx8pcjAfib2pnnGJvDMnW77x49s5hZD3EpNK2qY6sUqvmCP8ZIMbtO9fUp6uWxm+jyio1rAJk
FEMow4tJU+Wja5M0/D2gQO83BYggq7uDTcIbLFdp34Qj0ulPNzjaK7BdF2lsZWIhYDJOawuuPk/7
ZlektvcEC8B5VKe3GQTfkwEYwc6D5lDFyeeSiQHylRHQypJkqhTnVM+Y85UZAE1FOSadGzJ/MlLg
L9YuDzpjW5VFf4IdUbx1Zt2cRtgiWynqidOAN64t/EKV5p7pMv9P29k7vQx+TbYyHYs4ne8Q/njq
Z8DepmsnjwFSLo9Bo9VkhpHCdHon3Vu1XR1LaOBGADtDSZCYy/h5C1PDHZAKdkKSjEWwceYx27OK
fjSIczCK77LssQsBi33P7TdMy9pztmBmygVXF4KwOJvOY7TgRmtjUs8AI8IFSSqbSY/eFcXw9/F/
qqRemmfLa1dfyoD76rXQ6TZZkbIVoGejg5zW6irY+YcJR8iTFb7FDUgB/3VsgvQQQOe1WwNu0TC+
IlSOuiGedzddDcEICW4oM1kwuLGDkvciuCEHOj+FJDn+mNwmuIDLsuY9k1V+iezKG21VcMlOspvM
RJBgYfHvDXUB2tdtdRSESuU4LZBC5rLZpeiBWwcNXg/+JlG0JY5AbQAWa09W5auj5LtEDXDI/WX2
Ayjm5cY1yxVlb8Un2lqiznuBKkrlOGdTdpKWkdNyZ5BFDP45v10uIq20UJ02tpOlO/mVCVrTJGAR
Pltc/Y5Box5FYcTxtpDchzMYzp/d8vxGM3JOOWrUkgOWTSL3X3ZjlsiktDC+k2KWVcewVHT8Z5bf
lIP7DPDOOMmflJ+B83IYVQPiJH2198ryl5yXjgEc8+Ux3p6wVApeKvfJulgLaXStG0u9OyK1gicT
oI8b9ld6A7RbMtTjlI57Va+/Cx5YNgMw6q6GX0c8FcmRrBpszIgqJ2WMd5u9JL1vOK9QDb71MBf3
XhPyRG0kRA9t0rzKs7cT93Eg7nOYa4Nh3Roi9PaYupPeKi6pw/KvDdFsWx8a2GEdCHUT7ORxydOQ
vRKPz2Qju9ILrFD3ySt3G6/o8wu+jh7oM9ldNhAR6BvKscLrnbFlSGaACMCcsRrGCPSvXTnbwZEC
JLJr5Jfb7pz2oKHs6CR/b2waYtTNLm6Tz/OoX+TO3e4S1NJNYaXTTu613JWkLVj/txriKwsGQJ6J
nCF7UnfrDlKWjZHiGNJ0IRBNRB+H7kUe/K1ryq1Ze4McqYl8biow7Du5FfIj9b7m/rRBoW+JoDPL
taof7WIbgtzl7f6audPPAK+MQ8ZsgF73qlV5C9M2POQzROdWn170ZeiQz3YW285xDmaQwNjxbVTo
nCjhNugJWUle/D9/+K/fILvYXkF210P91vL29FCTwaG0N/SdDAHyfe+QGz/ZALLGlxQu7+3m3uAU
f701f4EqPt5BgzReEcGanJuDEebavI/d8JvSZep+vcMMghfdcaF0r4OL2j9lmFge5Lf0fvWY2rN6
QKOxn7dNFl7bQVeAeSzj0PJay5my91/rvK6cEQ4Ik530hD5OD0xhWLosHUEfkXYy4Viv3WdpYFcz
DUx9OyDBdpIePHbWcJpyi2VJtc+dAeMjdwFX/te/axfp2Q/BCnu5AVxhAaSsfW+O7119ATAahV0v
8jYMb8uwLD1JimtdQfRnGZEsfXb2vlMNYFbSJydQGCOlvWzWt/WvLnrbleNz5Q0nrzG30hNup2Ar
cFTe24YEgYyFLNibIwrd5/UNX/uy1EkxWHqh2veHBpDeMXSigxwzpbNLi/X8j11QyvLUZO92jpRv
ux+OS/FD3a3blpVt/zP0YCtHgj81zwFcuU0KPKZIAbn1Ngjn5cOhexBNA52F6qQf8KEgT8+8QJ74
YOsYgzqP+dw+O8wNWB9edSIWs1rgsZ0854BShrq7sxas6jyWz/ngdgfTnJlKNLq6U4OC2E2PwMyG
BO9BeAdTvthFmvNQ74KofHQwL14fvPxVKd5ep7UslWs3+XBKMaTtqcd+UDqjbOpluJY9PYG+ZMZw
nuTuy0UK8IwTmBW6Xe9Dq9/KWwKrnVrZ/at2cI0vuYWIkqxbJlyD95DqvtrCpQi5YV2spGfi4FBD
4gXfMCb6p6gH7o6MyV7usWzkscfL9AShXNbIU/ojn/SLFxvZQZ3Hu8QsESjzupMMMhqjdgtnt0Q9
dxcWwe0LYLS/IOVnZ7mgPHnZY6RvFzaMHQ2/5sF7wizOvWGW/cR+9fE8O+TSI9bBQNVU58x56+/T
21Hb9RPE+/UulpnDSJosn5nMzaydb0EXElIJvIAv4JINZuIe8qPShNwalBMDXZRRs/Y3HTOZbIHX
rY6T65wngDnkc4/QI9EojuxthmPYbXZ1W0VFWlCQc9O12yAMl/qhNhLjINeX3+Xb0Xhu9cfZyNuD
ahrP8lTXRyt7edf9jI0p2oxFgdI/FPJ/FmjrwKHIt1/Kt4kdy9MSRxqWD2D891pm57Dz23y4R5Dd
PAFNqy7C2hmirrrQF/6UYZbdnq88iXWMWR8MH+jfKfRMc/LqnQVBGlkMx8DhpOAlcBnBdygE7ktu
mTwZ6daBSuzRAh7sF/iG/GcwlwbriL4+yVuHXsb79SasR2VPmvz/L8VcbYS9dL8O9fJjpHibi69l
2btVzhG2H0xoEWaQia7S2ScVj0VpIn/2NuWSXRw2edVuu+S1/4HV3z6U8jv/mmXczi1zdwss4EpC
EHsMPvQyfyU5QuhaXpO5QA5mG0zmN7RWiCeHfXIqmjBU99L8tusvX9AIMEgXpLd5nPRUmdGtm7Vu
mjNSDhpKkRowsWUSJv/OurmhJKX811z29uvLeYSJcz8W6Lr17DfA0w82Wap5i15vQRLqhys/xKwv
uqurZ5mWyaRO9mRzu/QyLZQiiSA0rwMIIGtjabIWZW/drI9xrVv/xodzo/xTh1AHYxhjpgycHUCA
/CRlefO44wnL+OX47cfPpVZsImVQ/5pGyiO89bz5ewDR/izdNUJJF9D08gzCrkNyQ3rKv+/K2beh
ClBOc3LLdPeRChLAFFmXcB84IULwkKPrgXUNKAdks7aT4uD/HLQ6P99+/dKTb2SP9Z25zWdunVlq
PT3vyJ/8572TvVsr2f1YlpNuV/2r1cc/8PEsRSOx0dpv2ozUrIwr6+xBzv23urWJHL3Ns2V33cjz
WIuyJ+f916v+tZyR1tLww5/6t7oPV/3wl4JlwMdoru5CGH3LK46HM7mKar6tVeWFlw2hFMiZ0IhY
vC9htnWz1s0ZnqDQ72hTtQa7t0Yy3MrF16Z/HZFd3wxACJGCv/VoeVnkPVlflvWl+q9162ny3km7
f6v7v17Kn/OF3F/EoP3GnYtDG9PaZS4sH651c1vJruW/YhX/1vxD3W09sVz29hfkOh/a3P7CkHhX
TRn+qJ0XbmVokDWo7K3faBlD1qLsrROytfGHug9Faef3CAb0P7UaSYSksCHy8XKSe2d6K134tiu1
Up4JZbOszqrsoHvF6zq8A6aCNr6WlXmhkUtZRn7mQgERJSuz3FvoyA+sdt7K8ED0H0nWBmXgf+hq
t0HDVokhyOhSlDMkTMTfdv823K5dwZFF/9pm7QZr3YfuIkU5OgZNSsjChek1qLO56xw9nbey/k0A
GBAuSsa3oB2iw+2Nl5uybm7D6lqW2/Vfi3JgfXWlGBBI+Wf4lvKHK0jdnCVgJ7SE12gd7G8T69tx
eT7rmQ1eJSzesrNFYMRYIiR/rRzXZnKubGRisBZl70M7GUTXur/+cTny4ZTBq5T9bNyDCnyqoVLg
GiAtiJQbGkiO5cNV4ojXvsrQ5WdJlp3kzpRJn2enWXU2TeZYJ3nZ1yd6e/f/Cmb+NVVYm8qePN6o
6Ino3Rrdgly5g+iJEUfIpOhoZQ+zV5KOQc1Fmx7kFb3FKaUHjLMeN1/kRf4nqlWrwR7rbFInDcnB
PM/OCRLBsMQhrcmmbshWbtaybwUK+mehtSkX3WFntjAgY0BeIx+WrgVHU/fvhLNtkQCIVLRr5K7K
c6kzqEx6VbyVMTwT4ZPrywOeW0R32ls888Ptl5v61yO6LV1vd13WLLJ7e80jkpOzZ057ucvyZ9eN
/IC1KDf2Q91tVSdHPpI515ZyeP2X9DDUtzbWehtsDLGKC3L/vSvi8WggBLjXYcxShHqGAGlxxmeS
o5ZO7sxwkOlZjnoeME89SfBuqoPXSMuO2nINNamz+zKo2420mrtsPClzae7UPgOkNwzFpol41WXj
Za65tT0AnhqYomuauAc1Cq18j2QQhsus7PdEJUENT8650YPmEU4WuWZEYyGeZw7uRbF6Tf3xbUG0
vwTIwL7Av6l3qMaNqHJQlLoMwaMsIT1Rj6hAxHaVvsSeg7Kg2d1PMVoIDrCFg05u/+hZ/vyUVs1P
+I6n3tTK9zE3cdVK/W95yZS8xgf+4gcqSPGseeu92fruEa0ns+sHJBy0FnWcYdgETV1/rmcwvSzJ
y0+6mtpbFHWAV0XIdqnFYgtgEkqec6tCv0lVdxUSwShDleC4MWKsHsblCKEkzAQGHAXCRDs2hV0+
zFNSPciebLKicNA9y3OEhQnCW0Uc7MoK+SF/Gr6aJM+OrbpI+WVqZWBHghLHbgkAb1yflVtcxKhe
qxA+DR8jURUFw12bFWCCvHZgPdwU7gWkBuk1j2B7i+rX1E/R07BsILpET76afENWUzlLVZlh0o3u
IqpcBcJnhkW2xgmeGtSwn1QyoU+pomnbaRwDVhAciG0PaFVqcy9zLEXxkN1Mw9A9aEnnPc7Lps6A
7dn0LdjVtFgPhHqWbrXSwRVtIDtjTpjNjaOOLoz/e0qi+eFWAs2B8q9Dn1vPryLLe0RlJtpWYbtB
99TYO5pl7qapydF4A0xfGJp5sR2gzsBatZ1u60m7wQoeGQwcwEsvLK8VVLtrs2zWIv3zmBTEUAek
jWy4aaV+yWczNbaaaWgX2RRT8L+VRV8p28mD5e6FKcFmRA3eeh/AqGuP/ddkyL8YpNLBhUP3590y
4TODTAStUFSoxPTzb9Kdn8M80b9OTQJaAUGct2DMgF2jg/U4a+SSrSmx7io37y96H7enNI2LBx6B
BuW/VV+aUaFzZal5rxr9W41q0L0bJY+DXTVQX5X6Je5JHDmIPe6lKAdIhX5Cfj3f1+Omx7hjMy3N
Yy3FlC8Gy7WcRwabKkeBdsuYsfvrZCv/5qSzeSeXqhtTe3C88AQ5DKfODFm0Ax+carf+gjZI/oTh
nNyuWxtz+9h07T5XkbXZ+lgs90H2ilHhTNC+aFgr2+YdRIvmBe55/0Do+CwljHbbF0zrIENlI2JN
Swupc4zy40mJ+6a66HHhGghQG9oPEYtlV4FBd0U/rb/WA2HlMkXtRA44KFmckcFMQLNxK3RTaY+I
bWpbKcrtyVJ1+VQ5YMKW+2OPI0CXapnoxUd7/HP7d9Ik9492UcM5W+4fqtMg8rLJw5+ePjMOJsop
siubKphhuK9l6W1ji4TkX5VyWI50kDt2wyPAGRB4wbAB14WlQlkxKOn1l7oOwlNvDwEa72H1rSwP
cjwewvqQ6qg2VbPiELBWXNzCiQeemyAKrt2yGRJ0T1zDP/51oO9T7GTeA9+O91AY4rtyzPAwXDay
J3Umq2wsG2wU1WItavAb/C8N5ZRb6/XsbsQc8P9ySuoO4CtU7fjxMm1XIHL7PD6UKtHA7YdfJ63l
j0xFqTfXtF14FKQdTauFAYsi5X20bHIEJu6lOPk+ioWRP0BeV2OC68vhUkW5fLM2kj0c9O748HXk
kTk5domqhGXl4YkxKcrFebeA4qMsJUc/nCpF+cMtqqMnByHw26ny1/46I9PNfVcC0Ph4YPlVUxlD
dnyeC/tLij0pyKXZTe/aqUrv3DECcKKhvNll5BlVshX7pAi1V7UMh6ur1z/yUFNfB7tQX/WwfugY
YB/ITcN0QXSQr19voP/l1K1+ZwMteXczLkUyp7xPUTN4jyrlM3zk4FEOmmVw7xex/STHQArvUwh1
L/nScqzfk0Ez3zQ/Kj5pyVma8M3JXtWmgX75ENbpdO0DLb0flw3ifvqwMZOaXbuZN4zZoPGWorSB
aEoix3d/q8mAe6lL7BLmUvqeeTU62prRbqVo9M1wMnBN3ZWmhSL+xra6/gUbK6SLrFHfRxAq35se
WwQVvt5x4Ve+AwUrd3bmm6cRy8yn0h7fgNB0X63y++w27mdLcdtLVkZIJ9l697WZAVKojpU/IaKD
lm7Y/wkcu/0KZEvfzTEu4nbjv2mAz9CwbQfwnuzFYbufsYaFL/y/VdAi/zn4oU63HFCx2XwtB6/e
49dWojDnFG+ZYtmXJu0mNLf74k2HMf2C9ftGDirA2N5AYHyGyaveS5XtN+QX3KE8SnFETeKseVOy
lWIdu+bTTJZOSnLFblDvVbTedBjRd8E0g0sorNC4q9GKgRZd+6iw2fk9Qfe424HFQ9YTadl95Q/O
RY70re/tTW2w6He4ncw+Iw+CMdF7r1b9Fo5PdJGiE6k2MIWov5OijRERPpC6f5XirEzfXb75D1Ka
+uyJ8Tp/MmLwPf4YnMJoUJ7TrFXvIx8acehjVzXk1RNAnz2yE/1z6bWfkrhV7wArDM+63vKqxKjK
V4l7lQZSjy7ioVTq7EGqZGOichTZEBjqTsdwtcA9NrODZ2keQ0d7ys3npikObudWGBbWe2TMyzt7
coq7qIMst4gFl3eKyqbpKheZWXXaxV6P6LgdNY+h5mAFPllvKISlX1Wr8vboZpYnKcLRAVKvF++l
OSJJafRgCZZmWj/5GzT9QNXkI+7KagtQvEq/gqLOjtDxnYNO7uOrbRl3uatYr2aYOfdlYgGwWJq1
k/p7Ai155tOm3TOt03AjYs9dNrOW+lsieA343f+tW5vInqW0v6te147/dr7eAoDp7PixHufmYVQq
4NKFi/QdqC6TL9HvXPU/meNgvzfOiD5QrhfXLDRslI2rFETcMH/uK/dZmo5Geq0jw/tSN7m6c+vY
uk9LDwOWukYtBV3YT9CRfiqIX+3jYusCG7qqJS+VO8bfOw2AmGW4zaNndsFFsZ3kGKWh+oqqSr2R
yzvzF7X0mp8deSNgRGaMDuNknIjZlqjultazZ6M5zuvuIGyp5ZskqwuUcdGoupaMqVe7DHe9r8eX
GnHyfw7c2sjhcq2FRwL4GRn/nToHaryT4yG4x6tcLXZcKu0KOmHlmOdbUQ7rnpaMB17t6NYy0PRn
y0yso2oPcLfXS1iOeWcDL784oaXsU63QsaUanJMF3veM101z1QzTOdhJNj1N+Ljs+lZtPvE2qkB/
XOcbc+dntHmUP4335g4JU9KxsA7Pr3ZbmD/hJCIWaTLO0/t4abPEgaQSzPu6quqHWG/rk2lUwyVy
Wwt3X7/ElqBz0McCrMrABzNTL5HF8nv/axyMn5LIVH4rIC1vfyjLNaTiCuvXlA7fQ0Vxvmh2k6F2
rM2voY02OFOU4BEKtXvMFlFxVfHTuz6NrSPhgPTRhQoExrmxiJ8xkNn+HH5lAP4G+VD5pQf4IINO
YobNJDwJXPN3hjKy3vVvAdYcTfvSd2CW0Slu3ryWNWHXV9ojuI0OeA4OS/CunB3BNd8/6bqBB9Xo
LJIGaopbnNZld7LnODUpQCQQ7rsEWRf8a140Z/De8tT7ok2xcm/2nsc9QL63DtP6IsXOQHkud+Lu
rMc9wlQa87JzVwJ1KxrX+xRASN9UQ6je91Xpf4rq+atuBfqDlOYFAe7o1qM09TTnLtIs/0lK4f8w
dl7LsXLJun0iIjATdwuUUxmp5KUbQktawnvP0+8B6m79vWOfiHND4IoqIUzOzPzG1we7Ni3Te1Go
/pM/U0ss9Oah1Ezzyd+Nfma+xbwqd+0otzuzHYL3Qt3VQ228l3RkYZlT1fshGIpXbO7cXo+se8aR
J0weikvtS8DzA8QbXR8qzs+6ZUNUUHHGWXdRsow7YEcTNxHgNS3S/q52hzowtdAMuqffHRqt1rzK
6PTtgKXgpVsmXBiT1+CN7K2L6wYKtsWlmXHbwrL6SLMT3xx0Fd0NGI465O6Ki7ZMDFC8R0vSzrlZ
zfdkAV67Mprep2hp9GjRc8CBArmXqq/xPEzvYx3p7risj5b1/72/BXLpd3/f8jkO7WluE1gA3/59
/N/1/6/j//f+6/eq1YBy2xYbkeuxOzBgv5bDVF9VU6g7Y1kHLqO+rhtyBr8/69ZdAEU213JZ978+
y5sTnJVk72KVd+I60Re1pV018pYrI/vXOhn7aDsX29/d1o1jbNtOXaM3CMpbKWt1BJNovkalHoKN
yb3u9XBsvGxUitt1Mgr+X0X/rDpKU23UMJFPQYUQj4fUugChXT61y2RdNDQJ0f3PclZ5PcM1WI//
3rqu/11cP7Gug213zCMa2n5X/RzpdznloTeP1m3J6frosf+ASGa/JeiZuKjK/GD7aEnV0byfjN7+
0ADQkS20h1vdsjAcTeCtFKkcUX1FTYzw+NCU0lZT7fkFIsOw6zjqCjx9RpZ1WL8jzGjn66tWP+OE
bV/8TqHQtRwb84pblbP2RN+IjuuApm3Vph1v1DqE2b0Y7qyOOj/mOnpYIM5l8LVuWCc9rO6NRZMV
SvTePIhUlMB1Wv+amYl0BRDdeerexkYsmWeYLhrsGCDkpnAIQdDFxGO9k6qs3zH4A4uvfVeifQcx
MrxEMU7wSdf2t1HTK3s5brODP6biEgYqnhhSOT+nYfpN02H2zYdD7OBvJCGgY2H9e8VPZqeNXXCp
iqa5FstEkwkPwwJc4rKDpi5SpIaWDb0tL0qKLh5ksrwZ7KK7rPuvu2HwtME0csIADThNsniy0zKP
l2yfXANgHfiqNekd0CEMInSM0bROHrf4oNUXPeiSXYW05pxkiCq0Ucwn06KzGHW8cTSzIToUoIyP
toj0A2mP4sae5uEmq8bxIMlRecy0AmMfv49OSeODeBpM65SUE16vNUmSqEv8bdy2Mg4Mcr217GJE
6Ap0GQBUf0d9otyksdldfWhPcIPpHeSJQzdQ1fcPc4fVD+bO42Okg0fuhNN3IUmpoJCfGmrQbjjK
2vNoWbC84Z6+4D3TO1U0jWcfHyoQ1HnqVVMYQcKCH8e7CcGHn85/ksba+PiRvVK9buDaRIvWfo4e
6CX9jgx5/iMl2h8Sv8jL9YBEeWCp26zl5ewPYtcvR7Bi/DvoAyuxeBgZUBkTkE5aTP4U9CWqnfiw
6TVgCJgNR9io412NkfpC45+BrtVnW586UMjcAYyMyn3WKIBkgPeNlxhaC0H5uM+FFD36km1eTAU1
7WoEH4oeyZ3uD/s+HaZXYTB2UpTg0Sq4U5QpL8AGyONrRAPgJiiHfr9+So2TQ60Nyk1uKoNHLrG4
QREUM1RdOoN1G0MOv3V+VokJIOK6yzr3j5XGsmVd+b+3/O4+ZiufkC/4Pc66rqosdGgU8NwMx8CL
XrZYObZS99xhYHkz+nIGvoJTksHbJm85oPRYFiHa2ZupLfC5XBZVMSFaEnpxWBf9tFYc1Imxg8kD
IjnDZFCwTNQ8xO+pFFN5HO2kwsGCuXXyu886t67DaZy9G5UWpSGnG+v/43MzwKgSgfp/HXtd/MdX
m/gIHIiEnH+s+/3I+v1jVM43WfraTGH4yDPXd4rY1A+qj7aiz7UH2Tb9nTaEkjvn/JtNu4jvjKrY
r0vrh4RmP7RdZp91XdqDLpovdtcgKWzz9qUfzcrRBjP4aAPpEUGR/SUUZZtbPA7ggLuBkqsROwDl
7bL4m2TGLXSQ+E8V1TGvnaZ9Xezu3UTvyjN57qMMxP2MUKA650oVbsGZzk4i5Or8u2HdSoD1r/0E
ljxFa7py90yLDM7NyxHWj6w7/i72xmg65lBTs/zPl/yvQ0tjgl5I9Z9TelQBZi5f8nuAdTEd5D3F
r/jGswbJPHVjgAER1qE4vkh9iIRENe8EJMe71FievkpBh4EIrZ91KH2xVEqtvUmq4GzKGJfEMqj/
n8VlHU7dwzlaJus6WjCVDb5oVEGWrb8b1v3WdVUtZ1sx4AqwLraGlm8isDBeF0+k96v6T4RwwS7k
+k0JJuRvfTk9myWD9npq/Id8znuPVrH+qnYxNExzzG4tDahKDMTtPOn9sC/oqoXgGNGzj23VQU9t
mCDLU3ww5eiSp3K1zRjr3smwdskYkL1O9VoisV5kT/y60CXnbb0kBgQUfRbiHU/RV79Jjc9S929k
EpkBJBx0TUmdEEo/FWVrgO8jyUBBo/seJ/vk53nxqTXxhyTIUvO0pIGeriFd73HDEqAWdJCe2ZwN
T349NDDNGUCsW0czLI9hhhRw3Zpj4Xny+7lx1q1xGmZ4XsKUW7dOrZFeakm8J8uRqHjkt2ldPazb
YmGRcwK0REwe3ZatLF1inISYD/Q5ul3n1omcBW+zKleH31XrHG6ooRfj4/Pzqd+tspmZu5hClLOu
M5sQ3KTVoDsFDur+7vf7PfKQnRtRGDf+rLLvHONKhRLpYUzskhKRT/FESZWjbXXKUUZHhWY9Unbp
DCpm3bBORgtqkCst+9SSNFXb388ovvRZziVku/8c5h+76GaMhmw9+O/Remw63N6cSu/nuOtmP435
in/sORuS5GKHJTzNsBGCLYeXhhqJIArWf3xw3fDzlesPDDPZ39pCPP+s09Zf8Pvlk51wCfpmJx+a
sPX+z7/pd+9/HVf5ygK4DT+/YTkL69w/fuzy435+07rl50u7MruNAbsiFd/prSUfi2W3dQdf1KR5
1tl1yzqZ1tO/zgqrA90w/LGpCJ2lbtgSbWCnNjbnJokqt8bAIoiQmgVN/qEXzQRDj57GXj4YoT/v
TLv7S1vu5KWAFeXos1cTrCOFgR+FDR/MHrpDmLZfdebbW2KmowXCNKrUyFOMaUHZ2p+GhEV23DlS
zYMc0KwAh2/Z5Bgb3K2sOnlmnLlHhPckmt52em47uB7TY+1XNBd3T0owcjBkfhCxk0svNyczRn9Z
0fVEQmeTkt0qhPoRFsNJouo5FVgiTiAYyqXgV0gUHRL0vnt0xAxT7eQYScq1bhPpTo4Z8pb4Gd1V
/lEQi2Avt6waxh6ZVJqcf9YpmLg4czFkh99PBWTyvKwGuYRvqnS3bkCD9tHOKK6qtkfKOT801UOT
iuFuIBBqzRoWes6QfJhpGQFeFvNDgiepxGQFhxxsD6rOhOzQjs6I1FTY9Bvq6aVXRhzAlsmU+td6
QMefFUczGHS6/pkUZItdNGbjVi1gja3rcggMuxmXNRKm/17XzQQSIE3VXYWLXmHp/m22TMBR2KVZ
3bUGuKa0hYszEsPczcskSrVyb03m5KyLPEG0uxgaBYKh5mfV7/rGEC+R3mo36ypLqlS4ZOOMXWhT
bNZ160RTfZUyEczGdZd/bICYp03Nzxevq3W1oL47Fflh/eJ1nR8OjmG3mtdONRXr5UeuG6NEzo+6
AYBwWaWTVr+YpuQNQRhfi3JTIAi+axUlulIz/x6jyj8MinYGRJ6eRsyq7taJNcP6B2ulb3/XpVOf
Y+IGmT+RpVhC0uhreF53N4me6Hck+/Wfz3aRsZkLH/ejsG1w0bIYtPkpHkOzXlq7n2UckqptXaTC
pc+X7WGpq8cleI4b63a2iQ76uaJWVHXizrYT6VaPjsGyoEXxvyajXr91ZC1vJpEuw0L0Prj/0Zjx
u9+YQDlKZx6964FMuTDwrojuMLzrLmUxeT9X1FxGAb3GrQMVubkt6iy4CpJkVzUuHko/GI/rbuuE
kEx1sAUq9+viuq8CZd3TKzrH10+t61BUpEgSkjNjuNG15cC+S3PNvoPLPd9oWvce+DWUkGW9amY9
TlKx48cWyv91NwiYByr34Xndg8jvTo4U7RjNXH/FFLV7KbCNO8Si5h0OYtVGCS28DMbZvFs3KC1w
T7mkOLMurhsApohLlRIw4rwhQY4NW0rJmub2Ec/fpNdPv/uG5E4xM2vMXapW8daa6JgAZxleS9QQ
HvYsyUYzIaO5Zlv5W83WIIfDb7mCeo6uom3QhmoJ+YORfKilpZgKLV4m64TYZcYtCzdPdR6JNsoA
OzwJsxB/IfX5gIf/Nbcswtd7yVu8/PDWsOm/W6xVfMyhb9Y57Joz6tc37aIS6pYWxnVunQxro+Qy
YVBL4+S6EnRtt7NVKt5jDPClmB7Dn8arpc9bJuyuX2V1Js3SMopdhA+/E2JkpA7rcraqHnqRvYhF
eNQtSpp6+Ql4E6E8Mlb9kV4BdoMGSVIA7u7NOlGrdpwxOKoX/sZ/ZtXU/owSFQZGk4N9XDf3/YxC
dJ2Nwc6A/E9iyhyA8ynaQdn7OWPWhAVJAmcktgxKiOtZ/NkM7OW4ZGV2sE+wO0BhhnxBbKRJk5DY
dX+nTnz50CLSotqN2H95uvIQ4Ot4U3T9q8lpPUbYgW1bRbyHk7A349JVm3CYwj7yxMk269/7e7bX
ufU/QA0r3IiAcyXhknaUO9Wrk0DsW4zabgytKA8Gg4SkimtHkrvdIIynlL9a10cU+og6ZP7DXAJK
TUxuAaSfJd2La0TMiygtXzquzeWftc5lQBs2FVgQ3ru9ctNAtggqg0KXVkLiS9Lx9I8Tg0SZ82bY
DQhFU3ElKfPJ95Nwq0L9U2ShtNH0UzHU400TGsPPRBPReOOry5nLpvdMUasbJL/VjZ1XQMfX2dyy
e2Wzzq7Wq+vcOklMv6LbyYaGsfTOF4sdS6lVCHQIOv7PC6u0zfwQZYAAFo3o8meuk/UP/l3sMg2y
jIJvpr9omOalR3E9HcWqOV1n25mEV56Zk/f7n1mv09/Fdc5WBuytEPDy8C7gBDLRlra/34neiXDX
Cf2YLL3363WwTqJlcaDEsZ2j5rSuKn0dc4fAIhpZbQ361dHAkHr+v31R3KdKU+M+quVowBbV2M+s
2anDIQHyhUiec7rwISqBjcE6WRfjCAqxEknfNSHlcMQYsnXmxuxxRZHi8Whahadh09UW4+QEGda6
If7UnmxVjGJU2d+R+/my0/FRKRewLvEIvrEFhnNI6SdK5xs169GNJuesqEIHRhmF0rkMTwa9MOfA
71zq7Y0zTNklU3hF5HalezaU1aNctS6PjJISOpnFsuoO4AaWoe0sX1Hfq/t5wEHIsPCkNV/aus23
giIMXexdjxdLE2yjFiNKkTtSn1EfoU3Q44XLQyO+FapiuJMySRtfarGF6dUt7H/wdPOTJtJDXpbk
77AkihrxVg0VnoVTugW/FG10hH5F253CoJYdXo4ok8Oi8BoEGWF3AvxKP0lMSVeSKb0GMUkVtFQu
ULZoO1SLR3Sr0YVLioLitDuX6oC/sdV4JYiKxiLX2I/fjcmJsXobqxQ+P/f2KZiS2I0w2PLzWIZr
ikVppJCu7mXAt1oMHR/TzKr/jn0U2TKdVO4469bOh3Ujle2+VUNOAhy6SBicaRGiFW8GQV/M8Gxb
S+oSI0jisebL5NW9PFsUBXaMaRzyZKdJE0JgiX7/bpB2RBSzS/3xneA53FgT+v1SMhLYRLTpWDOx
p0CbY4FHo32TPzzI7WmfWNcRBNKeiqd8opkW9wwLBwY55x9dotJFM98FAIOtwJLx2uoEzClUT6H0
3fp4y9TjebmC1Nhoz2k4/9XZ6OYNL8qKQbZk+pdC7T6rDDqSyi3qKkOPWdM0UG8MTRxz5Fh4JERP
RdLggGugE0PB7aWkEzSBKHxO5NQ12gUpAmvZGdX2xed94UF5dfBlxh80o4Rj8V1GZUcwIebepStn
guiln7tK2mZB418niOtzZf0pU1z1Ajn4mHpp21oMBAel95YAsDe08Eiv3Fa3wy8JDqtTjHgTK+P8
alckLEhAKtJfE4tEuEZadNAUMnl2LF8hLliuNqWeH/aPk2JtMcKlfSSkFUsSMtVWRkhS8plUSred
q7HzpjAtt5L1HEp57uhx5m/qNCc/0+db3ZCK0xxywKElMxgpym0wxi1oyunQyR+M/EPXnsx+09UP
TYJVa41fF/n8jWGXb0rbg2cBkGRpmB63/TMduRqwozh0cfHMHKJBxZ3hrzo2hqlOO42ZE5vhXheS
7PQgu4xYPAMSqwRNkmC+UuKjSvbyGPcVC2KorHR7RQt0tk0vgd1/+EFVA3UqvuL5dVYT4Gtp+Elz
buY16hMWik89/ZJUXaClDkcbZOpS22jHzvLItY1TZ5IyownY8NVv0jcgTIy3eNAvxUjRPrVPQmW3
TBnOmkz0zzM93vS4Drdlc/LnDgPZfNphz2vgLpuH++kPztnkqx+TvHtXOgzl5Xa6EzGRfzcvuN6C
RCDW6BT6BE/oHMhkR88wYMOAa8Ktiw4gWPzRc5KcusQUWNKkQzkSZIVCqdx2x7mXvdQk4Y+lwFEr
t3Wm+1e8DdsNpZ3YHSvzyRgzT8s7HgQSGNo0fcXjPvUUm4J3U7eR0zTZC/2iiBxbxtBjEuGXRPem
UWMkvPjE0hk9bhopfQbmfwWdZjnNS29AoKuiBN39cLAi9auQkq8sUj+bSsMssIbMLzOGIsO9y4du
2loZxYJIoZfdSukjCqfgVSELOmbA/oapeJDj6lItiap8Wgqxf7XGxHph4AeHtMo2vXDg3tWbUTIW
uXN524exExUG2ZKlUbcKxkOh8FLI6BEygPfBeuGpaQRurBzqLLo1acRwyrS4ZEnxnWnmoaqMjyZi
4DWKu9BKM0/I6Z5GFfJBfotfy+Cjq7eGmxY3swBUtVfRgb7ptBgiz9AnniHhRq9K7eRIej56viZ9
WpCNQr+nET3SNgJTKbU1jd001o/YvFGGzsSOLMBOn8lkhvlTPspbgav31goN+ofpWYl0LjOpeLXl
Ir7p3SC0FobYfa+F0MbT52luUw/+zGNYz5/FaLyoxXTtDVfNjGprBON5Bs2ZGJDnGvwnFcM4F2Cs
raKBM1ioVNREc0h8nzZtYzdEkmdFeN2/TVH5bgfpo1F2p9Ggp1EensM23Tf04CQj10TcNluQbKBp
+lMIOJCGNsBodap7SckIXKo9reb+hCqvp/uqKQaSuBPMOPjQQAPwrgj096kd3/GmzhwzlZ4aC5BN
G6lvTZZ8DuD0tGp8Q1/2l7Zd+mK13dxHh05kjxMycjeVi/uyA14ewWHqEzqqOR8PAhOxXUEZgJ4/
jdxRM+8oQAJTaw5B113xNMJD0CI/PrTm30Y0oCl4w+KxjdV7LkD+AlB2JDFgeSnnYJvSk9rm1wQ0
j6PMg74Rtr0bDfvwljUA+qANHYpRb+HtJzTLT7RHhPho4sZ+xBSjuKAbpoXPBJuuckeWPpkdssKt
/iln7SmRh9eOH8XQ7yWiCQPSZ/ps19KRJ98DzWWl03Umpz64KDjTF7q6a+NhPxb+ttk3Q75tOC08
JBj5UzscHWp7EfH/AArYLC8RWap9i5+a3GAsNtqnpID12WkJ9ZR8O0TcvYPl/01TLJQT+tPysX4x
uvak2u1dZ6Uufg7Xsg3e9YxxIxIyrBuG9M1EUw+ftOhdSjO4PAisP2euDSoCYONzwoZaGYhoxo2l
yTQYdzvBOONgM1ousgvWozVxQCSTq+J26V6MlqTynFqjA4fnNo3HxqlMiICyoOFIy4LHwkj/lu1Y
O1mbDl5ldzhGIjqsQ/nQy/a9qRFETiHk7Dzoj1pDlF12/nvXct/Nnbo1gHmbTX/WyN5BTkk8EHeG
lFINrXxQovROgdx9gUFIo1NACk0jd1j3GifZ5DRieTLzQFcyr1NNG8G/ZTl9PGRe9tBkMKL6RJK3
qgazoamjewzgWx+2PS84Ismr/SWPXXdSAJExGtP3lt8+SmICu2l376KFND5JEX0v3Xvd2NugByna
RHgU24ntpaQIagocKY3xXi5L3DwEYZWI3SogI9DJckbGOtlnc28dMJl8MSPgPbzBu778Ulpi42ng
9izg68TRSUgFDnMDDMWYy6WK7hUePx7qJLqa8O+Zo+oURMU3JqOhI5SOspL25DcWRiX5HwVynTXX
qCQUHMH8yMKfMz93QXU0CBaDNr/0NkVD/EVAXZ0RED0Taz9bFC1cPVi8ItTxc9IZASRWP14sm1eN
MXmJ1S0Og7zNDQyk4gaOavWSqBV3x+Aa9Szf6n02EoyniSMsYjAjpW8jiL578tntUS8WQpY+wnsb
hye9GDaKqo8EVphmRCZsB6O7k4axPERScqcFBOR40uaqnu80MlNVNQ8EtGG/Q6StNUbmkRB6MsLg
D3wr2KkJPXuhUnEHcNFI3yT9PqIiOfiGNuIM3FKtvGQlGDMQ98JJ6bbdz3pQew1ETHuI3XjWz3Vn
05va/dWlG6yWTxHGrDlJaICP9N4l5QYp413cC7GV8+oNyMJNl88Qn4sF0fxeCYyrR1tBrF+ET6Uw
iYTogbJIEjiVHBB3FhGYSVrQc2tH05KONaQ5uLGBuMeYUIXoH3EHArIfJjzbDXUrtOlRlY1TFXMH
hpzhRGAqQVXyr276vZe2EIezTagYu8gY3+fxhs6Zp5SOVAdfkGqTKZwnrMQvKDFoG5kZrxtoldpp
ScHrLxJkvqW3zYUe8qo2R0nZGhgeObYuPYhCbHsAt8tDqnDgoCKFmmig3i10Odw/Eh5sknYEHfjW
h9of1ZCmra/2wJKRkEI0ZHiapuDtiAh1m6u/kNAOEJhgmxiiXyHGb6MQRlKifWtGmzvGSLpfh5rE
c5MUog5eUJWvkSWrUOVML8Hl1JFsrhJTVz9IuPzFQ7k89glVa5XC/YRVUaIq9wD7Mo9WGQSUmuLJ
SaEvH9hE5Ig9VaWwbyU7ocOlVcZxbyq9RRwQly6ouQZ6SvsaKxU46vYoRVxtRS2cJi2f4jRHjmTc
AMb05oL4eWhtXH1JUjhGGu4GHMehds4Xgxb2UnxNiv1ZZnPs0chWcpl2VzMf3sxm+IQkup+nyTVU
5b0YIx1a8gCiF/GFP9Y6fJIhd6mDyKV46BPz2jUWsow4O/dWRwGlkilk22+x3uJon2mPfnvfCRlU
NwxRHMRw3JFN3xvD/Jzq4iQUg1s3aPFzoo5Ry+ZtyaijL/LBCyP5DsORJ7XHFdPu8m0QTvehr/f0
AppXCioYuMQ+zOb51bLvLUOiSURdWHxZO7ptGxNgE2CCrwu8WC28CYotNudOX3fUG8KdVObnPH0C
m2dT7PT3XJNuXYbaZowVRmK9wq5qlG8k1dBc66YJAHaS9KN3AW9wu6PnJDc3QyW/SmlKqaVTd/4I
c2/0McNLwaBVZucGffsZVrTe69qB+KLJUwKMwXR0okpGX8OtnByIpHWowykuVZHtKkVv8DX4IaS2
5Pr05uaVpriWFX9NZvgaUqecpi5zpR42YGyr08GcXgoRpRtf3aWCgnSODhUNarAx8IEpRPea5MGS
oWbk78f812yjdnkhUCupFTKt+NVJuxgR6WQkT+PI21vH1XtbDoQcvdFSJmwoD4eYRNumDUP5q/Tx
yEjC8tIG4VbDSGRrT+OxTNQ/qYRgN4whvy+8oar9pCPpiYJ4sZXoUXEq7viNLZmMDW1upWFoLvm0
taEATxPpdvq5Ks9PAuhsBbLACiVCSlUrbtD+pT65kCj6Kvz0JJsSUPO4xFnI1yk9Rc0+BLDh0LRk
OnWhfg0a2Kn0STHMfBcUyrupSHtzHsmf2HTzaOVXUYA6hdf9BW/mg4h62FZqeJlBDkP2TRIXN1go
BPNtHWLhejfyNuVWRHCYf9ASQ+t3/42/5cW3sViOeEYpGJ1nvflsK+NxqoGRwJnDS16rb/tafOT8
s0CiXKPEVnfSYrkcltMp1WWo71HebaOIcZpM7F+WwzP3KG0gNNUvj0NjUwfTjs9RBe8CwLfhAVuh
p0RRJQ8HrN0zQlLfGSqf7qEve3ypLO2F3PajmXVEmzSm6jMdZ1hXI504ponNMJVHlK8R8HJv0mRL
rreqaa95kw31vVLopcromSBhe19w8px80K5SmpAyFNprT91SCYbew/1n4anYwSnUxWMwG3slJUAX
AaZ8PJ2IACDtMYa1VNitVafRaAxJmITVnR0G1/IvD16fys+AsnIM+2sqGKkZNXqaeMAWRcivYY1R
w6QW+EENjwBI0y09XHex2Z8oKyD0k9KLSIPWYxB4GhZy66Q9KB9Bbn2YXfPcyFyYif6M98WDauSe
CPApxAIYCjhGstNNU3O3IOuiQ3zfaPJr1+p/JLMnr0ynW6PhXRfLJGNi3v/mHGkoJvpD1V2SCg44
DwDa4BZ4s/LmL4NXSwpOM6RCkNqnRDVmEnfNZ1mN28qUnlMsiR0z1AZ3KAi8ZZ1uBp+rhSimywsb
qbiQHV2kN4Xf/skFEoqwm4FS0v5Udw9mKo5aZjSuKnXEVDnt9zKA6jGWJE8s/rydrWyQgmNFHxef
YRbuAVfc1FG4lRP9K7Rq8lQ1VUCcVLFSjHbqVF4SA0PRukoPZY9laieXG7rCPxKloV1UxaFbjzZx
QuE5bul/83PAwfqGn3DswlszymkSHk65pMB3MpTQQfToD9q93yKh8P3vOZceVayERqMIH6XkHWZi
rs+qKwUy3ViDeplgj3laq3yaXXtQ7eihGKisowD8av3lZIfp+6T0L0mOrhq3BehXBX9zNFymZDgX
Me15fvBBCPGBsWromEW/1cvpvSsXXZ7Mi1zKbDoC5wL2uEq3HbH5kqkcd1TxQk+bSM3KkYoBvEo2
IXy3dRwpkiY/ZSl2SoV+n1mDoIIuvc3BcJIrENJ2flZ5hAvT2rVFYbnZAOQubzfREL1GaS3c70ov
P3Ut/eOXJb2WanHNoDW2ZsbDxahxW9Jb8HjHOR82Pv7xdDmh1VbKIzqjB1XqaU5H+YvKYj8NYAlD
vEHjWCap1+U9VyM957PQPJmaKgyuAC1IPriy285jjFNilGznwDyioPwwRPWezvNtD+eLsppx5g55
MRJobVLn2XlBD6YV7NQ6ds2ho+FYwi0qni+Il26g1s67Stc2OngD3j8KfpSpa6ncXf0s93s8HaDo
0wY+Wh2Qdf6oUrPvR5PkjUk+xdGI6LiK87OWPnci8TBQvavD9jXsKYEvl+A8YTFFY4m8DQwuFPQT
lzn1d2TEX32zvZC5vfUB5TNKQIeWVsoGF6JjKrKHNlTfstEQDPRCwlr0VJYN5Um0vBjz6GFtFQhk
kjIkj8s9o7EHTLVfyzb+ZPT7iAq0PYDNx1N59j10L696eapL/43wgH6MkBDFJ1F/kijk1ApmK92k
JxsrU/d0GZHWiyeNkKEK8IeUToVZShfGmi9jRm537swtftm5V+jGwJh+tLfZDIpmFmmyz+tzXkgU
CDjAxkqkT8a9zoQWQkS+tR9nCd1kBrISk6xgtIKbPhoYNEJOoLYvuWWsY1s86bupyZQbKaWCVaFE
oBJhMlCzQhl5hrKbJrs6II+LnHrCg2lUtOxemhqg8WbS7NbFn3Vg6GPuyyb1PRMJByD+UuVd1WI2
bmYFXgaL+9P4aokIGDcGFoY5Tm5lT4fCRJKOyOndII+sCPpPTa2T9vw921khUO2ET6YPiD1Dm+c5
rZtdT4ReD7zD+poEZNQ+4C/80bXpouzi7TNLw0Eovb0z/W8Tz053SpUP+sh41zS0u8WyCPA5Tt+k
DqBqoRHaG4Py188tbhoi7Mz3/2ix6FxSRJYHNkDYGhBnOedvMngsWdVNNCwhWygdQ5MePt/8DG31
s29o3554CPudf4DEDCCdjFVrqy92AvRb35aTdK6Wr4uWCoxm0D41QL63rWf4eWAPc5wl5tztp/g0
y8Z9Vt6WseidOB0e8oDqc2pZh7oUpDTN20RFTW5aX/WoA/EPqrtJT6/xUjqwpYy04VgfhRwMblNr
3BE2LvCoym7wx8i9KqhGavitR3A9cFtrh7wXGOrojN72WhAKYBN0dsgGRALFLGGiJpoJoTGoN7Fe
3tZx/zpmi9HiGPc7X8u+h2huzi2kjYD0tqwzUtYCmxfspFEf0LSNHcqv0WSe7eBbbTRqsjV+aBYD
zjKych6P8UM2PPtaBF3IYowWBlrgILF2xhaWw1iMrmXHjJ1NfXCoqe7iSFZeEpunNexYRrekWMYM
fyglOoqO7IvRiwtj7EdDzl6azEo3Ui0iGi2CVxgjSNgtdYeaSXZp9OAxuDQdmtgOkTkkSdW5S9pz
06uI1VX+x+pSbZ0ljCH1JNlhZMqn1KNGLWwrW8bHjJI/G0hV+j3FFRAqSNypuA/tyBjufxg7r+W4
kTRt30pHHy9m4c3G9hyUL5all3SCoEQK3iQ8cPX/g6Ra7NbMP7ERDATSIMsQlcj8vtco+C65eeou
E9vWYDR1D1qKIKBqIPnSFSWwKgJWVvmaxALtl7zfpSNxZi21vL1u7pusaRdjQGKqngg+OU7y0hLk
42lTKIsc0EOdFuE+iLt5Aa1/tqC4LIhWBsidDNVVzTISK7r1tZhTT/4XQYRlqSUKa9fmWBOzBCZb
3QRQA1sWI7e+zV2ZFwQ7WxXeSXfu4NctwaiUay+3UEkfSXvYs2NNK4j4RVPbky/jhkEZIdlWISoV
LO8WQ5W0twLP9FWNvdEsyH8gLn8KLLFMW+I2A4oaWk9Yk7VUuY87geIHT4RQmP5StJF6anp1k7Gm
XIwOzOlowrHcVC9eaRpbU23FBoXI/SRiZ2En+TrUMWyZAh4OQWDWh554e+ICcI+T4cnOAZmqzSNZ
M/7/+QT0h4isH9XxTVoQVmffik5tbGO90m3QYkBFQuTRsXHIn4qKoH1pDAqkWPQgUy9bT43Bw7iv
PyHRs86tef1ZQI2bur2VMJOmUfGU25Oxc/QCNLNZjDdmPeeEKuA02G+A4XOSinVtip843I21GXJb
KL0JAbsmEMgPjW2WbT1laZUtHS33l0iu5GA5Yb2W8RLLthwBqPkneUkHXiIZ+QkbaWUtTdOc/RTE
0TLj58bmu/W1xt7FUQKAiZ89NJ+nyuYTC4uXhE9EJCawmdZIydhu92x5FsDiJDsi9TkcguJWJYTC
HZUvfP4r6zCpkfuuK7Z7vLZWjhuMRjqyzqyyHHI9a9sti2UcdDuTjTv2whkWq62Zb0kWG2jEbLzu
VISYt8CVfVFts7nLdH/dxeOz0cO67JzusfbhegIDqrY5RjRM0c1liCY6Kd9NXIII6wRfS8NuV47b
3gTkUAkcejrCKMFI2NwuX9Fv5isa42untgrm0y4MmM7FdiOHmCBK8LQ6ETods5EWh82cO9nykVvj
hwTrvzyZY8N0M+T6HqGSYmJZYXHPmaX2OgTWi6p/74bpFekZzC0QCrfEdaptFWUcnzi0/4L4Fleb
ur1RUxgUpAxRr6khmRD3UPru3JNjtnHxicNuXYfKZ68y3XWrVRiuRUlxIvPnrNPJxR3PJKdD2mup
aqx02OdA7mXFyr52i7CPuUQTI1nx2N7Hhj/e2L5KboOtj5kDyXGCYtgoaMGDQ75vlFTdVO4VjQsW
hur41A3abqpVosJD9dh0ZETsvlnqQV4vh97TWCimE+8+OIV18zm1SZEZ3/Uuurrs9tkE81TsugGo
EduBdiABHXoKa/ZdBW/8EuBHohSYWWPutOpr5bUqus9GgK9X6p+SFmyl2b72LgH9MiYED7ryoSEo
gN+bh+5vbhP8MB47n+1hjHrDGoLOizKz10JnPAwO1gVZHN8qZol6vjVyy01lsSiAoqy0jj2fM2vi
12X+phr916ZTWbHY/U5j7tnOott9kX4Fu4F7Jeqn5HvZGetOdccnirmrwpjwi5VuQyRwARuuEiXe
ZSqGzpVvXEXtxTdFzb1tiFXAl7wYSw94IElwTXjWOmz6/ly6awP07ModTNw22pdxLC48YWNWwcbC
LKHPVUUODqTcjPFM2G3Yd2DaBkB+Kl9jSFZsFeJ7XfX8ZSgIvYaFFXFG4CQNivaS2zBzlW/E2vsv
SrAj+6oi7WSeu5o02zTk3xxn1mYx2RpVNcC6jv+Kpk7bwJvqSzQfLKJvGUjaG1llpwIrIyIPZWLz
aevZgsYfdhnwRzC5OnMpxuqu4qHiX3XjqhTMw36pPcRtFHMfqM818hIrTdedZWDsXNu2VubkPQdR
aMJyI6Zd1Fm/rnw2MlkPDyJeVEMh9mKoHzqnnLZ6bETrrkrPA5Axcsdk54wqFVt+PBgbu22CjvBA
rpZMHEs45lhY+shUEB1eG1XdnrvSvUtzvtB8ShdZqVXnxmtKPLw3Lg99t0STpSG9gerYpfJHgvyE
GZtw+Nq3GiriDmn5uNWeDBtkYVl/KQVKLjC6WApla69yLhkZsVU5mfWSRevahzrYkWJFM2c22ujf
4mpc+XbXYF94k1TtsEH4G+Sif/am4BTY7FXYlm0SvQyXvZIQj9H6Gw3/ARY5wxtTLuJRjnvVjOpW
tAlhGDt4SkfynybPpQAF6UoZvw/4B8e+oZ0jy+hWTZ4FGyXFGUFo7nfHAqOZNU9D0/kLExnkpTOq
S6cemZ+N6dUc3F1lYJMdf3dsbtApS7+JAW6t6jSs/RRMjPIxOPRG+VglgCkabi69foDHcfAqED6B
H679qELFo9UXjmd+mxknLMRRJ6k93Vj6unPUQV6n5F/WXWDvPSA/NxAVH7XZZjwoFbLtBV+AY77W
KWRLeEQFwdfN4LuI2sTpg2eTp9YdPIrQArmxi/HSGWQPLNP/HF5BoDCrLP1+Wrc60P2uOo1tkm6B
ZezHzr9gFwL1hVhEog1AdRzGDMbxOcutt2oaTqbZXlilIlscHhKfHtydCoCgepOYLXf3vDojj3Kx
49BkOVtnRE6MnbCavTbgg54N98o4aacWLJAODnhTRLusYonbeMabnhjtIrfrZ6VoJuJcCQ8Dvjcd
ZqYA9FS54aEhl0bM7UU3m+aoYRYbh+64UZrGW9VTsfTMkLsluk1RZlgGzPVFtUVWaQ9mkkd5ourw
+8svqY2dmD8YOE4rb4HVviRm8rWpwom7X9/2gv+LGWFeiN/6xp7qL4FBEDKOZzp9TAbNwONJL9xg
aSJRRoSBjK3F19xV3QbgEzPsTdzEj/z/75yvVVl5q4B4AWFagv61py6Unm2VFbwN9XBX685bmTbP
7ljfk4Xwl3qsoJPvYJzloSglfLYDpjajd8ijKrgG2yaQbCwP3EWbTYItv0rW2fGNA0JpXzW/d5ci
Byc2Z7PyBno+O7V0he3OvhtsxB9uRmPcOvyC8qDYZkzcvq18MtroO+JmOZFnMWwLFVgb9Pewesud
+hmfKaLReXER5kbzeXIyp6Ou7O0ys0P9OP+qJy7Y9GHduhGQOtUs8WWAd1rO9jPKCMDO114d/Y2E
prsOJ+80AElb5RrSCECvI6GC6fXCm8GatEUchaeyUHCtNLKjDVstyUW2bUZLXQObs1hd9Ms2t7da
PwSojZUCCxZxpzMwCmv8/BPzpmJTGsDoxN0xhHjtiYYZfjuW8VtYiFl0qtkbucLnxpXTtInisLxl
EzZ7oI39kzaF3oHIxnKo8R53rUhbD07+EJbV1WgxgkCmmrcRrfoMrKtLtBy+t3WyE7ZCgnT5MhpV
jKuM5Iim3i3wb0T/hpKM1UASY8DcCeTUVjRKue7LSzOp2iHPuk2fK8FKJCzKynpX5BrrVmLCUR7x
3xvytRtOpyhjAvJDka/VsrkJXIzbAxXbBRBHmqfUay9VoCt3n9KhWlddzRKgCa6KxqK/z4vXgISe
iDGj9AIlWimj/mI34mKqzS7z0nHdaKx30yaxiQcZkIVSFFn8/toExtfSPAQGsyY+gQ7psO8eGIfC
tKC5d94bHikvBL9M4T6RQdkO2MDBaTkYbErDgGXEEOgXCCuXsFcvUd+C9tD2ZZBmG43wgJ3Z10H3
ZigPy9FSYKQ4gnUtK/25HqIHEJYsR9GhspoOokZun/PJuPeN+M5kTtm4TrtNqmnrldqNz5Mcsuiy
LUiQYU25jmOikTh2xlG10MVgrIBRUnIDFjsluJg6I2oOlzsqwu3YaRunaViVEGz08CxYlEp6NIfq
1Y+716QmVxFPC03cpaJt+dFA+fOLT3pov0aD9dZ2BXr9+spQ03KL+D35shFhBcGu3Q6/EpIlYV/m
FcEz5WIU00NoOU+xM+xU3diLkKWq0uhH5Hege5hgdFoeiFbttovjd81U1kIteWAgDdF55sYSPGHV
/muVIxuYfDUNEx+2ZE9Q99Z2iMSlTfE8+d6qGidzGzbao4cPqxDe57CdEfFReFR6gBQA7XCByIaj
leF7WugEuDP3UUXFrfWLC4JHHcir7l50xGKaADJs4dgniGMY2vnlXQaRYeFN4zFvvVU0Wbgo0YWM
ydFAJ4U0q7ux3OrOsLKXqsarTFEdtPYBpKndg2cSXjY8aAWWe983Ggs2a8WUSwYajQRguOZjgkEn
dBPkxSyjesnVdqWAUhW4hg6RfrE1B89QdANjYu5t6e/mRx55gecpT6yFGeZw06H6+MK6FUZ9tqrB
XZJrZNuNad1CEcY1be16nYPp6V2Qj0Nz0FuywQHplEr5hpIDVo/EVhd9hYIkuFTd4V/bky9PU419
qbMnBM/cGGklz7Vp22rtU6YSAkMVaWakbxWI3bVnsyhhodjDVpnTgOhJRchOqMFIcIDVr19/Ea62
aSvz2DoOeiglzpAJczaCFk5BQLNtTn1pNietiNoTAYiJtF6v7ICP9ItaKYd9VpvlXWwqyR3b6vlc
VhQ1/Ed0inhs2j5akH4YaMvKUuvtj2Y6KkO3xtZQXGQVcADyEJb5+WOQuA9i5nF3WFtTXd4RhxF3
wMXuSxXxDlllYO96Fp66e+8w90oxMN3wbsPVx0AE0mHp97qyl/0AWw+3g8C+fh5VHuCW7EIIlaSt
eWeyrrbrZgnCzkLG5c+6NHKXGqI+F9kD7a4RtEtMQNtK+os5dD8O7O1uXTPvb36pN1kbIKXTk9D6
s78mbFQszCN5Uv38UZ1irXYOQBjJQWV9WoxYT4XWlb3IptSFf43x9HwQPsCpouybG1m0vSKZPeCm
dTTE7YNXBelBF8QS86BveXI07i0eCMsU+k2zzJ3h1KtMvvLSsfLqZQBYby+LcerFW4gN5up94MDv
j3gVEjSbX7ZKUZ1LtPeu8qVcr3wm62Ke5Cv1EZaNk+8GBCTo3rci27GdVpayGME8PfWe/pgJhfeh
qhdDaPW9HEfjSkIZlTjKgawcUJ/IPX8jW5vYWo5gemHVpMWtPFipqDZJxU8LqawwXLZ2gdZFn9VL
2QyiubjlBaNdhQczs/jcJ4umENQVSa2PcZJ6HNgP5FuCFPqmaYzoQog93BT9kF5Jwc/IgbK8RaLO
WRVB1N0lSGqualQV7sdK2Esf9s0Da69qGfR2+tQQfeN3Z/XP4YSenZNazqd8sPJFqrTFF7Mq3zCV
hS5Z5c9uF2ffhjKHNhgbr/kEkD11i+/NwIoiI6dChqNYdmrJxDGpV39gRbOojkSrgORmqNCYdgz8
AGtiljsdvadiG5ILeSMRcTCaSbymlXPrgPD/GvXxZzcPqxeVPQGrt9r7rJO7XSRxOm6iMsAaxdPE
LWby6GqmDlPQbLgs64KkhFI5KSx+OiFuZYMWaA6ThF+uZVE2VBHBoThIFZY7DPXerwyGtQ3EbCWL
zTxA4ejuuhtcFPV+vgZezwXwafJoVi+KcDlVjrpRDA0V4rmPHN8jJ7gdhNW9v1XZkNd+u81rclqy
ixx/UFRw/l1Ivr8Q4NlgpO+mLsEukhToBbegbNcKK8YStAxP/MyUdaMM8T0iBtGy0qzmS5YqZ90q
+4Ac8e3k+uF3kVkvALy9597WXSyQG2izvZMSVfHEQckL4+Dovbth89rx+8908uJG96n3u09WgZRL
aK1hD/APmpLpNndK+/Ng68UyCPrpztOiYuPZGXI7Wd3dgO53t7g2+xdsTeuVIRL1CURhjGBSeBVq
cpdPun42ygyhBcPuSU2QC2yTUJy5cUgUBUVyTtg6bQ20Fk5JYqbbVqCSkuYkuLKkH0+JZTRbIwdV
kJsk/1tTy05aO+pblG2Ck+bp9pYfinNMEogABRMuv7KbHNDJtoTavzOsOLxlNcKSTnPsb0F6g66E
/dqwD1/UTTDeya6RNSlEZf7sOnT1L10NaM53Kh7f266xmH3b5B70VHzE+2zb+2iborZMOEPWEfDc
dqLsw3WPXeiqrFSyfn5/m+k1zsqxP631aOpv5QF7WWdpICexkUVt7qd1MHEDo7S2JVMbxt0xsWxU
fYK9Honh/bowJqjs6n51QxL8dcLND6EqIv1g/a9N6SF7A0+J3aC7K3BRAWPZQwaGl3BroCq8ArQz
rGVdX7j+Lat7MPoobpITop+sc3pj1Y/IM8lSH/rZGYmynSzJgeCnebsY9zzgzIwhD5Zp+Rg38xv6
qAPPWZHKtfV9+7Mf+Y+VjrTdRVaVnpsj6VbtigoL9SFNm5Wq96ArCKA0GyU2+d9hBxmuYSPCx1Sm
hFiWXl8cHgsAAeZKYpPJ8r1ciwoBPuK47z1lEeF8Qk3z4WMI2VBYQXOxSamjOe0iA9PXF80f1Z0M
3OdKypvgxvz/VAaWre4UjRC/vFB2lAfZAA+VdPB88TSVwMcTz94H8wZUhJVx7oj/XIJMAGtBNfAL
UcOaJI9VXPUSoQprgo9TtCQcDSd/y/XCu40CiDeeIJ4u6zPHu0fuQ7335uWuENBilLClf14cihJV
KGvEbdofc7GW9W3Ijqhvy2eyOA7iRAP2qjGpy8zCclYLe+VQO9xNC3najDiX5kOHlLmlHGRVFSe0
yvL7qaz9aO88iGtppnz/pV4Wf6mzdFfbZyJZ9y4xVHyvxkOojz8OqlrfRi2fdTLBi2ehY33SYsgH
apmUX0javVpmab8oTv7UaFqzN23D3LpaHK69zED1Aw34J7PQSJ/B8Mh1l/k00NBlqtLoGcdLTI2Z
MEFlKOvaGA8uKlv+GBsrUOHMf/lwHoXI3sYSUc+21j8FVq2CIC1cduy9ctM/73StQ1ZUJXW/UHsj
2PlZzta6gdrl6tlL6Wmf8SdX7hDMLg65jsxg5EwAEoZ2I7Iyfe5UkmijkmobBQrXF9tfMkC2bp+7
KihvNFGlGxWC2L5og+zJHcc9wcj8ReuNAtaT7x+ysIvvfDP4Ll9u0l3+g2IoLk6RdWc/IMswzBfM
7wMEJTmtGGxgbgfmFjnJrzGSpCd5MPKhPQmzBV5ruUgcKOzSBQDJk6FH5rCQfeByzqfAtOHAmYcf
xZ9DyO5ZWT5nWVrsPoZODWDBptI161ZADRiGaY9ui3eWpTyBgOZ0yN7LYlyBYgGeuu/d+uyQEGz2
NREQ0GFqtCyEUj2PHXnVODfFZ2cibx0Naf1SpNkzMI/+GxbNp5b16Fvd2VCy8gAH+2JaFC40gYXC
Rn4OR3sB/JZsACHjBuZMt8/giTfwlGdxucIRKMzpWrmIsJbeyuJHQ5IqGT7I4Cw7wt2X6EnpsBE3
EKQ+unYovE1dAvHtB7veh0Z7I0vyILtYcz9ZFDO7yOwD4mWNcxsNqrLPXXhdGSx1dukdIgo65KtV
NDfLPpXiq8s0JSZaWRZ9eKx+Y0uv3LxfomvpstID6/Lemf/TWcNZwqos5xbCEIP8fI3363s/q7iz
eI0aSMFhKJt+s2zAYd8FSZbf+fOWI1IrsDo/69y6bVYJITCgO0jCwVzRr5Xqukehx9URLssze2Lr
QYVWhd6YfS1rB0nZGDy5w414lI0WqvYrcCDlTi3BCTadUW5zB7xr2hjBY+QXzrrsEEfQ4wEeFfRO
zHM6qG5DZj9MKSgbrwiUtw35Nf8t71iSGlVjPWSMtQYgmxwHywhXZZxCIAIpcE80cz0w1tWwDOt+
qnwCp47ODhOSHXtzRN0Ns4kXstUxyHSOjeMfSc8jMBpF6bms7ersgFgjhV5FX4WT3VR5bD1VRunA
qQiQA5my6LlUCCDMHZy/X0kutSao7oZfwYu8X2kzYy3Lsdav5JaIuDsifehTGEoIeEa3se+jG6U1
BSmS1Nn2o60fYp4RwGGylox2XByZ35rtmKnO2eT7WTtJYtwWKfZ3kao4D8MsWYQe70II093WrT+N
i2z2YGidUTuR6kwJXKK6NVflIPhP5Xx479dUZoG3hfLjCtnSjCMOyb3pY0EIuZ0c9xpEYntnG214
X9poVkQIva1lUR7oYDp2e8fKfmYBITz00UHW0UEzCQcSAen3vteaONN2wcHO0+rUh322TrK0edKj
+Jv8V2vG98jqw9eYe5Vg+ojRxXyNi1TRwZyvSR1iClVs1k+TMacPev/NzN+vyb1UW+hu9uMaYYNL
SdL8AKXKO2jN6B1IeZLf6nUSEiLOg03Cs6HCDZumXDb9esoi2FgpbbRJB5G1mBSY8Phw1V3UfHpU
nvFRHwNEGBaW6nLM54qPQ5NGGACDen2YINKu2wHH9ToajGOR68k6smLlGZL8pecufLWi7mrWvfEM
byEnLV7/S1c/ay9y6WqGw7X0oh9dfxnVnFQ81guREEZ80avceFT9qnwIur8Uou5F62z9vUXz/tLy
6zWlV/bbuvIBoUyiw1m8VgeesTD+SYiq5lqeJhqCANF8KL0YhUn3oqLbdaiSeb8mT3M0aBU8Vf9e
K8sow1c3k0HI2huVm9wKDlBGzG1KqviGrLxyI+shvhM8lZVaNrjoIs+9Sfp5+UL2am2ttXayQy1r
5ak8CNciV+a08aJEOeNHf9kyasGX1qvCw8g8fw34aezSgcCclon86udafpVnrEKfGpKpNx/1gx9o
O9cgcS8v/Xtf0KY/+jZo9y7QOGiRHXaDkzxYCH1yH2Xm2hEZ2iVNC/dbnn70qUfSHb/2kc22aiHW
0mEsEwEzDB4UxN8Ped6oxKfnU10B8SXP5KEOeHYBTwoXH3Wd7o7i9FFO7CnZxBk6ZvJiKI4oNf0y
DuFKkjR1bTNdueTI/jIGCydnmY+DCr6mhKuFXF/nRVeEDPJroIb5VaSjA0fcN1beqGd/bdg1HQJ+
H7WlYTgrMq3GSl4oD0gr59d6V809ZUXdgw+zWXJs4WlkOM08T6QbT5ghiIUsQmUqtrWB0pIs6iaU
UQWu5lEWIzta8YDUH0pP169JZj7I6j5Cu7Ux8ZCLx3x8rjVSvWwhnL1sVSz1gpPmdItRtnlf59P7
0F5qtoc+bkv0lLiIjMe4RleI/ej8trQUNcHCUoxzj6/Ss+7jTPKv79ac3y3LsHBDJml4/ni3csiE
d5vVCDQLWPpbqYSe8bjYNEUALnoWS39XR5/11D+Kog5honlAaGSrbJiGlJldllM1/5xqab6TpTET
B6ZKKD6ptvZi1rrQAqPoirbbsKqJZ6+H2hmBMoXZ0keo4FywFMI6ybdIP1TIZ8ne7xc6Rgh2Wriz
r0d0tZQ6uoI3C9ha9LcJ/hdHBOQPrTK4z6rOy4/eAOvI866iSx7ruTr34NlUCen0pk3c56Ex4iWB
+OgoWxs7xhNjTJ4CDfR0Y2KxM/SK+1xBGtvkVTxs5FW63hOObOP47Cmp9zTFR/mSrtKpR5ReyQDO
L+XHMYncKle2sjgm4+cJ31k0rOryoQ78tXxJryE3pk04X7ddqj+ZsMaSyD01qUHGQ1UhF2NkdcIp
2zn1wiL3Emu2Dy7UvB/H1ERu6GfzoIBh+LhkmqaRSRSJfYtHq2HBOgm7+yBsu3uMlggdpoBD/YAi
kjcYyPTjy0cPrfUf+9hIT7I/rif11uggWspiNQ84Z3HnseQ1fZVZSzRFvK1nWNumHavLkMO3ZwEA
1L5S+LWqiGS2hh28hrdt2BWveDhl4ASD2WvAhG07NS5E/z5+tOz6q2co+Wvi68BfbPHJ0C2xblAm
PBKNtE/lpAk8kDznS6yIlewqXPJ8eq+6d1OKN9yoRjxJrKq/m0qvW8jXsyEppp0tXvwSqKIiBhZj
SmIdakiV6yKy3WeAAyfZtYn1z52rwkHUbY03RURHfobC78XSYR/152dI2EO9f4YiY00lP0MFa+gx
ysVX4LvdxheJuUnVZNoBDshWOsIej7LYVUm+0kNVfzSb+kfr5AXGX4pqoosdSaNsA9uZPImhxE8q
PukrdVSrM2D4fi+0pN4hm4yOqBKlKwfdvE/j2D0DgTa/u/WhTpXprRFME4iQxxDKuXry/OpcE88s
WgQXeiN/6TMRbtHLypC/S/vySGQOy6j57Jdii8gzNsNms2QfQG8h+hF2BDbQfpPZ51Qz1v6gREfS
Ru4yJe66lvXC1cECQXTOj4ZVrIumxzIiaLnC8CKMX7zBfR+g3xuOiauWNtvrOY56NE2woHNJxAEo
nqIa3xu7KtTWVdWhSDA3yC6y1ev04kACARX9mAQVSmCbtAqsk0l882TPB1kM094+TJhLypKslz20
jPwRSR8HZeo8hvo+X9sXeByFVrYJcb1ZSgF2mK6PJUL/91EAYLLWwFlIIXRnqh9tz03uSaeH7/Vl
6ixbTa+/oLYB27x7RW2cZxjwl9ugNP1dgHTQ1g3T/D7pSXI0itq9Gr26RAC6fVFRbVoh46idkU7F
Aa1No80glPqpUrXHoEp6JHUwyhpz79mK8VCJNSc5tqXo8QAxRlT7x+DKHgMydh7cQivvj4be2LfW
fDB1cItWcTvGkT0rirUnIJgH+H9gLSszqfb6xLLio39b19FGbdiyyTp5WReCwh+jNtvKomxQo+oN
2Xrr5qObA5LKqYvsAnnTvk2FX1/cTll+dEBZhqVZPH77GKY2HLFtJkh98iLZ0LbRsErS0IdywUCy
TmvyAbPrKNvLYlf49iaPStAQKt44XmA9u2zpDr0HCEAW63EM1yjVqDtZdJLisSHddYVM5d/DUN/U
TWs9l2MAgc2704bYPJG6QII/UL8Dw1K3cVWypZF18hBFeX2EcwVtmb7qVBgbf6rKfdPln8ECQz33
fH2lqW5814+5dTX1ry2xBYgz2FXskTGD8jo3FlWR3KlmpK5UskNrWffe4JefjVHXDrKElKJ19fKv
srusiSxN3bNo/es4cVqooCIaZV05XQeRtKk/B3Co3sdgcwFcW0yfIb+4y8ojMx2T+tfmCShC7/X+
o+T77yU5Vw2oXHy0dX8r/bxOTnI/e8rryDn193pPrnqeAH/2fH+9uW0W3Pk313lDAPox6PdBPyYn
mI3JyUr8uzYbux1yLMnpo16evdeJgYRZD7KB7h/VecVMv5Dleuq+pQHAfPwZTn5mFSd5Jg+1GNFU
0dMWA7E/G3xNjYa/lE0n2hVqkN3EPT6U78N8jNDVyrjW4lm7bx5fHuRYLAq6xe+//fc///fb8D/B
W3Et0jEo8t9gK14L9LTqP363td9/K9+r969//O6AbvRsz3R1Q1UhkVqaTfu3l7soD+it/VeuNqEf
D6X3TY11y/4y+AN8hXnr1a0q0aiPFrjuxxECGudys0ZczBsuup3AFAd68dmfl8zhvIzO5gU1NLMH
j9DfTSLX2rnedTxggNfKLvLgZsJd5hV4X7FQot5joYJJQLoJ4sQ8V5NlvB+ySTubTK035Ib5rlFL
Ms+g8sutogXt4qOfbCDnhoFmESGZXEYERa18J3K3P1l5NpzkmfHzbO6BckrOMg7cacjW5OTr2r6J
2uK2jIDS+ub4l5KXq3sr9MbNf/7mLe/Xb94xDds2Xc8yXEc3XPfv33xkjeD4gsh5rbBxPdl6Vpz7
Vk3PuFvM57C3a/Ibc41YWyPOZMA2BqRD5sOP6rjykA0UtX9SSG6uMlO1ELwZ6lsvciokFKgbfNsC
Tqp2Iay+P8tlW30TadXiPhM+CeD6l4hs+JOqP6VJ0z4akKbuErDcstZtm/ik+VAMZTHVSKoMhoJ4
/nyNBfdgHaR1BXm/tZ7AWqTLycnTg2zNi+Qv4w/lX8ZXDHXftxVES1/D9dT3G8Q66u5E9Pk/f9Ge
8S9ftK2p3OeO6WpQvkzz71906+YuC9YgfyMi0qMXw/cnv+Eg8/hSLaQsIPahlie/44/mvkAWtc7z
m/d+Yd3CFEZH9CY0p+pIWAc+bMINl9lji2nmXNm5M35Ynvq+OZ86+o9epWW/dYJ1lwhKb49mlbHu
3GZ6aZrFWBMPnzCI2aiZ3u7bzHQfLF+7yvaMXQ4Rc72Eyenb5wp542XdudOLXycPAzHmB+aAXwZM
gR/cqZ4B0HA5pOiWTtZw7RwnPLZ9eZIlRALH64/67orPMwp8XZn7i85A+RGYi7HyzY8uXNqY+ful
umJWq4n1ya6IQXmESIcgYR8Nd6ovHsZB0zB464gluc38WQLlk+Osx9ZSP6uo/+8AC9nvRXuMzjkc
1nvDxSQoKqwMw1Su/nejzpdXBloI8tb4779Nf7WcDr8V5VhFQdj8UvznQ5Hx97/zNT/7/P2Kf56i
b1VRAxL4j722b8X5JXurf+30t5F59R/vbvXSvPytsM6bqBlv27dqvHur27T5cxqfe/5fG397k6M8
jOXbH7+/oJ9FmBVz1uhb8/uPpnnaN0xbZ6L/+aCYX+FH8/wR/vj9sXkJ/80Fby9188fviqZ6/1CJ
F7quamuWbsy/qP7tvUkz/6Haqg7hRTU96GfO77/lqJ+Ff/xu6v9QNd22XZsHjeZpJo+iGqIOTYbz
Dx4/qqFa2v9j77yWI1W0Lfsv/c4NvHkF0ltJKftCSFUqvPd8/R2gvbfq1D2no7ufOyqCApIkSZS4
teYc09AMEyzL//r7y/91Dfv6q/37axoxIf96yLNpqqUoogJdSFFlS1f+uKrlJaKlfDTHkz4TNpPY
zxPb0Mxi/9uobrT4eLqQK8zX6J8L0Ojnpsxo130Nw57K+HQlsZnig5VzrsJljE/Ceupy/H9troJP
LEPcN8IVMGm/rVrzWFVCv1c9vCqCNP0ach5jocBWjgQ6YVMPcbTmsVB3BJUkLmIi6bJX8riJDP+c
Tn2774PoNRCml4Duop14fbgt0IbZcT9s5BQfFw1WcDOqVG+SkgzptI1FAqd7DXTi/FXNFB/xZRkl
OMGcHpZRWpZJd0DW0pPS1uC/FArk/stLYZv8vSt+W83y0m97aVlqmSnqsB7rSdogiOvElTERN0IQ
jA57dh712j5Zk9Zw0+apZdYyWBCkYkbuyL+bp/YNOSfLKwlF/r9GadaBH13euby0vP17cpn3/THZ
8sZl+n+M/u8/fVnR93p9cot2Y1gNu6YH9yuaMICXsW6eXMa+X6hj8a9538v5WoFA9Y+3fL+8vGWZ
JKOJZIcwwSs+r/p7/curkqYjZVxe+W2NX3OXBTSE8yBa5u0LDbubyuBrY//Ypu/PW9b1x0ctk8H8
oxBkFbPZP9+nGFT2/jIN01GG9ox7ohhn31C2DMOZ0NwDKYztZTSZ6bNAtvaJX+WbZdbXghg5s/33
Il/rWJb+Wmh++Xvyt5fjOuDTsKvjG1lGl6X+WN0y+Z9fXj7it630G8/HhxXiYINnUtpUgzJuW/kq
y5IlGjSE2L1QuDz3EFK0TOczJ3pZaFl8mZyEINr398vcZcb3miZ9hkkv08m8+mXs+51ZOlOtv99j
CkAF2pT0ecQ0lwVA3EgZeCJtttB+jS6AYlrdf1GMhywlo1mjHN8Lvu9oEg6OrjVUtxeEzo3Vu1TT
tJ2UpfXeM8FIZ4B+sXMLiKOFcTuFg1NMGRthzhjir1FphhZr7E18tjPE+Gt0mRs0xkGlAbhZppbB
8sZlue/J31a5zFxeXhb8ft8yz5PjzsmjLFgT80zXtUvzj24sacl61WFqc2UvZgnGJm0WMibNDMDm
zDYPFLSIwE2XUzsWc6QJsNeoelSNo7ZDv+/nHpBqePoWEaCL1/M8qeUt1xJcjF1l8JdNh3Sva8cq
rccdyVHp3py/9zL2PVjmZYDL3FzGcC3M+2OqQBRgXIk4sVfKsxqVCdcJSd8GVals/KAHN+0zSDCn
r8NJuoXp0Kc092sRXLKHiUe7w/qIlr9qmn0TVood9mWIDIvJlC4BHDi8hR1BBuMAZz2S+wYhuSmh
oe6i1iFODQj1TKI2qtLCqtaum7Dsd1L7hOXpXSGAg5IfMDZQNQjN6yomUL3hCiEq3nqQpgcPFyv4
RnEL9KzeW2JZ7zXB+GusNisVD27rKPM52pxJ4JRUYYvhoeOAlnNUBCZEnGX0e2bYoTztg2k9zEfQ
MkBrC2z6n8llDOGotFbS2YDHgbQMYuAxGyOTdpaBp9oOdFHcC/6lFBtho1d64QpFzyEwog51dL+u
HUpcbla1V9nq+q8fojL/5b5/fsvYMo+nHPSinZq4iSFissyTjTkfBcWo8J0rq0/s7+llrJTbgQ+z
qpH2GYVeA+xKjOWFv7BScMLLgmgVLtMB7Lr9QCSvE/dyByXSaAh89FqKy7jrbMR/Ak7+SR32X6NN
ubWQ7OyCaVp7faXu/cqEHopAA+81B2CQWfuY5vzXABC12oPR1tvIBCpaA7NSJtXF7F/B11AgJQ+T
UrvUYQUYHmjlOJAJWSKrPtxK410drccHETlCsKsfhjcT/DcWTlLJModwu63wC4uEj6IGDzucKSL0
foZ0OEmb2xT+Cx5PWiuVuB3bl9UPpTiXWFDrLRGUYoDOVHZWBpBqYPeaHzijscU8Qy6JL16lcVWq
P1vvvUvnVUcV1CiHx7tkcJunPnArYSUG76lybEM7A8A1HFpzm/jrICP919Xzl2DcpdMnvJcITkER
wIhYa/4OAoQoOLHJA5fTmfhq1Ec4xqq2U5RD5z8bn3qxG7VHgtHyFjbItopOuf4UKJsyOWLJQ12Y
jgc1PmbBqRJ3hbg1AfM1K3CVYNEncIQUJQtlQ9y2IQvUsAk/Z7NAbNBysHYC7KvJEX4NCODQalC5
e6kGV5oghh890uRSO80wQjhCexzNe2hhffucgkVs/WvR/ATniwLyYACZLECAb7RwH41gH9ws2QWC
BiRsq7b7Jt378b0B/lp1PPHsd3vyhch7hUCivPe00rJ8I7Z74olRoKT1jsp1TjK4xbOgjW4uUW6h
AtbDTq8jnig4PBYWS7uBeeWIL9WTKewHsBS/IjBl3K9dpFNau0Ky9TTUxivsSLlFpJHTPUXkr636
ix+60mNzCl3FxE7sEAeYK9hbd6O+G5RNEeAotrXqkwyAKcHvfjJjR6Kk5eGpIzr9I5q4peY02YJd
OIrWXS64ub4xqw2pGZVxjdtDFO67ieNCsQfse1H8K/ef1Prk8zs6FNa8vzHniD5VxRVmauEXUFFD
czmHCfxMh2Bf+MhPVzp/wG4zFQftF8esCkIJ3AzKahxczV76lVd3WbyjwkypgR3GfhKgyXvNnl8n
ZAS6gJGwSkGilGAZIF44zVveHsDfh8M6z9YgOkEDacQZRmjtVmjCe9UxzAPuKmlwxSPmBqqs6s1K
9hPsi8Ctd/QGUfQMNaCyQzKt+opbhyPgHLDJbqHb5Paoxyke7dXwNjwGFQZwyVol2l0j78iMszu8
GA0+5zXkdfTJoPcg5LbNrp+Qo9jSZ/RGo0DvYLqS9Cq6vXxPxLuBa/4GXUwVXoH6hNRyXpC3KdNG
7/aSzh24k75ayr7mUPCh6F8L3HdieD+BzZ7g0nLUVtGOUEjaca6krtUWR7gD37jvD7Lv4ojAYlzF
e8al0RkVpyW2VDhG1UeTbsiEoJ94a00yu9wK67dlTyAIf0LxsR5N2jwr5awTcQD7iWuzZSMGpvhe
qOv+FWuNTlQXpNVsPRvpKid/gVZrceIEbKi7YumylhrMHaxwAu+20pkfM/yTs3IAEb3NQc41a67j
uKqojNmzoFtxBoOQLzeE4JmvuuaRBycwKMWhfdGUl7Ld4lxstu29/NNTVnG1ZdOMCdEFwE7zTGWR
bfLqjZkeZcXWKe86/mPxjINVDTcK2hxyMFbIoHP5AbZEQ3wHp2Kpp/N51MV18NGG58ly4fYK7wl/
LiqmJItv6vCMPQ80loEC8zF7Tk/lPrioNzTy030QrieoMOWbolwCcFR5i/eAezhoRm5XbuifSsNR
UE+VR2wOdu3HMV+XJt7Qg5XcoRccYH/chXQO1C29ONizI3Dfq4Xg0bZ+5E+wpsBSbuElPWS0dtWd
fzcdYkLOMD8+41Axxw0w4z6mFGXjyJsEN3oRCfjA8ZLJNqE7dcK1DpAoVFOXxpbAXTBH37EQbhqd
rOmmEtsz3vU8lNbvFnr7igsDICX0a/yRMZ3ChV/7lTOiIc4fbm1wG6c9Ujy7aZyQRnWygnedtQ9+
9KsfXzuVx4d6gqb6nNa13TUn2UeuPjgiE+IaYoWIl9m8FyeoU9vYO+rDtuPMEu4L0Q3L97nziEgY
h6q5irkUomOGEjTY9NOTwK5hjwLPZ1yyu5/mO1t5CV5ClVA3Oz7wQBMottKBSbODm+6Um/6e9HJs
YlOzymjq42PjORv3wApoSPOBYw1jSLWJW/cmgj5y9D3YNDtaG8CC3B8kFhe0gFz9Gq+qnXqnQP5a
Ry5Kr6uOPPPN26KYzKH/rPilGSuY8+JPyBDRk39DTS8+GOc+WrHlEu1CO3geLJesbQtg6qN6NX8W
W8zyp8/qGfCfdo5o2/h25TlgFYiIJFvMFlaC09jaPUlKjrdNHfapHTiSHay1+x/2Z7Fqf9Rr3d1h
epOvyjnbyteRkwI3AI8QrjlisufoWVSQGdnVs3YPxRWzcqpC5Vh5cL8Bz66C5MSifb6uO7JgXBIc
cN5ePWPVyY80Gc1oQ79Mm31ENmwlf3ACGr9wCNymW/v9Cg0Wyult0Dj5W70pLuGKvgPoCb++53Fp
thZPjl+tx1W4V93OAbJNzk0FNjY7E7xkOKnkfgCndKZtJGN2X0vPOxV26hsMSuU4rvwtBrz6LPwQ
n6ScOyK7fvc5DLDV3Wnb9E589PfxCdg9YKAUt1F0plabP+abiK3ahHfmK1ZtXpOe0xjcnjN9GGz1
CtQkSPAg381GEwcvPUPmASx2wzsQL1jBDXb7s8gRRpmIp6dH6Sb7TvcgP4HNdBHpXjUAinZ3jQ+6
o+Brt9et5ajsNEc7Ksf63F2rnbd5E0C4HKdjeVbWZun4W6BbR5IwThzeSM5j+rHHgXjWW0PBtrPB
T032mD2wRG6Tn3mejto6eG12WscXH1fm3tu/1e/DMT0PCG5sc8Pdx1HeZ8cA5t4abaYTO8IqcYFW
2q0dnRAC2Szi5qdkba1lJ7o2Ox2Xzi0+FzfhJbwf3PY9ull2dMPR/at86lfFDjOEC0K0efWfMa4Q
unFDMweRUotchnT7KxdBx0fzzJmMnw57GMtVQooDIBykgPM5vL9O99XRDJxiF5+FreYaR+1WuPAv
nWxjXTMnXBuvAu9t3OAEEXV6bR3ZGWwoBcRHgJa29VdB2QK14uLyijDa2fgbbkp2yYGfw1N0a479
r/hsbrpj+Z5w10Pl60X89ZKew/tx5f0KXrOf6VZkT3CO0Q7aoT3Bc0Xky/nzoT1lsrNu38TH8A43
q865xQZzwfAmfmaQFxyR4JxHUA+DfbM+2rdG5i8bH8q7dGu+q4/VK7hW8k64Z3mvXqMf+ELPBHIN
D/EhPsiPutNdyzussiuAFLa4kU8MnckV+ICPAr7phiALJ3OpFWpHY6s7+T54mX90W+EZVgOnt5Zn
WjQVbzhr2xOkOWYOdnonbUnedMN9+clvNX+E3LqbDtG6fpwOKKfsBrHHKj9xdYo/l9998xxdAuIi
uLpwFLnDIeXvFbk0KhodPqIT5k4Bii9zOJ7DzwZQ/jOvcTCFratLB/IoQ3YNGaFcsNhNJPNxzfiY
PqIHwXMwOXk9Dca1JNrquNFgaEBkehQ+xBPnZd0hqG4HCYOj5arv/e2wG/iDjOfhZ/UKrri2lTW/
9+wGDEH5AZB0dPIn4TKtpbW/zbkiRdIWkav41CsvgMZ2/i7cYZbL7K5cQ4DYCycFdF+4Mu5xUHBr
V7uB9TMGoOfbqcwlc7jGz6Zh69Y6uMNLtTEu07Ed7+JTRbAhnaKYY0V8hUWx6rbe9TO869nVA6o5
MgDcnlvlfXQJ76bnYTkBLmcJKDmcVEpgz4/5pw/5g169rX20vBEpO1pPzh9cBj96vNiO+oSpxR12
Eo9q782FiKoPArTmdJd7OJnmO2PVa/CiHaGYDPNWT0c/cur7roEdg13f7h6MZ/GxuoBOwcecorR3
0jfpo3xjE/HOQ4UuP7vxOD1zQew+Jv6MuBCy+WTMiY1bhP5Uc1oaV4TDQKLfj6sPmFRQhezhXjmj
ubFxlTuB46+qC+dSLpNvU3rqxw1g8AunvOQyC0fseCs6mHoOLYCai7wPOEK5BXKkN3GHQkU/Witz
x4FPuBXK8xUo+y0Bka6+sS7iRjznxBO42s1/rtaFO1KvAuvMwetvPxDSrzTYoFzThjv92Nk5F7zo
wnYPZOdxkhQdiDJ2+kzr3P8wfk6vDSrDn9KrdjG5dkdr65w9Fwd91xyC2rHu5YhO16qNVlzS5Cu3
g9Rh+NE+DluF03O1653KxVz0YG7KDXeorHlzRbF4zz1F/2nO3x4a5AGZ57b9RI4ybdMtWAFH2kbr
6CG8i++0A5EK96gBHAnd5HxFGASX1jpH5h3HrPdEbZE/oPqpwM0IV+LT+D6+F9fqFt+n5+aYcRY0
fliX4GY8SJeKxurO26PdPJt34ipyo9ePyBXuyTXkcFa28z8dKQtxi5WjP8nvyVXQiGy3+zllw246
R3ghskQJbVQiPM+G9osZnLjSiE+1dzSbNffFe32P7HtD2lmx43nhLlpLZ24z+dXKj5ZkA6KB09Xv
hpu/V3fWRI7AGufpZHyK5KIStRjrI3/FqXGNW3OzwKPsUeqOyM5v+b31zEZ8gNazET5263aptnbc
WOmyofBsxPPRUnYT5kIk2Sl/Db7m1Z6tmLJOrYD6kzk3FJYxaS5RLWNf1SiTcKK8j+54CqEIpc7l
5GWwVKK+J5cxf+xNNH/gFpYq1LI9ppjs24Dg397Akt1Pwy6AHlF6fUGAee9ITW3spJ57wS481MJb
RzFHmro1LZVV2ckhwsHc35sc1fPmhwIYLeRBW1H0LzI1+U2V+DwAzwMeXXRRwG5XztHLcylvGYMa
hrNW6V0ZocO+juaqPvho+gpVnf41Gs9S6inoOV0mdb7LSA6SQ5MKpvnomxU4Ax8aX59l92RzEh2Z
KTzwThH9pFEpr5VKbTDUqThI86xhjmIMAqkmfTT+kBqd6os8J45xR10MPg0qgh65KU+dIU5OY6Fz
GzRvMVUtOgJihP1di0PLbrwi3AxTfpYVhRNuKVyo0W4rgj04cbJNiq/gQMifB7rQThtDTtSsuZdi
zO2RZbQddEoaoVpwNp27dUuNd6nrLmPG0qzry/KQen66iRTK38sA8Vi5lwky/Jpc5hX4IcgCAcKa
jSQqtlJf7ZtSq/bdPFgml4FIVILT9TyBLXXQZVAIQimvllHcbHdNC8Zlqct+1WrlGQ4qlyHDPtCF
bVgkIBINQiaHuTI8/jOmtaQFLvOWwR+Ty3LL22KhoLFBiNGbZOYUuuvPWKxB6pgOvVVOAHHLoSpy
nWmkHIuILJOreE6agu9FqDDUH4vQTTDgED1zFI6kwLaAsuVW4UykUhUv5i7OUNPZW8ZiEwpOFsQu
ttgrWJUMpiYYjn1atkZ3IBnn0paVtIZcCbFTLgjwo6rOX0N/wmLe7r6mlhcsYLNu6FOz/23m8r6v
6WW0gwKAO/ugTNRcsUVyWaGI3PgV9eMaehy9sWV8mb0MYFVzbM+D78nvV5G6UHHtks2y2Pf8r7Uo
bVVNzvdLep/dma3RkO4EKbkjexUsrKidQnhhky1D/aLK0IGLUnV2L8egl/PbFtROXoGFf8XEVG1y
C4roP68tY37BUuY0U+GXNwBDq0VYO6xgGZTQvydHBS0KTKKTCQti+eVNVK/RjEpLG3FeHCgzS36t
6nvu1/TyhuWty0ojA67Ab1v520Ysr3+//fs9X6v//vivFQ+an62rqnv44y3LGnujguJZUdP+Xs33
cn9u2W/Ty0b8+VHf06UGh0y2IjrP835bVvk1+ue3+/qiyzuJkP57H//2SV+jywJfX9Bqec7USXr7
+nMsK/yP+2T5ZDJt/l7xb/v1+3v+8WWWz/ofW/D9EdPb1KiPtOlekbgC6J5P/kug5zL4Y94fk/9u
EXoA1LX+WI20NK2+F1/GvpdZVpuXQK/IZyZL9P/hY5a3/LHar00xlOm+od+2bufvZy4NWD8a800J
CnaJICXNifDe+dU/JuHQ0lz8Dpo1ly7qsvjX6LJ8Tq0JpzD5mf9mFcsSy+B7NV+f8r01//F9f2zY
f1zNstz3Jy3r+543zF2w/689+j/RHkmqKSJ1/M/ao11ChEYe1r/rj/5601/6I9P4L1SrimKYFiEX
2j/iI0v6L03UNZ3Zpo7ASET28y0+4iXmIy9DB7jokv4WH+n/ZemGYfIWXV7W+H8jPtJM6Q/xESpD
blgtDT2tamiKYSGB+l1Si39LjTCXBXu1fazJUNmNHnf8Yz1FzsuoVrXTpSrBn8C87dKoKM6KwKvM
khgkNQ5/6kPxayobqh90kx0B9QnOVNHpQ+s61h1N6oTeTssTd0cEzlioKQ2XurfTEGwvRqZCwg3M
c5Ap/fCV3niA7nKcEA47IM6n+77mKS1PVVyoEi5MrSXLaJCDTVom3JCWEbqDaoShjWFtrWC3sol+
zIty15OnxqUM9nQsrjjRbaQ+erZGSyazyycCMsHaY2hqucKh8C6gfobSEPqk9WjasY4SOAH+dBCV
nZFlMs8QWxyqxO3pZDr2+p70IbrLWVZdZVAFpO5YR8OYdqnXYDvs0cVEihJTQqSnn7TysRFr5drA
mT+T+4PLqwNPNhJp74eQza2oehYHspVI35vvfeHvKwVhdAjww11ANMZkRGRne+V5GTQwP8yynE1x
FdvA3kjkfj22Ur6NU4uSjBApqzRShA1tV4k+gHCvWlp0RuCI6RQcqyb1h6Ki1BLiAioliMs09/OV
Ufi0eqyMUmkLpb6gtDpmk7SN1fGz6scd4sx+ldSIMExsgno+QLxq6LrI3Ddg2b5WSWeQrSI4Q5dD
zuoExakjlRBZ4pKA/Vr7ya29kMdwWcWfXtS3tMfGKQwZFuSePLIqSsgKzWY6eu7tJ+tiStxPYbWd
xLpdpXkSrlQNwHWeUtEHwcJfUAC0EaXPYeBfTNDPYJmKwyBQHvOkQ9zX6h1YZoqfKkoEPBLKVZe9
OQ3DfPO0oIecQ6JImxSH0CIvqMxTUsLCqCXnrB8cXS8SVx6F+hSD3W4UXXYzaA4N7DfkdU16zAY9
+Rrw1QCDJw9dmAB9IzerrnK38IsLnONXz4MiO3g8PMhQSQSTB8veK7bIycOtGQrKCohKQFp0izIe
Bo5t1CKP65BQMdzSKonLky9K9zAyHZm4U1in1G2gScD0Uda1r0grbpspiAn9DU00Irwy3QkxBLpE
yc2POCO9JouOaaHX92NNcT+wyGsKDXoCMu1FKfrUeZ6GifmhwiAmPUSaaytdd+GG+iqUkmXn2TC6
kwhLtRFpcrZ66GHVOIO4svYZaFOpBtI2tFQWOyJXzNRPXYGMCNy63ikfaNpbALsN6Aguvieq+vQS
yUHB0A9OBBl10u2KFAx42E0xsHWipqD+reMRjYspkYuWJgEMUS1fj35McFXq9Fa372nkT5P8Q6vi
G2JNYW0R0bCaKpoaCPifo86s+XMSxRpgsjOJorbVcnrOI4IY1Yx8u7HIr2JPaSWD8TzkhGHlMUYQ
UJK2PxrGBtLgfuCBagR6HKZrbwAWBM7JNojcCyCwusXYP5IcRoWbBw1HqPmKOgUMU+5dXUZ2g5jy
Q1byJzkpJGqKzVYrJW681blVJpAPFQxlTSZJdVYod5WwkwqSjjQ1c/pY59E9J8soMD+q4NVQ9WH9
qacyEHr5ZybMJbHRVq9NQ310mPPv6vJlNKdolZgdibRTDHxAhbvh5QEFrDpT1wG1Ii0LpiuipF+l
3z+UOoRRFahRmed2SWyJ6Q37UEEpHpd0VVsl+EgG7G4BFNoqKXd+QdlebvpfVRaELhFyP5oEWnmB
QJ8zL0IRzpquooBv6kpwQVOYbVoLskWW4i3OPTgjgUTws/eAp/BX1ym8Sx3ngGU6mVNeXbNp2gh9
eU2sW2BSUA+06dlSBckuCBQZK3lb8nsbwUDrRf0YJuVbNuCjTTwitHXo2LrAvVox1TRqzfYt9UZa
axEBvHOondJRBep0g0sVRuEQQGo4ZAYCCtRVGZQt+r4plf22Kn5mn0EPyzIgQ1QexbPeaBzIg3KI
UpN0HmoqqRzAmldo7Wq06pMOpHhBs98QaUhBTMGJnLwlCW1Hwx9/FiGSDdqDY0FYcdkpL9DTyBks
w+dBlM5B0BJa8VKIdDHLypfdWh1nJp1IJTw0KLXCHA7z6ECcCFYDfyIXWiRiUqmnB5gvvwjdwk0W
OQrP+rOkGemjQIDwr3wKcgSXlrktmii/WLVvrPRk2kt9QOfPfJETPSJkxmcX55q1HkiXt62AaDjr
TIwN6io57C746lZdUf2cTHVARACYpeGz7KZdhbPsrQvNd6Aep05CTSGR0udybnkUqhqnE1dWL2o+
Va06mFUknBVDWA+Wf/G1vVcO06oALws9UPMOKIS3fVb5riyb3jrpxANJt7zG8VHEabeLRzYy/BXW
2ruKzJ8cWvWxlOlNxHTQU/yOuzrtKsd6IdHlHlSEioeVLhYhEXuSSB849cCNwESol7Hbc91okuGQ
WdPjaOQyNw/jihzZi9Wb75rQPeki2FRF/UQ1RmUwgZ+kwVJO8eDJ42vZK4JbxCNFVew2iY5cpVak
N24j8l0bEVZKJ7NEw7/KStQyhFe8pl6H7yHtKLHgRrQMLhyGFh8NRRx2oWTCTZ3P4aRFP8Jrllzc
tZBNf3KoTjshIErSUknI4U88ws+hZ2xsrKqn2FznLndLB82KEOV12WevJDvC0Vu7DWe5gy6+1J52
L+K0AHmkgvC480oUCRNIEMSZGqx47qL8WgsOrTHTOXTjWLSkDIArlIILjlu6Gr7ocd3g1BVJn23K
pbTQJZtenyIFqyIMOPGQGx6U6YdsJZcGe6BYAVxuNFKPn4YOTEJIeK0hrzSVn2xr3rx42wTaY5eM
+qql2ZIhnsgaErLFBmBjBgcvPRkVAtO+ep9mAVA5XHH/30ulf5LN/Kdc6oCLxr3cSHtzhKmrFc/S
aKKh4ScmlhgSS6pZZBQX4hRsOlFBV8N9OhJC8yNrfzXYX4B3on5K8WrbfpL/GLz9GP9QWqJHSAxx
Jd94qTPvVPvaT92QZZxHxudMrOk74USaPYXjCMkJwSyvkal4kHXZY1DkCvIDtr0m+M5oZtcxQVMk
eMZbSAInOL7W5Qbh5IMTh8xKchJ7KXcMS74ESIRqbv34waKU/JisZD3p051R+R/kNz4So7g35/tK
sVT22U9V8a94D7Aw1em6DMLLQBQT36la+wYX0khWHYlUiJwzeC6A3RaCdZi+CEV8nab2mGbeSgBT
hwtVKleZhxhyQJKj1cmDEdFPJcjjsZFGxCspp5YhFW8Y2Helqe/iPiLVEgBEWpE9aRFYaQ6I8AyS
nwcAbmyyhtG0sTaSFU1r2SKjs4xp9YQ8CdhFTkNiMomcyUgR8wLpOanIlfE6aVXClidoZ9Oo8psV
Q8zyhQ8jMO81aSKCRqKljd60whrsJoq66wraLnVubqf4QY7pnyq6dpOIlnL6qCF1pz7JdSRtgMGE
606vtpma7aqYE50akvUIbgAxDNfBtIj6VS0m9Ltrf8NPBkkuJHKcfRFV1bliGJSzUHMZ1UxAwupA
0RrCFQI4Xyj/emWZDks0vmabKF9LL29ZXpDZ90R7zWv7HiyvfE8acrD2pDHc/jH/t49fFl427I9l
4jg6KHKbodwAMADTnw/iClv/Ncp5v/5rO5eXSm2mqAD2S6g8ann7kBtxgdiPr7QMpLn8+j25jOl5
/fu8tlKCfUl32vNGIkjN93T5jGUp9V8X/Zqn7kXuU3lMpntRz4r3RfY+pS0V/9ALXM0TEdovM5dl
loE2F1YHneSbWr/lweTD5vqX939PkomOibMxSHoF1I6Q958FpVxHPcMeWhTpw1xHCkoaABIEVHeZ
hxoW1CFsLCceQuKTRhpZSlxOTjBrkoGYUdJdRlvBv2YNmdjtpuxBVJ9q9czVatJOPE9E0aO5Iumb
m1ICYBp7D+R7eO3vlAfEGpec9AmnO3DngqrrEa2Xh5hmeuaOFF18/iOzeXTkbOFO+/AmIegjec48
6gjF9L3BU5ADrOAzulhnepvTc3saCuMuuZlXZZjsH9A65HxdjUeJ+2GHnAzR7gq3wMHzyfHLswpN
dDii6RsC7PCQIz0kQemddrOYrsR0Q/NN2je0zGDX/8g0BylfOjrkLuQd1lkHpHPApcVVPuoTJdSa
pr3yzKmEWt6aRhdRMfT8UFEcaGJLAax5lzxKGZHxA+6DlkvaCXlys5ZuqroPJHLhBlfFZN+dU9+5
JhfzOnG2oL8KIWMtEnzm8zAbzJ3Ye58i9z29vCo5MtRQuqIggcsryy/IFwZg1iakBeHEEOmSicj1
E83XpLfoS2y/o88+d/dD2pw0Zmug1CA9ic5xuCRniP9mrLrJA+ZWQa+Uc1sHaQrREnj2m4ee4Tbc
RzTx36814BfPnaAwOcoheUjfOEEnV/LM0WQkaCjKO2yotrYmZ4BHM1Q6tsxNro085N1avxjWZXQG
pJ3eCBDH2ydrDKuWvkdqh7OP7F50wnaH5wkecpG60btqY+JdjS/qpVj94MHUP5Ln3rvjC30d4Q3D
0NGXbe3ueXDkS2KTTEU82R7GN88uisvjIa4q51pCLt2a7hVpMbPnrjTDnM6qo169n+aOlDXUh+qr
dzN3KEw2+jU86Tv9Z/bB/zRb0WEhMPkIH6Vy4/0U0OLjCHD5qXpXf4W2mJ75vAMU9Fv8rgKCN7Eq
2Lr7KV5RAzr6lasiFhR9J6DGyHkYdcM37/UH+smreRW7FXFp6WpQyQXYW7kbQy/XrhSRCJgy1gQh
JDbcN8KLbH+VP6LxeCOykThRV3Hf8vPFv3/R7EFyaR4fyJiQwDACICxdjVYx7TY7JwaFXBfwAs6A
ymraSPcowcJHmHPnT+X+Pux2gvPZFKvqo0DdlLsIHFYCn44y7fEWua3mSgcklDzScuDdDcEmea0U
l5R2LmVUc+oesUTc8XBEHMdddiGT4FhcUIRM2/ix7+3uEHLG2UwHeupgEU8JehMhXO9gKlBMekNW
8fdcChprf5/COcYxm90DNxaldalEbs3u9ffT5JaPrDe6gCL6RHvCb9lptqHmEEqNNP6pPvKEIltP
6oY6C7UeZ/rBj+3HKToO68oFJAof99yeqkvz0NAjD8eLeRpUfuNPITIUVA/rT3VXbUvFTiDk0+Fe
ff1SPhEZWU7CM6ptjG71/IMoty0JWjdqPly/ybivIzYldczGHVU3PglnD62uPZCXyCmIw5k/Jr+y
gxA5/n7emfXnTuLlHilQ7Fl2dimyk+fvDGoceJEP4l77Qa7A4MS76Q6JrLfFM0Si71DuwnNwRSht
kSJ0Gmz/jSJJ5EzP4QrhyTp+C1fxHvViuOc5J7/jhok9l2+IiOjSuzUtRuMj4i5lJZ4m4jYP61xf
V7Kbnt/y4irftb+ylhSMSyWsyd0t0c46erqqLPZabjnlez1rqOjtc/S6ffUm/0RMK0pP3OlSygIa
HW6oT06uVEiEqa8LnXbxEX+Epb7/N1fntds6d7XrKyLAXk7FJqpYtuWqE8Kyvdh759Xvh07wB9hA
4m/JRSInZxnlLeMPQJyyPze9p85g0G4r8Cvb/JeIl1TZ3SWA0Bi2OMKD1njZKy7k783gmIipC0AT
tDKgf0slCrL1BUheZW/mIL+V3+KlI9nKffottWAFJDi5bGGJi7/xmckCLc2NAOyA2Vte44/hafJH
48LorEf60DYg2fZuOqCDyY1kzFfRgSGNN7eZHi8ndfyszhKPCB3Gjww2igasgWwcFL9bRXY17/L1
xBoB01E+K/vOH17RWQWMYJ562RWeU+o1krdBrMAdRjbgksqdefQ4JDmEV9uJcVXuHJYcgViWHHNn
g2pNWO/egLVmGi8Zg8aPEN21QWXcFyJV9DpgKXH8Yfa4PfsNdPtFJwocFzR38QcNWZpD+jn2APVs
c6+GSoPTgT+G22PH/WCXys8ULvOXG2pI1Vf0lF/Ri7o8c4nib3vlhrebPrP1zGGQQABvdkFq7sKg
86bIWR/6/bj7z/+R3FjvwH+AmIE0Q3otMXYrwKLsAV9TO3wqH4Fbvm4oSnUPIIyRQGx0quwlc2fd
z79FUObm76pewEI3PjgEkJaYggB1bVxMEcWFIwlVElzQ5Y7HUPxyMrCNvAOqkjBlnbgeu74wzzne
wkOzE10RUCjTKv0x/+mdp8mkmpxRHlOoY600PgeUx0nKDf6B5u6lhxNp5kp3+bc4GGznufVtgIOQ
7ZD6XD7t0De3vFW7JIdA5SDyPBARWnfg6wE5NAfAY2pvvnUGKD+3F6Nd+LQGya826Gh31m5lPMAi
Atj8Fr/grL7NgYfshcQbhKT4ykL9jR0wktFBOTa31GlsNk/2jGYXgxW9G8cJHGi086Lj8KUf6oBl
8BF9hTfhiAHJEVKQQwEAdIPHEYuZxGPTkY/vEN//io4JgQ4VEBu07t/G5LA5OTMWubGdvz3iAg4a
btds5tIo9uJN8WpKPkNoL+72EHEM4X5T52Wbpo2PrYgAwt4EO5W67I6dN4PvXoL8C9/Elb0ONLEH
qB6Vcck2H+ujwF5I0gANLKf3/rZWN/DVBDx8FcH6FY/qmB9Vzi8hs7Pc0cMT8DZZ8aRib2Cxbfr1
dI0p/SbwJ0QwfjxaPQ00FU6JJz2jsW3/+oCzhP3REX1tR+x5xQxvaT0synprJ3kgKDsFWPpuuLUX
5AKtx3pvuOBEqWY5odcDQ2SWPyv4te8qd3qaL+F0iZo7QkzFdyO8AOCx5x+FbFJWrLNwrEvxEIO9
TjY21qM01Ie1wVDqLQUPo9vM5Q3/GaUYrOK7Kux74ytHaod4r3Z63FFDYPR17opBAzsLz5QJEsOV
EqcWnkrcT1w044XyW35pF7vXcZX30Ia2TR1R8/AMKHy8qQ6VhJiZwraDPqRXXlIUbffKnb2N84RA
WjKKHVsby3/gyRVPIOLRoyNcaV4xZG1mCmMBgSoL78LOEwNtOQy/aGO9goKV7Lpm43AIQQmo65HN
47lTQcE1+ol6fKmBKyKCdL/XDUSP77W5Ad0cSfMRqc0oJcuvCkub48oFNQuRo3wCEt3Z7XWt97Wn
/qq/Qg1uTv+dfMUkjPisL6xz4z1z+0AE+R9QMcEiAOsmiv5UV3bFs4Qt+2THvUuRuO1R9sQyiAo0
MEBs0Rx9Ya+wq85L2MVY8eCFbf06DFu8I09HjV4ElaDKTUvIVKB5IPGpF0oqa35uE094Bg4ezTbN
ipvxEaqOqT6gM87wjT+C5PxnPNj7co6UzFW5ZvhQ5OoBo51fBBKPY5cG9ZXQhfKjiMaauqP9h766
sj1Ll+U/ZG/ZIYWgN8PX2NF44ux9Uae9Fp2QF5Bt/bwcsIYY3Ho9VdnjfMQcFI0cy+sB6uTHWPwV
1BMOckXp3BJ4Z9BFCItkFys+wH07zun1Iy3s4aF9XF6ryZ1kT6yeR6gLmb+pRg6O+Nole6EHvLpb
dIK0QNHPSnddhLdw/jQRto62zQVmVnHrYbGku/eeCjMheAxZ2ZafV9xFd5ZnWF7euAQYix8NFwLU
FWoOsNBcu1BoNA4Dp4BIiIEMJkndOdxGj6kECPkqZC80dQ6gRc0p0O4dJ8H0mHtLRf9gA0rKg0Ni
Ju3Het8WOF8c5nqvhC956pXsBhVA6JmmG8bT7GboCIGk7ap7ayk7MT8aZFvK4yBdCGc4H/uNLGyD
2Pyd0IukJLsZ7XqW4eN7lg2UpKoX1GHYkbxawxXKFmtXZWguNGmjETkG9jZ7qhB29soM18K9URyb
yMHzax7+kScABzSv1ELUECrTDvQcPTrUEieN4jcASUes/TzzQsvFlrzsiOTdznDKyL9s029vXUq6
YZZPOyYrHO27jp/ToDT2kqdLhzo9YUu1BWGcI5pDp2d5ihovj0+Uo0uLvPWUbUCWTtzlyzPAOQcb
hkSAziaC9sSfrwC7+9TTzHzlAax3okF0AMF4ZpzLTfZYZP4yOBsWGIhxdozZB9Uv00BE28O2iyNb
ku1avU83VNatey3YhCPJL6cSZIxfOdxDslqGvfgIi5Dm10lFbH4iiJ3rA5Xv5ZfNBqcnKsGT4nFM
0zqGwKOCkiReFl41r0cSz9oDvi3fW8kt4p8Q8sIvR9Jsp1WQzC9cNHsO6GSlPkTUQjiKCJjY69b8
CSTt+MLxwPm06y+sG/Og0ML2Lhi/Er821MM94o7+CiiXHR0xvwfUzb/6060Oqt2t/lH28/s3oF79
E+h+/7PxlcjTSEqTr4SNaTnzEN4NYhqm6BtlgW7XPpLL7pNz8QSqFnIT7XL0NKMv4fqH4wd8a31B
vr/Mupt+E3Yh6MExZpxeaq8WnDxjQ8V7/D6+s5fiIL4Rt2ixUzHEyXAkNaKbRBeZKJWv5aU4Zwdu
aNdfkQ2meOC3E2Q+QjTbuqeCx3ZDppcdyktZ76fn+QcEOCFNIo9Q+vaJvtMoRjCrG7fobjOzEu4O
tigydQ/TnVfaCw67KwNKVYJX065Xg8Q8ZfRzH2OnmaB+lJf5ytrik8jc/WbDLVdPg8+Cy7i+JoJm
safUcGXxsiJzj1459QL2dJhLw04mfJr2sQ0rDUT7Cb4Vs2z5Tdz6p+D8d4g+jNApDghBk8jazT/Y
Mk8sdz6lIGl47J0h+8mqXQHOvngywFmD1YZqdf67nmi8pN+iCy0GjCqJI0F+Xe/zS4jla/q5GodO
hmRN7g2wvSgcE1VYSgiExVvDFIkrAirrPf0gJ8fiCp7aXv6lwCTcMzcsvo3aGZ5kl0iHDbL0TPZM
yqrzI1Orv5CpSu+El7jSfyqiA1dY8S5iwBM3fJD3hwRKIpWnxMPYQiSiZXASGlK29E3hCCFUYlGK
1XT085DEBQMO0wP4yTab3PTPrvZYNbDBZWGXnQmaNOvl9498JL/Ok0fSPioufrjmZ+VLjukbVUCa
IWaukl1a/ZIU/6Sd9c6Ho56POgxUCvhDwELS3oU0H0eu+CJ4FQwTjmrt1D9Gxm54nh7y2JODsI13
RLOq8liFe/FTp/ahP8Kk6X6ZQLCSuAfZ7mDaXDhh5DVAXeKrPcFsrF+02Be+Q1SGFbsAuIBltGc9
jjRxYDNTecH996SX3nvzrfnTaXqJj+F7+zpxYJJ0wiLDK8vcxU82VONra7yjPIjUwdd8SNsd5cRd
4TnV4oyEEE5p55nDYd+0u+wr/DdeK+tUMb3qPWWuLLlCRWx0h5VY6S+J5Rg9VXscsj+mL84zPuaG
RjGxUP/5Xv8rcKHSqDeRs6nCv7qjqWpnt/z6gl9xdOqeiEaGm85xjSeofNyMlApo2HsQF5QZe+JY
qgPdL6SU2GbNYlqNPoT4qxx965nY/Fi4ZJj0RZ2BGqb8KX9CDhypzDxED8sUwFlb5CM0xXQ9ARXB
JIuALPPLK7FAcUMG6MWgG8ZMheO2JXQEYds+vUuoPntbseM3bWEE5U53XjKf74ryEQpoAn2GhkaH
jCS1Zjc9dZDFoLwZr3WI188j3hP1OzXf2gANs9skH1F5xcejv8ztM0/9jPdkPRyzkVu9WC2RQH6v
OAggs2JQXuP5eyyMk7h8UKEr9YNonMLS09Y7/6MiYwHB2f7zoOADomi7qX61jKe5O8ILgsKcPI47
BdvA/UvW2Gb8A8l4FI58xkDF3w//lRdm/Te1EUv15z3EQtNAus5hQzuR42/1EUjae9zLNu5c6PBG
3bMRHk2N57ULkQj8pE5HCI/EwTsRL9kSBcv6AO0oYKCxx25eQ6glcHff+3f+s1Xc9tq79dwAlqfi
HGq2/jkIexKvB+Z9T7Dij8gUu/37H82jdgnD2DXwePPM8kucxh1HlVlyA7i2nNlR+RjK12RtLGbY
oR3hb+K1Gx/kj3xjTW+82V26l5nNxOgGzH7+CrryEcYoXEOSz3fhgWOocthU4VXqNH4IompXjrBl
JZSSs4ckc5A6n/fbgNy4om5iI6URtpF5yKI5EUGHwdLKTPdvByzObLdXcvX6WpDV6OnDfGe0UPnF
wGQL99mu4m32sekRl4afw2v8TepCXEwtlw0y8diWjL2cHkksjr957YSfiXolxITOldAT6ug/3tnd
5o9C8kd+Rx+oo6Bx3Z3rhUSZogZL64GoPUd4+7zgpQw1glP6faP+3SWa2LZSU5oJJS/zA1L7HRSq
cPZFyJ/v4sRKewJSgUFw+iLSpsxcIbl0qK88MMhJY6fUCtWdRQ/nPL3ioHJomh1xtcciU+79FSzZ
iYJHQ7WGANT8JLrPqQtLNtV/UiFCComaFTEClm1Id2+EFax/CEYkZS+llwHUFMTI7l9ueURUmW5T
clcP0+RiJdVgQrzxY9IR2SWn+p20dxhLIK3gggUfwpWaKFuGn8UHSkpcFg8I663pN6Kc80/lUGwW
rOk9mIiEVVPqM6IAUzJSpOxAkhR+LtNZeS8vmcvZ9smwiel7SJxF/m1SoUH6A30U8T7vzM/klkUB
WwNXA4fpzjuxrWgk7CJSIYSpsACr+QVCDvxIjGCrk3JX5aPMBneLr9MDSkDMwOwNZw0Sm/CcZoiH
4R0NBuvKriUzMuQWV2U/Xos3Osnacmrs6Q022I3fr6MTJMX+nkW2dZ1R+ccYxQEJ9mCeKXFSaTI5
fLC2bmWXAWHvKgixMpdEfUtHwG5MrmXuUouWki9mb1r7Xiw+rTaaoeSv2Qu/S2GnIbjIXBl2K5uf
5Y0azSUX8hcdC+rFifEYE/E1Ln83DQ4B+h5uI5nExDC1Pm9llQEya5X2TnfGDErrsxL+9aBjFrig
AFoO1Npn/VZanh4hthYQOXfKsdDeBbZ+rlkI0Z3xl2ift/6MWD2TJ9kyD7ZsUmvAL0AkmJUlvV+X
56DaYn+BHsQVxQLuBw5He34lMFFhKVOsqPZcPdfKO/MPRWI+U0/n6TYUSJttbLjfHvnVDZmzZzxq
tpT5hZ8Wrd1pTim7VBP5NylX9Qr7VJVeUi1HE2NPY71iecc/9fzDoA7TJ3/O52zpisNA96TniMMc
GVbuiPuqCXdGnogDf5ZLkujX0wLjxyvwmq2fY4yPnIWMOOOlCnvGKBUdc93CoBouh2OYQBoo9pAX
1zxFSpQ3Zifvqc9PnHuhgOLtB3edU2xssjfK/rzg8qms91s4ovEjmbo1OyUnHym1VHPgbrdJigKP
dIBHYXOvZINhtkWOPFTOeUZV5qIpaEh4yHqMH+/CDfDUYbxxV8wt+HdW6HD1XCOPaKOLC3aoscM9
Cd01d2hR3qzC5o6+YchbnyOULeGfStn+jOkmZFWunzoJpUr8qLdJa7q69MFc4SUlV1nb3vs/n8wn
WH3AJaik1SDdcBqiP+6QntTKrmWiTujTbPe6gAhCWCXz5xrCK9x4m4O/vKKPwLDy93TGtweKDXXj
cu9pgkAOVqUuk15xuSoWET/hV3gcE5xIWsPbbXO3uLRzaXnnMHQMAdeYaDvuf60d3o4754+4XibB
9pBqYJsQ02NaSDxActCdEG/tG3HpTiHKU/TvOHuIkii02ObgLOfpxgePV7oEAhmTx+dyO/xv7a68
oU6ZR3vg8VAXzsiaVRXdwQurQkOIufYKBTuBYKAroEEApQksOuDfeIi82bYwEpuF2mjO0NCse0Fr
jPzH9HiwLBA+g1/ksXOH3CYk+9oZdb95iuQ9zNhmddfiqQEmufUPgIES/TrjtpRtCU/z2l4Rv6Kr
aznSi54fKZ4IGcWEK3OeDw9BPQubvMNiPKa9nYtOZTxyPxNTiXhwb6wnHgO/C+txm4sAUyg/y9uU
2qCvVNwJd5irwDpfp1+IQ+BGGWWugt/jMSDrxGNYKSkYu9Y4xyAmlVf+IBZPk3WiX8f84FHi8xQW
fiP5fBI99zgn4EY0jqVOE9A6TtvqM0j7uCouG40Aqj6c9LXdD0cmWf84PNMgRXJjW4up3b/kQDxn
xtiNN2taUDoQYWeYuhbkOAczDLH0uTrWsRa7RI64wHWpK8LLLbA7L4NnFE3YTqzhaew/kXOyOkhN
eVCo2HyiHOWZ+q6Tzz1vv3pL6VdiQGvcUlwQYxmWSponau88Yy4T3TPWntFdecntbgiuGun3PXF5
KO0N1AwER0LpoaPNtQ1sdLSA6MgYUQIJZ/IGf8O/K1wqOLgBMCfN5lWdg/+MMHup0O/BVDI+GCOQ
C2fwmDAUfEO7kZmAtqzg8khYi4yP1vksuHLrOtnto/pGDY/R6Fa3yvZIfjALwRQYsiOj7xNhhrqP
C49Hx0DRtVZiF6xODuCTgWUH4nWruVsiVbo11w2fl6UITQaml0qgsU0OFmS3w4vHoyb3w/3xXJmW
IX07datPTvnRujdPIfdE4sRkTA4MLGkel8T9b4AgxMABsupuSDEfQ8ktNwUfmaiHtnhdYfIDfGAS
jJQy7ZHnOdtUz7XQV6lykpXt6FzIJWZIvtFSUtsNIwL0VmP77J425OBCBgv0nOgfLEbrGH+DUi2e
t/mKoAhJqonwk5eWN7IHJhkJLjmwStZWTS8ZrPX5JM6h2whIhhx5ciw7U/X0cRtp2LXsZFT5iifO
TEILpQMKhyEajbEg0TBFBlHhbgOuOyodKcvW3mJyB/Zy4F10GEFPOQuLYjmOyhOQ/uaFOhtIDss8
SkIJNIoK0ZORhz7LYFs/qo03hCA7NfC7x3Y4VMOJb/CooY62DUmFA7mZJTk9hG+MqCifQXalm/CX
wwqo2EPkndXtdQ3+Az7k921eK088SwqtIg1R2p5NYvcU6gG9CLnHyho6D8AllVx2oJIyKXCuAukg
Az6BeWAflmWL3Z8Uv3kwwPfLjmXZeA0V415T/QLtlMhle67UA9OQuxhRvRpdgUCdBYolA0nJjXS3
SQMrfsDVHCRoJLJ43B4LtAiSrQMi08SQcfoSvkGssI2pv81BQKXbfC4qt2NMCW+sDyTB684Bg7jN
pCEAWY7yukaQgsiF0zE861GJHujsoRw4YjlVOtr4MfYvW9eLUkLsxgkxAp4WB/YqmZIT+k5AkxEG
E5G0oIxg0abx62bPxORRMGVB/FOSKhN/eWAF4gvFpOfbLJEyeuUwMpFSgMEvYNt+5Eds7VvMgWLd
k3DntRkHvFWEHg+3UAc8NU7yUuS0P+CRntMzW7a74Der2t5e6k6NMjzAyPgYA7Y2djO0MiJp1r0A
9vOTiggfb3QOK493puPEuZ1znNoVYucAAJZl20C2MzunkhawkwBQXiHnlx7TZtCeWJaA08PurWGj
77x6PMi81er2idv130x4eiAh/nclyB42O4cJFafPMzcE2IFVIXTOikuz6Ev9AW7Jbh15YGBgBvza
99G0FxZPpHQeOTU+uDRictwHj+qKHSppii2UT+jioNfLJsVmxGKtH/NP5gxLiitjJ1rH7WHzS0xm
NiN2Dh5RhKxCHvDQ2HkKQCuo6bGQucnE6b4AhLBBcd4JWsCvD/5E3ky8nNsFmDVkj6UL29iQnFsT
nDGxOdZXNmEDH8ancvZRLOMlY0hwxmoRUSfOHungaBZl+63JwGPlr4oIYg6Y8bMlcdhByUnnaVeq
bwJYMu2+xXu8FSFI5rOF5CsitCYA4TSjOjwy+yMkkoaANUM9LVe+nsEE0JIhEuPujW82+UdqoyTr
5Kvb8Q3yhPInyKIcYR1gBn0H6i8AaUExmcO5pcIUEpG3+JpLpmfOVgGcVFWxcxTZPP4Y6X9Ed6Xp
ZwZzI6sLbUm3aNT0lLdng/3jiA9tI4MSTomQsI5GwTSFKdQbcJ0pNinpiP8XSM5lEhO/1tWnpJ6V
g7TJmloNwkRiCoiqVIsAwtot7aFRFP2CdYLAnBKbLBCnmEa3AKkl0VvU69psOoSiMR6iARY8NoEy
K2lSRLjNbOKzReGs1aXpsLTZpU50wZNWnkg3qa+TPuV2FHYGxIqZnatX0Z+PX6CIk0j9n6aCsWo/
bRF9TSGHTK1wOsdr4Q+GmxLXRJEJHx3Q9G7qrdzNUEiYTaVC8g81hj9JhlDXFy/MzMvft9pMKQhy
xOvfz4oiW/YzlZtyowWV8ozSaaf3B3RPGbJhPCUymMrs/77I0QoQ8+91HxuAQeXatKWGhduq0NIj
/Ln/+0XpfE2rOEpQyyTcEJ//9wupnn6biz64f1Kmf1/acUFy4H+v//41dkw/XG6DPznTxNiI6f9R
NhUr/ilUdeqX5XoUGpCdQtbijKPOqFoYBmskAe/v9KH636s1BRChbZP1sOa3f/7dwn/+cPtrkJ38
5H/frLMQB11ysL6j1tMaICH/PvnvS7o9mezvcv7++fdNrW7eLZFO4ozWwi4qEMobVE46rCv++2Xa
Xv5/3/v76d/35CHeK6mOpJ0xnQoDo99yjBqgLk3tTimJXBwJ7AANHkEyjs9NjC09/Q05wsBZHDE5
lHVQ5tYJXVLd1XKj8juhfp2ozKyAxTRzK2+nVAbK+V+Xiy2ZX3jHbiAnImgOVWjhT9loNEZWMG0p
JbTUGAEQjGV0KQWAMoq6kvptRLq4o+ZZmykheQezCYflpREZu2Uwd8IyPdY9B/IoargbI8Kg6Asp
Uf7Qzhub0FQzrOHMdY831L3orq1GQVBrpfJFpBWSkK6LSTF5kdmkvibXNEIokqgtnkCy9NiIUJsV
FeBrM4W7fiY8WcAc+lqrV4gEDTopAfW5avGUOEcNVuVIq8bhuQNXWVO1MjOM4mv8UbURYUVJoQnX
Ng7OKnQNTXItSxtR1puoQ9Wqa0Huc4uZkY4WryvRvmkHTJlb45RFEgpoWfMz49fM5xEG4QPuRjXN
dKS26dZzCME9NGy6Cmg3pmSFAl2ZNa87VAILBnU0nWmkPmqJildPIEIKiQyjqJK3SuwD8PSJPtGg
TcmfK8NIAmkFg1RRZTYpEOpTFtImGm5jxaC1zaRSeX1TLHKHcibaROafSGp2xgJG23yDHzgAzRxB
/CuI6cUfzRIKJJZxZBvo4/t5ld4tKkCalGl/BiI23vHwh0oaMAPFKj2kH7VS2xGxngfTlkZQmoby
XDTyVd6yLqgQgUkJEagXDFoD5JF1ma2JVTMKhi/G0yee9+zqQgYoUDBPQz9rDyJnlzHEh3KOVgJ7
wJ51nH0aPdGoqN2t1NJO0cABV2gQTeskepd0MkNwzMg4yssRPzf0RJGbP1rKCFFCbIGzaZWTS1t4
L1WhG01lfoYONlXTeOraUUEmrH5apwGEFI1eKCjrUTK0j0ZWCItHwa+HpGIBmU6DKJEcRU9TeekU
3XpPthKi5lqTYh6LuQzSpOqDodZ2WVhXR01oz4ahTfus6W96pEneNDVgVVi8diMYT4OUcO4lS+Lk
kZlsk4g8JzFGqjnGT1mv026d4LalqvrTCIRzUaF4vU48gvdJaZuJAZih6MpgSMQjDgZaMIGkTdel
AKk0Qd5Lh88sEegCrT1mnBLn76L+GJEx7acWYh+0jwdlzOSDgmA1Ai5E/0v4pSk6dI4MWakxQpf2
pWgMb1Ql69TWzQk+TX+Et3LMQ+mfsnQQaGoKZxwB9BoAJPXaUdOk1BfSUWa5un0hNSjPPPc65Nmu
axGwAxwBzS8wRwMUm7xsjkkpvtO53h1gSA22GGo/YlEVfoH+bCjlnARt9zq15W3Scyhtg+SvSv6w
zXSYupboakIun4x4uZtZnThygnhwDOVtgqLSYLQwE3+r1l5QpD1+nFCadag2pQXWo12n5Jhyjlj9
iDxPCNl7IiveQIvAQIwGBmyjGYEwEG9pciV6cmQcinrkYDHCxcmGuLEhDQeSKKwBpnrLkxrHeJZr
iLBGxT0P5bNZAl7vq/lVKsjjBmhu+kRnbeooG8btp9qh9Gn2wnFNgGkIG0GyntfIU8zudRHzOcAw
49TwaCg5gv7GxNleBuVXm8hvYFxN1ASIijazvJn+7hSlJEKJtl40VXlvLSSCLOQ4gjZRiAkrClHt
0pMTQsLS6wy8WTvOQSWhRVTFdJEFDyKs4lQKNB2x0a8L/NfDEqmTn4QWmtEyvjorgYyeV2hB18rT
0KQvoWQ1HpsxIsfpqx4hcIyu0MmKVuUo08/Ss0R+6ZGu3ytAsbpWkI6TcUMF52deEPwppuTfEhc4
zinxa+VEUE6DyrwJyTqerBqfrmbJ/RTSMewBEYVWIBJiSD/LrNuTWNfJKZPit1IfyfPoZCy5dJaE
lW3THCckto3YlYr6jVlq141Qn/WiJz0fJ+JmS0MltRPoAkbaVRVaN181Hcnr+jedw1PayQpw2gL1
rpqws5qS/pST7eYZbZdGpQ1kZpJ+HMLxBd/ILohg6NB42EokcIcj7OfPSdZ4qlH86wwJfoD0HUJS
hwQ6TUGnJJmr6fJ7XyCqGava7E9jrWMNMgaNtnDUqjK+8xPpkYF6ZiHmb9KogNHolifBiGiKKdg3
FWbhWFVVQny0+pM8K8S2bC0DQjjeJMrDSa6Lx2laP+eqvyCXT40gm5X9Ko4nNakjv09iRPz16apS
NbykBtagUuULcpEg+xgZjqFrJaXOBYiLgDJsKIeBPI85qYXQHnoNQlKnU1Roejl/gf6D3TSityMK
kKluYSuC5a1KQN/UTcOJCnZeQiM1TnH4LNPKzVPNJX5Xv0IR7jOT/blUJUrlhhkkqNvvcSBKdno8
nIQFNz5oyFHZWrRMzBIAtyNUXbqvx+4Vyxq2dowvdpgx0hyPzO8EwyW4ngNQGZ06FW72gS5S0sxK
Q8MQxF0sL5tJDqURqEkfgzStempzZsOaEaXBV40KlHk6nmE9zln5D+L+bmAsvur1o2lH046SENW9
kfvXYbysq5WclxjlrAJsw/C5qDNg1oVsQD4ua3rsm3Y+tcKM1HD8E2k6gTmGfG+x8Dxp4NEzq2u8
MB1/kkUNkQIFTVklA3ICpnmOovE76ozQFwJFq/dNTetW7mfKAGuFphMhfSYVx7gt1Cct676lHs1y
mXCjMSmCt+b6kYQAMRpYwlhysIxvRte5arT2riaNtJulkCNozR6k+bwoCTZTNS1UM1W8SbJoEBok
OaThfaWR8GYxKs1VhRxtbHy2iRVM8vDJgfOsmzL6lJuiRO1PrFO3DkPtVFv5EcuCHrb5VmMSqyuO
3lWQgoNb8pmblCH4ahToFUulPdgp8J/1xm2bk5bI68VAHuyMMAFl/YWAhQqBGY+dK831RUHu7JRZ
tF5niDhZjGn0lK7I6MrZ3azC9NSGA+igNPN1XaPkOmsoPExitZ8MJ5YdciTtKM0CWt+L9K7o2WUd
Jv0s5e0btHXOSRP0Js4QB1lmy5kXinvYbOKPx6NEKAJUk6zs0DqgzylOKKdKT1TM+rzoSCiaApmA
8lyqXUoFvKdWp9eam0fdIR3H5q0DtujV9NdRd3jW9ZbyhVrzyHICulGkS99IJaXhVi0h71XXPh1I
hzUIdzC6gmSQ5UC1rMeuEZP9kHZbnFhSOTO68YXUtPY7aNjAgXlZmHnv5pl2WyzgbrHaHidIxhQt
pVurNpeiUiwQUGtvb4tHzxaX5JHB1XR1w+QSkgqFV+rz4mFoocHHJozATyHIh9aZUKcjuFRvFbGv
qxTib9GW9OzFCZXgCcfzpNkbFou0liO2MYUJjoviLp8GKQjHAv3PqoDvxjZZTjAtNos9N+xeFDE3
z81IZbeSq32VbDQEAJ+lpEnHOVwfRHGU9jLiEHvyaWVat6gA6HoWid6srsAZAYSRUONj1GZPQ2Kl
fjzQXM82WmRVYUKy6otyEsPMl4pRp2qWhLalzYE+QT8yjYGkDzUEPGzGmPMqoyaFupsqrQrhiY+f
BILG8hK9mdoI3jQr4Y5V0kf0kRtQ8FOCeqRy1+zUWZRTmqnkzJPF8GExso0vQPsk1PJXUaQuoquS
9FibkGFVQpudGhUrLtgmTHkFLQgVVwhggKlfh2uJyHJ1hMf42yxGcrDWKqFy0t0GPBNWoewoOeST
t1bSIWxBbltGVx5aymhlxM2KZnTpFR5ut7I/iyuJoSZSrzZFYGQL2AwhFTWvKrsPQUgWjl50nNI6
bYN2AY5OFkHJKQH1369oEMJ/6foHQR6jsymmF1mdhBfSXYWz83ttsXdWu+OoJ1RsTHqNg/BclUYQ
lgLtwYGuphhyfOc9XfTSeCAZcspM+Z6yWAfXnKBZqBYlbYcV/Fb/MYbzG2UHjfTJZJfTun2FVQoE
Cqs+hQP6isj4BRnJ/cFA12+n4pfU0ekXWjH0syYb4UTyOKE0+8JalLt+0rYsVBwPS6cAnIzoGQ6E
zmUOMlRSYJ9IUxEYRa88qtMYjJRHxghTOwx/gbZbDTrOJrq/TaqsTqqJ7J1mT7itCz8yzIKjKSUf
c8KxKsasRmYLC5oQFvrQjFKbhMY2sNdOYhtddERv60g1+YX2s1Imxe2X9iZOGvKKScISrWtKf+uH
lIivcUqrcB1py5vWFAL/p9UfLstKg7q5xUkj4RkS0aQEa97VwP/jhu5HjNjqWhXZw5woV8GYRl+0
FoO+B27u9ykCfr3ENVANQS8IHtrcbeOnfF3eMAuHQmZRAB6q4qHsutc1LvdCHkXXXHvvxvF7Ti1A
tDGpZE2Zw+FykQOkdivjitPNBewQECRSNYNXMA+jmZ3j9qRI4v9j70yW41a2LPsrZTnHNTjgjmaQ
gySjYbTs1bwJjBIl9D0c3dfXAnTf5X2qzKrKeQ4EAxARFBkRgLufs/fa/2hmkAw5/H0X2sCNrwiN
z5P+qfXz/jE1hx/2gI3EU7hC+thXN62bps8qzr44w6eqLNX7LJ+LOH3Mx6Y+6IJg3DQZl6YznaCW
VE8zlZeRAWlLNepnX/v9XUfoL7lP9EDSYvb3EJRSKosoGuG3vBkznQXhDNt+wntmoOHbivQzNyyI
pkmAUrLg/l718fe4zN4rN6yp6oLdFIE+F2gpe0ZVd/be/dYUW2dBg8Td/OlNe2K8mtrY+jlvEtwK
0Gp2gA5g22Sx9SCa/s5NiWcqho5wYm3dajGe+z60D1ZoM+GPLnNe9tQSXFoX1Xw3Qte4HacJ24EG
HBHD9bSWmstiTBwaihhTV1EQJ6omGmYmU1Z1j8eX1kXNtRvV8kvh+z/s3Ch3iW6/FQ6fuBUH1X6a
nXs7E1SkE3fXGsyKXNZ2lYeVRhq4AXVRY9FHMD5KSCA+vi0+dS6fJRyDKPZbJ1WUCnqw4zaX542R
TsG196v3mDZl1+U/VTCEKOTxoDYImLnTBL75ZuTIiUQ4T9spo48c04wzIDaSa/StELigAm83tXV5
ICye26tkKRf00Wfdtl/Gfp7vM/Xg5ziNU21ke5gfBdpFoEqGwYy5pZbu8zOMrH3s0ibaRUOrf0Xs
/hnj+C/5hH8FSP5PyOS//5sFQYqIx/8a9HZPjndZ/B3z9udL/hkzKZw/pAO0zXY857eYSUv+oRyl
HNcUjmMyo/ggvTl/WA6PEQBpWfDX/I+YSSn+8H2gbK7tORLcj+n/d0hvwneW5NiP8GRlsvTlV1CW
Mi2bwqZl/ivpLW31nA7aJ9Yx+IdHCf5YLHlacGKwjwzT3USyUVBqgojqBcLlkUzWpK/eGL+H3Omp
uUAp8pfkqo+Nt1Bkg8Q+j5AhaOzZD/ESorVuGjtlEUCCVbJWhNd8w7GrKJ9h7M5CbR3XTelq5Md5
QouobLglcNtzqFRtu8jGtJY5zt4Z4ZfkYcQlnPag+9s8vdM2+kdbfk8yI3ioSSdFeOR/KrwEUzC9
TidwHxx/0xB//aDrGri1lx+CTjLl97yz1eYXpYl8L3r7W4xZg3mHcWK1Dx7JGIpdvQItV7TkinBc
91bEomONnyCEhJu65M7SF9VeZeqa9mZ6IlSvAM3cvgdj8N2MbOc4Zt6EhgyDSEz0JmbKEe1LT0+B
mfqOIVhBv2Pj9zRZ7OxtyMPmVAchTRHZFLchf42RHNUCKrCXDTWp8tfhugdl42VMKW4Fy2dQAETC
qoXrpw7DUzq33WbW09KMEsw4/wn49B3HuQP4gm3JC+fb9Y8z+d9uDGBW236gLUjB5WWwk3MS4UyZ
JtQ2U+lh4m5SF0JJhNTFtO5jInWFgR1FNONRGBSVzBAuAOG/zEN6syeJpHfaDYFiGGzL5hhDag4D
r90XakkHFF2JWEo7FlwStzkFsw0oh3kMH7K3s3KmMTSNxMH2KbosUIf1rf/tk/j4dEqStuk16Z+2
pN+HNo6QogZCkUfsR9MV+rhuRsrlW69UP0yWuSAzhvYYOijM9MJYdpaLYd372IxG1B6trESUMNFd
578/rpv1D/rtMF74zs0cSDq+gNN+hZSmSz7pr915tB6GDIpZLKyvcunOzSPA7HXv41As52YKH3ce
5Zf1gy8X1Pa697FZvwzr4TzhIBOqhVa/XJbrxeiu6YiRB+J5Pbl+O+iTfLHz2KYMiat3fes+Nh/n
7Mg1DynZkAsdlR4IZON5Sc20F+KGWDbrI9k8IJmoBoz3a8Pnr83YAvVYr/M8XpHJKS1N5dKHt3pZ
HRubZTA8h746/u0Ys5EzdY+ybYd5u2YuRlKDjGoy5KImUWN9SUSD4WFzZV6O6EDMR7Vs1sN1A6gX
TXpYLUzArwnGSyGCPavE9C6sOsrYTJdufGvpz45T2h09sMuoHwoEQMXYnZoh+OyV41aXlrlhAQ6J
x7ZfIKvlO7iPhEquv5SkZx5nx/8sGXJN7vsIikRzJJis0DNf6NrTcnVaQWvtc0pjDBCbrCY7MO3C
8uTkNFUN0wiRT5QzQd1sTMOY6LYOCNTk+CXOG5+OagScc37lnWVhFUomH4HNpo98fZy44HdBpL5U
bReeGleyRqGRuf7O9fJpRzkd+tGx8mU5DY9zwdX3cZLXX1zTrw/TUDviCh/zZZq6mSvabIlOemz9
esE8SLJ3+vYKfftb11CGtxddAHW0OGxYQTPSYTUI3mNfZAf6cQAO0IdYQfOceSzWw1R/MiUpgt5g
I+fx3/JKII0a8kcUnn6THeMcNVke49yBtYVOpbsL5xLZ6cAkrJ2yS+W5xd4bx6/gizZiTL+GsvQP
NoWpTZszwx8rVKvW8lUYx3u7YfkqtPk1mESwLUVO0orW19gqw12ZeCSCFYAH4j5uSe3x0enByto2
rFAQq/X3aVScs2rOuUX08VmytEfCn6swv2hyj0yL4nmsjM2YyvgwdRZRe+OzF5HwOKgFDkK2MdUY
beEvY3xT3nhXq+G0YuwrrwRTOkbtyU+nT2OD9XZKjIbCTvGe2rA7Rk9/N8xQHudKuFvbo+U/tu0M
RvMx8JCxEBv5Gs+YLapkwrDpdQeiAPodOLuFkwf0xKEGaduJfXJblR+KFJcEpbswmyNAfDlNT5b/
rapI9rBkRwBWeTIW52FZ1KgvRiRNrU5JlWsD6mNM1inR35eU05FAUkKz4fqNDWUDb6RH0CsSvLWt
YSMkHu5SpAHEHNn2zrbhN3p5+mMSM7FI/vSis+k+a5zhJZO2tZ1tY9eVtouaurN35rIuo6K98YWl
EeoH1a6u+KFEyz90M9xOPnhE2UVqXMcJlYgdvkdT5ly9zKAvEVQayA6a8YqqW+omAmkyhZmkCnfD
bBwLG6hU5HQhdC5Q7p1n7mZqTobR0HhwCJ0OBw9PVQ47rVfp+DwkDQZ7CaYyRAflkkZ68SoFlQG+
JaOIiZPaqWjuCX4vWInZzooGixxE+zOcnUifSt+sbubCOpRgSE0zfk9D5KlDjpk+co2LJixJTPV0
2zOe33UjF1BfRF9bMHHoPinO9VUtDkYxUI/I/K2VOsaFX+bdlfhYe0ug6YOmKud3UdgPbg6LoHIv
acZ7Cr3uH53ffvXoEgajfxkoMUmX6za1aohOSXgd7Mi7szL3jsmluI1Srs4oisg4YnnX5kK9zi49
zwmqiqVC4+AU1Ws6wYFUxlE3I55OaeC3NGHjJUm9GaIB64iMPpWO/z2zsM+1Zoiry1TGldqqzstk
704O16RAnhINZrZVSxyanvSDz6p427MaZmYwfA+LRX6QBcndnCH46Q6RIz4PrYkOzpBfR4eBBmga
IeOvXQyEYzTkz7Rx1WPRvDQTeW5+OG7dsEvBfjnThnkpvbUS6baEWNba4FAClebbikgHwxofrNR/
5hd9iONQ37bwJi+JHcEGCQ9t7vxIJvvLXIXYmGvzbJuBt5UmEI0QlmccyasWzC17B01cl2vjpslN
45IHQ3vjZfHJtOufVckQ0fRmtKMIQqQaMr8bGy3UnFvUdRv326iC+8SgVTSa9SWm00aQZ+SQUCHO
nR6vdBJjJAHpo+WmT42J7bJFxIYe1m6j+4y03VNE7aJxMaqFCu/YkPZoRsUitUyR9TUeqlxu/chS
PUokdQXurh/bz0M66w1BZWVKwKGDa2aSk7hzWkLiWVlePGW/KfUPNDPBqQnq4gYqLkMRV31XYwhB
BvRApoh/Y0pMboKZd9F+6zV1XHc23mbKcJEuvkRhzEx8lvRwqZIL1/9MV6EESwh8bJaI9KNB3+nK
PBljurSWfaLjjPqdKkV34I0An5rcV9gj/cpoHmYUAJlxG7mJumSotJ25YjgyFlleinRqKIHR2lno
H/sRR6cNBsZixD5NAok64cRXxlJ6XfqBkFp9K4KY5Bq0tpoE+9thqffmZlzeAW1kmQOlKIUOHySI
ciKal8ALlvnJerzurXKd9XAAttlOBlOyv2RDzE3JGf7rkCGR1Jy2+DTKiul3XiRbNuqGuiopscsk
at0My9zot8NSj+oQjsiLmO/ZjCabep6ebbuB8pVUxHgNbXxyNdWnqsaVsoY5Vz0Kd79PsXE4moRS
Gb6ORfZql+a0M/wWV+5isa5F1ex0Fn0PBcHBaDra42yQabFukpF2IVq0ZkHnYWmtydp2JblnVhsT
PRtZHfdQUliyZSNUj18vis+rTImAkrc0NKatbeWHeOip4kvkTY1A9+ha/V1uIusrcds41D+g6LGJ
TYWJzc6XrxcBIJ5nvU/o5aBaScrPYoms782/pZzov+JPrDB3l2XdZQ2Q/kiRzpccFN+heBYu4S7A
hYlmkWoCmbIc+1kw7dLcXTJdKmaJf8Wz2EsyTbLMytdHxJKhHezkMrMf0g7BrLXscu+C6GcyMdTD
PhtJKZla8xSA1n1WcH2DLAUhkpqCq8wk17AHzyNz+SJD0sJs78HIUUHEtAppLMbvOrIBVgyle4Ji
i4mpIuI46JIR6iqbIOp+zJmDLVK509EYcnMrGtZHc6T9YZP1wthHgQlbkumTcL7H4YTVf+rJnEHz
dauWr0gUl/V+GnLnXvTTHdXnaEvCzhsCFnWue5hkEHqvhV+xNM1tCyQaBinHGdodeoS3cfEyD235
dGZoqJ4NogNzo/ks0E+9OJ6Ba7QigovVuEFYbQHNM3DSI6hY8jv7n1MWlJdOdBYBxBVhg8t60bQt
Cc2455KGNHof0fG7HxzF/NMs9b5J1Ilvnsd9lVumE5MUT+Ta7GxiR6FTMKLxYvnT45hhw3PKKx+E
f0eoSfIgxQ+bVPCrrA9JMdvwPipnYxfYbQeGeHTMTr7LW5fCs490u67APiUkDu2EE9xCD9Sbllyg
x1zjLENNeOmHnPU/X5gbNVCtr2oL46o7bulU5CeEJs1hbDxsmbK5+lPcXnVJQm4FpvomGuPk0jqR
tzOH5oeaKBr4YbAnxLWeu0vX2pQyJ/nQxl55sjNaQ4nBSiZv+dWVDVnW5xYc+iXAnSEGZ2TOJ+4K
B4Rf5svkAk5VGc0up2zfa2vGn24RxmRQCgccJbclHNDNFPdc5WJ6GHz3i+vJh0iP4jDNGIsGpR6T
MYp2Xjq+NX74D6OY7IduqvtrQUxR4RbGRZGovve1fKeKm+1LCXBoYo31CKCW8VCNm5xZy57pw5UC
cnYqVM98zkPD3EFOcB24KJTwbwT4Se5sXnWrbUFb7TZ03Pi+QyigJi2viWWQPIt8Uo759862HTrP
oDkiL0mulgeMptDZ+JjWYXHXM0gPbFg1T2d3tI4mM4ptX5DFOTdCHJoMwnXC8qTkc83USFNPY7HR
Q2BtohYZfMdfhB+0xcqe0FKMIs8Hus1vEzODL7jN7NuZ0rKZBvylDRCVFIWiRdHhDgHHZzQA+IzS
7kyTwkiDRxmaTzVVmjt+bLGtQyxyXlbwzVw02mWKmR9bj0jH9N6KW+TlATlkwWhvp1weXdFS3h+H
MwI3MBfLHksUvF20nDY0PQt0qxTmC6aprHsQBQ+TD5BivhgR7Zkpe+oTVIsiMJNT71MDMkpEugxG
4lhO/U7SG7/4iBup5YMLSUh/RIu4NWuEyxY4dpkjWiF8KXoSqCQ+16kCPlV+z7zM3ENUD0EzYQxF
f9YNeKZF/xqNgflkFl91x/VFextSdW5eeweFGHdXZPLNN2EiTpZOQwnfN6FvWjlKn5bIZKvXzMkG
kd23WZjfeyjUrln7bTDD7HakyXKIOjd8qebwaGS1d6gbfkSWlO+DOGc9LsGwiEATNWQ2ZGFTInlT
OAgm4l6bujuVXfeGyNM++zqh2K0buUmE4lPNgopWbavvVGm868qddloilzYL51PalIs5IXnWHWlT
IlIAmvEWrjfadm6fQkVdwwjVcBVJzvIeB/roBvOxKxrEM/l0lCa88VlHhEN64kHGQ3jRCjNu2eYP
kW1eqRF9bQPRHBFSPxLzIS4xnf+owxuI4A1XQpejr5BUIRpA8XgrRgzIrv/KjSY7iMlCujh8r1RD
Jlnoky3vuCNMyc7dH2Yf7ELiVvBKB+toeZHeZV4LvNb0IGFxj+Qb8yWVLHabnoDz1hL3ceoLfLc9
jgvpovjIQVMZDjQWgN7EdlvN/Yic72mppo6QOBL3e+dgxGodMPmiBbUB2XYo4+U7XOIj+iYH0+Ry
6O/CMhLHUXxjioFsr0Cfaip1kycRsC4HjV6hkWwUeOFHIx73RV3e+Zn7I2Ha/iqZ3euaVWRkGIgK
FFj7vL6biumNTDggUc5CwugxEUpa0AwrVvCaXnJfIRp0smufluqR6XVPlFOKQHXoYJOaI55Xy/9J
DglILqfD+uRFINYd5d6GRgDGrWSCrZHI1tjpp3lCyhINGAhGywPVQk9/jGOQpvTjb2eH2fyazgbx
F5lHY13XqZjZQcwrFP5zXbafusxzMN6W4ugr+7XmPi07jaWi1DgzqhBHtg7TDUPZuQ9j2EcDHu94
ohjDZL3rqFurALC0M6sLslACLAJjk8YI0kOdfR+byd/kU//kdtanzLG6k23Ik5/o7hhlNNryuQGz
nFUHTyU4z0w90up6k8McnYYM0Eo1YTYD8Z3f99gIRejLiw92ZJKWx5wzajamQMjo+qfCLJuLaK9V
X7pMfIN+R3t6eg5td5+2yXBHKUreWL7bb0siOeDgZtE1U8y9XTmnpCnE7zXd6UZgcddV/rMxkzC5
oSH7pprqKU6rfKuWhnPs0Dz0xuBlnlKbsiaN4xSo+cV3XQoOZGtr5Ehb0zWiw8z05zYmaOOSWs+s
pH72szme3RaWLCtGXFml9dPvMLnSUyE6vtiagNw3YQo/IPJKur4dhQ5NP3BbyXg80cne+U0T3tjC
K14b0xzvtR3cO/KtSxL9WeqEkW2GIN157XekzZG44S55NbqISlShyLhsEUKbsn+sG3O6NVThcYeR
wV6lWPpk1VDkbMUTPgWml7l/DmnOTZnPHLFeMF4GGzcoCfYzQRn0ErUW44x5YXHEeDhm5ZZQD+Dh
OjPOoTLRi9P4u8vFcFcJSaVr+cLaIJJSOeK+qsaL9AmNT4vqi1l7zZk0yOjk8tuTZVLeauIf0CtX
YNLm4C0Pq+p14kKMe4+brPLHJ6Me9nNlhM9JUNwNreI7VtD/EMlCFWq9cq+QecV+h6c8HyQWb5Y+
uRmq246BZhshoaBlIaFnDb19N/hFj6oKTy3DvLEJOtu6xMv/0lK5RTMwM5CWTOY9e7pJ6WlTXVfi
xYZ1i68QcqpHs4blQ62PcfJUEueyLfhPb72+tbA6MkNN6/LqYdnKGnVq0gatep1lhy7NHoURA4AZ
+ABcv8PFGsIG6bXPAMASm9x3A9qwJW+jMAJ6Nor9IH3jrq8tbDJDAYezJV+wj8aEVpArDp1TfrcU
kyLRe90+MFRwdRbHTFaL8I5Z0Y4ePO/I3ILXnL0FZ9KTB116rNfKptlQg+w37oClLSqMYr++0QKH
ur2ITY06QOgQmCcXdrpgedYzEs1FvJNJ7d11Tn4OYpxrwiS2o6q43Q6KUtc/DGQVt4VXvphZAm84
tI1jEvr0163uUubD1z6bBXdZRCzE+1FRzPUMcYUy6nlo0y+SDAVAMLN9DnLEtPWUf+vyFJ4gOn+Q
emZGPbKgc2IX59hZyHeUV6GZN5CxiTwXRmVQ+rZseUjdyjzQKDz5ZXLPmByevC7IUIci7DfS8tqB
57f5y/bVGLMwVOFTQG3zUiBnjocvcREPZy/FQO8EWI9RhTjHzPVZpJXGk0pAj60br+kTflyT3Jq2
zO9VVaU7OQDH8kKmkHWOhweRnXuxYqe48Gd7OjbuZeJ8VUr7h2A56tzkK1r55sSivqeAz71gsJ3P
uWsU11qb5ZXgzKcqHBsoijjLJtasW7T9qK+m4alYNqPfbrNCP5EYQU10TJr7Wn6qXF+fpAIozOLB
Ohvo6mHDlkjWsYCgSxDYEv10QCgjHqzIGJ8JF+C7jpxxE4+IooQUFpi50L/F7LGooxMsCaYExEbD
sp+beB97zF197l23tQ6SY5qDnmu5fsty/Cb7Or6z+FCvRUhUVj7F8FK1h6dAEPeQ6O/DqORjwtfQ
Z0h+7oMKX595NcJSXFnzwqZzWdQ5cDL6mcl5dpClau994WW7pkK1XbT6ngJhfRpCxE1dKEltL5g2
Kgq32eTri9dsasNmMGBpSoAtWrRUNUsID6TnzOgu/siKhYrTg4c+F7l5A1cjOeumqC+IhYhjHiwc
LvbLoCxSpPADGEkYH0IvyGHaIVBxaz+9T6f+fnbD/oiBYt+m/oCiqIwP+SJ3ihcfrywjTDQAysQE
cqtLgV1y87wdc1o85GzFW1EW9lY5CESK3Oe67p2fcdL8MBM4pT75DtHkHgeyxa5lB5BpSFoNBq/W
W9XM18ZGqjkTV4WKSpc3yOuN/TSO3V5mDPX4gNzdkGPWRflRoTmr9l7tCvSRof6Uq+YMRN8+2Che
SOR10Y/kApR4NkRQGLsn09PVLQFX/K4j0/TK0y9V4HtnCrgvoWAsyYKCXm8sfBAI7sElSrytMYJP
yj6w5ubLoVm9TcQG5oraLtkHMD2tHJpb7T0i9EaqqRYpvGFIpGewuwtNRQkd/w87HMsTonfyylR5
FydoAU0GmVa3nwun/Ir/p0MqNbxpzczWG5Pt+ndor1Z7e3Y/DxFcP6qf2d0ggOV4oBqJizFou93P
wSdkPeGuN+qZWyAIn8inc+vSeDqWnXyp0hPBdeMXqRh3hkaiZVH6V49v7falS/Pvo+/3cS4M9EtU
Y0SlmkuxN19qSdXSjdVtudUBRZgykrez16OsXSplhq8z7gToz5BSUxcqTHj37qJBWI+TFqFpkocH
iocmKbIDRVYHdjsBN0zfpQS+tbj8YokrxTPDx1DD/usiEAJr83hNSmQOBcaniTamjpEmmPlbbnua
siz8+OY+aZAqhLSOj8NSKTMz370JQhze7WJRJM8r36BxElD0ugEaJhvMVNeg6yBFU6o5tpPst3Lk
y53TxToFacNKWVmPXCwotZ36k5oBW2oZRxUcdxwyhO7hIV5Ss0zfo4zhiKo6TVwhbpTCo7VJag/t
GZbmYjJ0F2+ePzPyWrOPGjf0X0ViVHiT8/YGrw9UxcWuRxyahOCAInz9S9aNv7w0W4p8H+cM20qI
2ipff+tDBzazpJTViBqD4bj+5eteWRXj3w7XB9xqSjaNTSeJ5SGz4MXtue55f+2th9HyXpWW9TLj
KI/qHOZaNWYAbPpsO6koOA7Lxi8Klvi2oTb9YgdcN4rR6zCj//Jc2p3EEgEgdpZdnFh4B5fNejhb
TEaTpPTJVkBn5qXTqQ1nk3kAb8byu81LTZN6/iLDSFeRQsrdmao6TWO6FYsc0wasEHvRvq3ML2Ky
jW20FE0Nk0261kuZg7REb6hPxNlEO5J2cIQuttB1L132oiJTu7ZL7tdTNBKJjnI/dcufUy5mx3XT
VT1JCj2UgX6pCK9KmdDxjnk5ob41Kh/Jbv2t9yiaFU6IsnNx2H5sehsDiiWafR+lqEZUj1lgrQjT
HBRb307SO6N3KCNSyYxH+SBxa+z+Jwn0/ysJ1JQIpv5rfdh/ZG9t+vZ3fZhYX/FPeZjl/+G7luf4
nsvywvFIFR1+tN2//5twrT+kNIXpW8ryLSrXf6nDXPGHLT2e7ko6MmoVjrXk2kX//m+KhxSZnYgR
bFei6JL/HXWY7S7irw9x2PL7CEso8kZpaUrTs5Go/T0GFMHvlOfalD/QDv1sxik8R7OKr73Oso3f
iPktTpAuUxt+rwtNb47r47FJYAcL1+33ZYOrPxrGxzDCoaN1TpI2NufnpulbhOkW3amsel43ITUn
MAa52kcUtJ/DupJUW7wH1xXJwgShpNWmaJd/PZnYRLzBI1bLmfKSR345eB0k2TNBd0RWXz42Lkve
ixd1EZDg2OC+PeBL+Hh43Vufs+71vWsAhP71Q9bThRV8os2mwV0Zw6aNaoHOXWCIa/QPin50mjQu
l2YsNv2onGtGKuExNW3W96qL8RJRH67pgeAAKpybdRmeW0F9kZjC7oIyeP04tZ5fNx/nai/btrXy
uanwIiN22vOgH9GFUMPO6ooQs2XTpiF0/WWPb1rGsJX/H+expTApKiumRuuz182v43IJlbxZf1AM
xrjBnXDnrs9Xv15VFABqlA1cqUFU1JRt+xgucmU5YRfLM0l5vNckSEUAF08kteEv/n03iPP8JFlw
HAgPw6TZFN5wcYp8vKx7FAMIofFanCLLo+sDiASh1ijASWZiAI5Om/or1QMi5ZAMI5IKvS+IwmnO
V1/9AP/WiGWAifx4jUZKIAMTta9CxD41SxT5XqLlJwEDyR2q+utoOcWdazcoA5anDbH5WJbSfnIT
8AcfL69DUBiGHUb4sLQCd2wIkDZe/fDrMEBhdnUCgzJN4PR7pwC6AA3q3iFUlAukwjw61samlr53
74rSJwWAje8ACsSre/o4r6MiAM4fPq6n1g1+FP9e0lRidGLRvZ6L8BAyPo7YVItkOOtl05uqP885
YyaxqVCM/vWB9Skf59oYAjMNxXJbuazKWltGe9HWn9cjGrZdA1GTB34/joyMh1BTuiccBS4TUGlv
Pp5ZNCQhQlmx/nzl+kjcUYyuYe31dACe1o2ZdfvGNdxrXujuSVcCkVURPy7Orfee2tRkRvmbXVHc
zGjlv05tDry+dK17q4pm5J6YuyhvVyc3Dse9KlmzhWZlDK9Rp4MGP14OSLGlk2bU9FPGfooffm2y
Ij2zdDv+7dTyoME8GK5I6G8/Hoh7ZLDv1jhGf752eSILoQAAESC8xCoX7Cr23kT4Lyyw+cuWjbT4
nLVDO+bjHJ3ss58Y9iXXYwfNIdNn0zN+vSiIE5JQYjwZU2lJatpzcU7z/XoQJzOT1b/tRlMrz5Nf
eduwwaSxPjIsL6Ojgs1BRsG4nWzykBosT1cyikmtJf8w0dz36GpC21nOq1BwPvCo6hRTKve/nqfn
4M/H85ZoDWKhpj7q9kYnTco70Ljdzbr/azNYFSIpfBR1nYqn9RxKkU9NGlChWk6NYV6cOzf98vGi
LmrU7W8/FJ/d8mymeuCXhc3HGBUPi0lrxqZ5CbBcPPw6lQKnSQY8J+shadTFgz9Z+cdzP86raTEB
GQaAeq7pY07tBYdXH1yGxGJdPqr8O1VYw8jmb2bn1BtD55CJ6VZeBvXnqPD/fgLN8LJiBfa3+cCf
yvr/Vej8oYxpUTGwm78Psj5JybRqPf4hxrZ+H2RLJs5l187qh+O7+q7j3T+PdiPOlvJ7Z0epHD5c
3r0SOGkCP5AVoQLxTObN8i5qz9hMo6XuQ82HJnq6HOZUEPyyPLiei0JBEsFYREfc3epCTuchR8IN
OTJJvuHyJczKbPY0Zt5Si29o1hMVWU3Fbj1aN7iBMkfnL78OMBmb0Rw/dNFgvKgOnJXp+/q8Pljh
4L0lBLs5rIcmEpLWYQbuUr+4zzIURDYl+W2FeujznNUPYZQn78KMv9ClEq+lE9s4Q1J3R3/xnEe9
c1sNifkQJ5JWXmbHx6DtxUXmoGQBLRSvogBHFrUjBPiMxDKkdgj6KP3dRH0vnwzNxvUAY3PXCg7T
mCyHfXbN5/C8Hq1P89qspoDBfz21rnz69bQDJIL0JrJsPlavheRLFiPNs9h9pWt0j1ux/xaEKes+
oA4PLNnnE0tL9K/5WH4Lrohk9FbQfN6AsWD606XO9f/+pbEspn//MjOjZu4LhQLDU45Nc+m3mZmb
WGNO8F74PmAvQBbQpE99KOZHm657YhErU/f+eMPq6sHxpnw3BW23tZMxfzGrvDu7hYbUGibjya5h
RhgIc8CdRuSJWuSMBHSPNnVJgufHA+veem593nr427mP1/72wH/25I9zzDAtdBPuAZcQVslYqksl
U+OAYhIjWy/7h9yoEdVJQ36ZXP1MHUf+bIbwpmrt8LuOckF0aGir87CsfpTb2sehMWlerMcRUwT6
GMvZX7vrWacDn2chYPn19OWF63nfGogYiXV2HuDu4F0yobYEOWkeiY2UPbX9Lx7+8Qloxo+YMrDo
qeUQsp6DZxzMa2bpGf4MoSFUojjsckhs6+6YgS6sUEqsz1tPTYFTblWObpWvfM7QoL6hvfDPnc21
hn0tIiQI81uQmOkjouf00QQWwzlmBbiE0ke7N9JHT0b5Po3dGsUl59bnSYMY1NxDcLEerpvBq5Hv
JRPBw//8cXLs84s7U9riLd9YzWDd8Rgkvyq1X9MGQcnoOEA82EibHneQIZgqlhnCxwPr3nqujTXq
3//sYd2Q9zZSOYVI8s8fuO514HgQDLf225wNzdnxwx8yG8UV7av65MJVCe0wfsFJOJCVU27zRBlP
lWmUSP3QTYguEt8cl+il0LM+47AHqMui9zCEkfnM4PJ9fQIu4x+VUu2zr+L6ICdpEmNgG58b7e1l
NYhvfgDJzSa19N7BtH1m9AGxsjxA3adI9+FsAVmUNnDaYA4v6VREl8mxyhbSnkXn2wqvTI2j5zro
HuIyMi+1dKJnUUKuS1zKWOuD66ZHzjY1wrysRx/PqDGbP6+v+utnrM+ALhH8+hkob6h0Wzmc2aAG
Ee+lgXf8tYvz1vvfhJ3XkuO4sq5f6DCC3pxLSSVfpZLK9w2j3dB7z6ffH6CZVnft2WtFdCCIBEip
SxIJZP5mr8BDQ7z5djg+zsOkIK+BvllldRii9FSx2cZZW7Cfyqtq4GZjujwN5KhdjyvFcZWnMMkh
4uN2aYlZfT5Xm/922/rzruWA9WE76XnAP6Eisa/9cz/ph8kYKUma/0wAMD8WlFgWQ+w338okPPRo
UuHO8qBFGSL+fdAf49bRX1xgS/s2Vo5hCvp+GRmjuvLLtFjLpxu1PIMsWwhuvM8L1G/bgcqLQ7LQ
TvLh7j+/fQPa1e83XUdF68W1NMtwNNUxLLH1/307rGgBBbjUMb5TqjnY5AaRxI2AfiWZkBCRfS8K
Q2jpJlJmMdLL16BbueX9ONd3TguZF/MPI8TqDJDTNHGnlae0CQIEdTHjBFwPGACaGeRgBAxQp7Ph
GYuYbOzUszdNBLpYDlhi1EHWYYNQFNne/7I4EfmHP//HJBIs0/Rgark8ZtxP/+MpzSpvtkc8IYf4
vvLy4nUkJdWlrvHeGGW3y4fAXdmGYb7HKnt0mP1soUgRPFdFtpv90nw3XAO/kcJATVp0/a74kQLc
ejRcRTk7VvB0PbtEQslsw3Ajr02d/dyo92aEzNrwhTILecoMnROVvwj5TXF47bfO30eJVZXZ2iqn
5tAWkFDJnPWroiji/gQjAukAONZxZ/EmzG6XwF2nmton7iFKHefaxJQrceQS/SF2K+RadfB8mQJU
VjzvTT+4EzJp76YW4g+mg7pFCap+4q7xQ06ouZ8tHFVxL/OcQvou6mTdUHH6oJKOnKqXfEXhKkFu
g5u6Nbf6C0lrdZ03pXGn9vbvXRNwDslH5SlzzOA+1qDGyiPZAHMj9+mSo/40EM1Btv/PX/hP5ECT
3yucQN2AnOgajn0lD37/eonyQKxk/59mBJPqjbGNH7lb24jfd9hk2fX9mKmnBlb8xfBaGsczV2GE
o7ElunKA0tFdrNvTdRq6a/4OTFOHIFcKMUndoUgHj+aMXIB/hrTqgQ7LXvvCBXAFk+g8aWWysQJP
W/Zp4VA0pPS+TOw42sgz5MQ5CN54olgweTlDxmHUiqvKQB6Yrryq7Mkz5FUzDfe521WwYTOWsVVF
GzkvAptbBc3aMCprr1GJgt8iD0Ujj2QzuKG1H2x2PAgJcAguaaXWhrXtEEy45la/j/8/+Fn82w5B
/5OjKT4GUn1IShkmGRyDhOGf9x09ylOknCz9B6po2OP4VXLK6vTiuZCPnDJA5F40wKUS9JGxBy5K
F6yRiMm58qhuHeNu0Dy4238OjNXQ7vpwev8Un0bQleXw9CmciFfXg/jYFhMKF6InZ8imEXqgOhn7
66vfBhx0te6aDref32LifTRKPm91SouLTwN5EyT3ATu6W/z2YopGkS7XFAru//wnI7PF6dmt000G
h4XNTkhDIZEyk+x/PpQTfFtjwufD304LAS4jyPn5YqLfUkFf2aXiodQ8Ove2UO2QR2jN6rDV7q24
e4rG4MkIavdYUfZbuAN4XytE/+kqMSVHbBKvR6k4NZGRw/QGVHcCN2nhKeHwArjrbfaa4ELObXxw
CiHEpczqR5ph+6MBZD0i85M/l6l+kHHSB3hVtW65zcJI+9Dty6T39btNXm5XUgFAepez/+WqGrzf
1X++fej2/358eJqhq4L6zDOE+9mfX9y4KDRQJHr2gzQPn7Dto3rcdbp7nww1Lst1AnKHXhHryLWE
IN4RmQGaJYO/jQzxdqQ6eC9D7aRGWBbprsei2xwg7HMF2aAU5l2PmjLJjlMMmCT0u406cN/SE1yf
tLF90ObBPXu2y4rPcRD7y72zDOVt3uxNK6HamLvuWRdNOdv1OouVbCVjcl7Suoiy2TbiSGLKgDNR
xgpk59Y5OCJB3pVHt0bG7DBEyYZb1kIOOHoFnufTnFv3t2ErgYWteGzfI9/8fP3/8+Vul6oaHomT
vfq3qV6LzGvK3+gA+ko5FsCBj/IIkNxrn1jK5lN8FNNuMaNmze8VpliMkTm/nf9p3kBJbVkD+gYo
98cFiqLy0eoQwSbIccTl3YL9+hWUV7RJCm49Modhh0OmnwzmgaRcfJi9Q9Ak8LSUlrgcdMcEw0tq
+dZ13u0M8o1n31cntHD+ucjtNHnN0ETX7Yl8tnp0eS93qtIOr61ufRgi2Z+M9qols/LV7uN+SdpE
OE+a3uMI86K23eqLCzl0lU41e6quco5h41grxfRxZiM1JRMddkqVVwES/zTqQ7J1qrjd5igMgeXz
T7o/b6E2lq9K0wSnMm0/MgBlr3GQlEdwmBNZZrpdFDo7QD5Y2sm5Wadv6g72UCJGh3qnOMcM9P8y
zLsBt3iUMCbVnjelpeArVZDEz53U+aF6H7E7IiRcAV3xUZe7IPiFf3PsIj2dGOKJ3s2XEhUCtKNq
ZStjVtzMj1MExlKcIEOUNyCtA+5aBUE8X+SAHxhnpOrCezmjp/aNzNQc3gU++mC2h5xwP9VBvbre
8UYLiRLHJ+81aRXJC+6UspGjtzvjbSDh2WLpZOJvIRAyXESeIYO3V7rF5ID26/LQwXfyuR3MM8/x
1oM6I5/r1754ok+aRRVH8+9vodvjX/uX1YCcd1scfLrc7Vz+BPAtZN8EqfBfFguGWAv8VrJjj8Lm
yhb/dNeisihuyb8t2ZCzaWovRgHNrIMdYOESCqsPxqCKf461N6trq2rK4/Uw8N7aUnH23CnV7+Bn
nwvu4q8a6OY7f7QwAUVJ6Z4FrrnKarDNdVKFUI80BBIbu7+fR8N7Boy4jkLVfc/RHtj2KFbcjU7o
vbdm97X0G/sxLYL0DCPig7T++T8/X0QN9PP/FZi3kH8zNUQ0PmdONS9BCVpX8+82Yi3LOh7ti490
Cvps9qPsqaqrQwtNNcwap0qoqxfnQGMzJkezwQYEoWc1Ei0OwgVVHC4Tf/YhpFT+QR6VxnDq1ZlE
lIhT8cR6SB7KxpoaoL2Tuh8CfApAyvj7SkFitU1adQMoqD2FER6PDlmIZzdE1rbzSiEqk4dgxVyF
17XADAe2AA63FsQRcSRjs6lDuUTt7ha6TZNzu6TH5loGlVpcK4p6JKUiHKKU2Fo7bpSv57hSXtsJ
gefU9CF6ia5paG8Keo8n2YNdCYywffVG1UAUA463ksfb//wxaZ/LyHwnPb6QLA9UTTd17XOy0lc0
dSxrS/kWKVa56XLlC1T1/Cwb3xpTCjTxI2/TI60D//s+UvNtN9n5ObLi/Fx3EAoSZNw9cJZI8PmB
/RihEgdtGxOu7iuEHR9FHy6oicY1O0oJ8HRur2FBaBxdND3l9WRcieqXQEPiPtHnc1cGHR+/7yFh
ichaEUN6T31bv6RxBil06IevQ6tts7Qw/3LTYZOntvtVH2wP9qUXPE3xDB1Uy/2DmjjtXV/DFDIh
K93KQeZc8VYNLfm9RFTbFw9Q+VGWiCYPVF6qQbK51ZV+nRR1rYpOBCc44gQ5BfGD7l68ShumWros
J6Trbq9gKRWqK8MAkaloL1lWdfgC19iuqe1FhvhRQAuEiXYnu1rvFWvSKGDKVmis2UfTr3/mSVk8
DkbknUfDfRIyZe+13czrbuTpl/ud/V6F3X3fe/HTmIXpqR5cTIJFvM/QCzQnN93lqHWhgJ9GKzJ3
xcGc0NBuB+X+1oQq5GbZrdvxxU96cuxPod4LH45/Gt03jUPaWR4GcUFj7lJhgCxicsrUYskTNqG2
SVR2znVcdG/699rpjTe1rSbUl4Fcy66ilOO6NnACsRGBfat5QC4GZLsf/j6nCCoTtgwu0uEQ4vtl
VHh/8N/43tj3s1pCu8uwTLGV/tjXXfFkT2z21Tj/Uk3WhBqYAuVnaKcXwA/YFY75F4PqCzoOSbYr
uih6j4EhyPlZCH12jkuTBRanw1oUJ3/kKLlvSeR2y//yC9R09XPuil+dY8mslefq7rUK9dtzwQoG
WMBdXXxzG3Y0UGXBXoummqFjtxl8bhkbOpTNFsimb2soJ8fbvBBxj4Of+kdkGdqDSyoEIVBQ18HU
eW+QQ+5QOJ6/xl6GxAuSe0ez8Ke9MWFWpuj1Y27ZPJBye4fwR/MoQ60Ze5veavCq+BWTA9YMK0VN
+3vf58yqxkOnzgptjYIRW6PMAHZBuWA4aKGLh3cPjkR2g6CMIZTU03C4HsqobTc6hD8x/7doWVLz
ieNxJwdaMXqdLc6GSAAq1E/sA0h+EqWKXz6ZYxhtm8Ql1zfl6iWobWTSZgf3kBiod9wUISK5ND4T
j1OJhBiFDKDjv2LyyBWj/2fMSPAv9u3n2yw5lRrZtHTV3sMmr0F8t8TLQFEqFY+e1IH3Zvv6Dr6C
e/bFVsYu2zWsJCAqIjQ5aXFS0KUzRE+Gmj5P9xQm0kWk+/Gj7gw89tmWwWuaPip84bdmYFTrrrSn
jzAKkW72q2cIriZlP2D3chofjLWAERY9DLlvXPravMg4aBiI15ODE7u4GhhHN56zDyvGpwspZy8u
kkNsYR/bT2GIDDJNr92NoHuerpEQ15wAotQ+tGvrlORZeQit9qCPXc1HQKOYfDZpiDzlrNn1UxMG
6r6OcaCXo+Hcg25QJ+zIXFRFJpDID8BUarT50mLT5kl30WcVArtr+99QHke4zvR/2nb1Rkm6fhsa
aPNwW6KHKlQQFUQLCDZaJByxhdLR9dAR1hjXRqEOj8EUfSQCEJeJ63FBDrsysFMzXapQ3jYw20Td
lEGONoCSbWVtJ++pOFrgnDay8KNmOSLPCcxoUDlvLCIgzM0eVpyhOz+R0HzIxUY+8HMLDUoFHeHZ
jffWOGMUaLbeUbOUnexVJW5f8sjFstdTCyGNEVGVcMd1ok4oT8ibrAs7advq0Ye871q5D3JUDsh+
No+reSr1w6f7c2QZlwFmOsyvqOQZlfl3oVcMZ6eIkamu9egl9Sj0tkkWfpiF/cNJ1PL7WEz73s38
ACXCs5Lg64K2Pf6nbQ/3QjRuBTUi9m04QT26ujKmCGZGkWvv0WxQzJYDSufpD2XVg/SGReRPM42b
aUfZddt07sA20K8bu9lWTvl4nSdC11HZ5+ehXk+R8/iKPcpLjU16iuq0WGlhDPo4Vvsn2Wik5oF9
XeyCCpSPDC7+mkm9kWPQ4or7Es6k7HV+3j9VdfwNAX51qRmkAEsXhQfZeBWcVCijPGl/xTo7UU6D
j4FZ1tjHW9xJHLGH63/ySspJVyt2YNzLcf4ahVi+CMrJat7HuzrOHxIHZjlAEDixhgdFNaP2RYr1
sevibzIcR7jRoPHRrWW354u+gBEcnezcd5+9Fk9HcXbrOsWeKjrGdFAH3pMx1DBOhH+DgCjbPrvQ
vhTgUMksciPI0St/RJseSBnQ6K9+Qhke+E5wBvsEbMEYECAeURyHlh6tRl9pka2lSXQYd4tbf1Rm
FM0GfOh7MZzJ4SAW1r2CC6eVTrrrUkiEFTrZj46H/VJTK9GPdl46Yzt+p8YLd9CPuhOMMZvKascz
LEmd1zEbz3JmpKuvwPvdF0ubUEJI/XTvheqnawX4bJBaLh+dYUaNPdWcai0PzTExKrjwRLHP2JRl
F+xU09UOdv+9c/hkGs/ud05gVy9VpuFzmw7RtqfM86L6EXq/PEHWLFvrl2Jy+UMi5XAnRz0IUBuE
XdWVHHWARu8aAPF4PDG5ybilmcjhLWQ37NX82PWsU2Q35wNzkF6/BDO8XzPvw5+eBzoL8ZFgofqk
LlzX+QLxC5MqqHBPc9MoaP1oPr+NvtgrOJiC98cvcamlifNQTWV4N3iF/mzmmEa1Tjl9bVr10NWG
8iXRzR2paWj/Teg+zsZ0R6ZacPOU5MO3kcvTlTh8LtSov7M6nLCK3Mx3lGCnQ2HxhJmyo2w06n3X
I9ntNCc7DqK5TVF8e7zTrJxUUBtMaw25DBV450E25IHbAy6zFH5a16a8k7nKRqnNbmuwfUYCm6bw
smgHRfzrLSSPZqXWMGQstK2SCbKKaUxfMt07AcRJnlsnqg4yHoh4rConxDyfxr42DgOQHZQCE38Z
TmHxQHq1eJBHqgM7OYWidR2dRFfG5Ci+It1x8Ov53WxCbCknFUcJeHD3NQWgpVI2oLhrBRV9O/uY
gq5eN3rW77CM0J9KI/iqz6yAgYtuQ6+tH4oprh/kkU72C5dFaNJkjvicFJdhOeLaMcWtwKq5HRO7
DciTIYxUC8NB00wOyNj1CpYePTks0Tam3hw9waLr5+gUDwDRUUw3rl2MAoZr1ydxjRN1eRzqEfe+
uZ4ObTlU5Eec5HEu+4F8rMpbZ7u8sLuxe2wga+GeiB8Zpj3GS+5aFRm6zMLR+I+uUtvD2p9IcmVf
IcryJYYL8KzqRfTRG9gzZjmIYrNN7fVYteahSFUks7op2sCCK8/ANQy4Wjbp4CjETN6p0lPvma95
lKswdujJEOWs9JQiKYkDa1yvc4tSOH8WhrMwwaNWE3/YukLhyYYrP/TzprUddQ2kGVX3LAVOZnfP
WtQ7x1JNMVLPqv6jdVJlMXZ4gUW6PT+1ugn31u0+9LzIEKvVAY+I08HvLDAnic+VgkWUKNyToHD3
slgvGyfMvWtXDhSywn+bY6Z+uMqt6k5TOvNJN+N1n/btW8rv85ABt1r6Zti+xQYWn0OouNdRPkpt
0VQDxuZiVM0bHO4y99lsK/8xr8D1xZN6X6h+DBSr8B8pUsb3hU01V/RkSDZ5/jGNtnHC/sV/nBWv
3CWp96gmebSq9KzYwS5pXvXMQjoyq52D7Kb6+LWdButB9nJf36pqFV9kz1XuAmfsntQMKZ+4qlZG
advHZhrso6hY9fhIcyj7somG0V9UdZPe3SbKgU9d/EgMsGE4uf263u0in2L/ds22oiKoDl3IOiS1
Tp0eRFujjjAgJ7GCaTXrZlwq4wwf3rfJ7uwfbc/PyoTkuiCZdqqiVPloPKtezoYRXAbxbe0HdULc
vyQPXQxokU1qsvXxedmOWp4drJLidM1d5EtgCWaIUj7LOJI6f8dzLT1ZLJEuev+1zaLwsRpJu5Xl
WH9rLTwY4zF4tfyGxXrOHqyZ3Om1Jv8gJyg2ehqRZo6naIq1oz13uOZGARrI0JRHsGlfMgUmfB27
xV4L0+Fij3F8vTZyHD8CHdkXRLWNndk56brhO/4xFzj1iRdH49JHz2EuKc2ZzkNpAKrOxcCQmtuw
iIYFhb54gd0NXgwCEC4bif+WUHF5dBv4NO9TV06uIli2rj0Gq9ul5NGn691eQ2dBDzIPSnxkq8na
KqZx21RT++HWayyuki+NbQCBTfmYYs1NvpDkwfLQmciFGjOIhqpCjItpiPYccY8Znn07jVA/gn4c
oVR+kPqkkZo0h1u3H5z6kLhKxwJHHMr+deKvU26xssA3sIDsjGLG/54ctnW0ra0IUBkalVFi8C3Q
Pe25a/B2Lq383hS9esITKxmsedsqGF3BlfYQGCvaDBkNgTnmz2OtLDvyf0s5Idt7qNC2vSaZXI/M
W9xEb9cM0u2Eaz9WgkMjJqtzqa74SYd7BWMZ6l1YZeFL8feRiCnwnP8yjRJG/+Qd8UtiWyIa2b01
RQDwvdV+3iKfZqFuaS1ntPyBueH8UxfNJRHYuAksEXC+ttvLrtYiM2tOiQcnFsFbu3ZzcFfKRzwA
yKmMGb+OAusbRUuEZIqXf6RC+i7x7R/T6LwadjC8Io1r3Zl1ox/izFHvu6hSV006AYosEQPRHUiF
jg/PMzdsBRmB/u9mNE13MbBr2aA4HzzKgVYZ2pPaITTHrCk2fdw5p3pYk7TbNx7mhm1QL4xATX7i
l1mGXvpXH4U/I9Wl1qMk7ArCeb5H0mlCLHbINrM7lBegiTBWeUB/S0fsM8VJrJEe29Kz39UGBXRE
C6aT8BfbGaN5p0X1OvS9ZhUqc/ut6tcS8RxVrgODtooebIHq06DlTMVcnE0lHRY6+njf2lk5hW3i
v2htZG4s1WT9mmj1i+n6lwYhgi+jgxwg5lMXJ+nzi4q40JLtbbqRXTmg1NjTwMl4kCHFyahlUxZr
jTc2zqAAtPIH0kBvdeZDdkHfYW2g04cDVjKf2BpiAodk5XezOLgzJnFZD5G+9bTknPpKteOtY3JM
+fg5bONoIac0k70xWm34gMphY5Dk+McZGdfjwONu1fVz+2H12Va+LglxvqisUS+orNh3Te4PD6M9
/90UgJ0OWdBDp/gn7rkjhlE9nP27im0Tdpj/TL7NQVarXhSoieLCbp0jFBM2SPGHryz1sAEfw2x7
7bqNu0xD/hOyO2vCwthPcUYXk60E1am+Ub0DyTS6LdX+CruOezkatf47CWlHeJFFr2yDH8rR6R6v
F6LsHGRBcpEnagYmm7h2nDtUVK7P7QzQ2ZCgsSwf2jKGdCo1xNpGQZLn+O3xDkhuqMgmt3awY8MX
w2Sou3ADXPMr7jnARzGbqnZFOn8HODxvO7XJTkXFD6UqDEqRk4a8R9J4PyZKrvpUAOGoDISxyCSj
ToZbkjpX3cX3xUZQAWpr+wMOdCQvNqWWt2ey6iiqAThdpbOLs70/gWypwFqXnhVfZOPB/lXBBT1c
e1FDntZGkXJOk+sEV7HmDQ6l3dLBd0GohyuId97LxtfbdFrIw8l77+d4PTeB/1r4DuopDaQyM5m9
V5xMvLWeO+FaF108JpwlXy9vJ0drA/+D3HQf5KlW2i86lXQZiY/yYqTWdZLtlvqxxDIO31cuUQR2
us2zPLhT2+DON1mazJhZHodi8rT1VDoVcqeptjDixtXYFUbNEdMnWGlyqPAKbSHnG/IjyKZSWwUp
urUNC6GT1rn9Hinfs+wVVtCe/oyr+jDhHyHm6mkKJ5m5Rqg312lgVn+7hozL0BhNw5FU1UuhZndy
M0QVC7vzjoqygwXW2zin1zi6wWiMFkW980T8z/ky3tdF8VwHbDlQxDh0fQeKXBzpGfByPYWroyQk
y8dJmbdFNXNj+rXoRH7NOM5DdZAhF02lR/mVrf19S4VvV5UVzmR9Pbz9n8s7OaC31s+y0eDt/rme
vC0Fu2TQyD2jNdjY7yRNhg8y4P3Wt2LMukQ3jIYT+VEWQmms3wcNpR4ZNxKPL3Y982xT7fy5Z51f
s98IdONFCbMIkpsJuwQ90I9EV77Ufm+dIUMnD5FXsxEQcdtlIcfWvCSh5fV3etHb+0H1YDz7CDDc
eBuNhpBVmkzoHwtqB+sN5dFHFEj2JPejjHEmhT8+rmQscywkdeMO86KqxyOw1h/rsbae4hR3Y8ur
qw1/XuuJpLl6qGwjWQToqj7JKb9OGAE3slVGwcL01Ox51Bu8xJ3orIteUnNPLLL4OVaGedE0zr5H
18hY5O3oP2SITEAzyh5HS5D/caXJ07Q99Hi9sH5o7ycBTpONLjZeieW8+0Pf7GQoFhu0UDQ2Sa0l
+Ef0v5Ggf1BmX8HAPUAnKS86bW/44/21K3OFZlLeR6Wt72UPkxVuqC7iNtQJNyyC/CfZAHB8M0a7
glbg+U9zos13LN6du1p0O58Vi1kqX8ykdVB4Lcs1q6vpUc4tIs9bxnOnXK9mRCLvjBYpXNJKecIp
SH+av4+DatdLZSpUHI2ifo+cmoUYkWfvzPg1B63yl+rDVfGs9j0Iy2Dl5PYPO2rMlR5nbK+jBCXM
3rQfVC1uzjUCg2ct7K6hPO/Zj4sZ7dg6D3JQThMh19f2cDvKLXs8AGXQgd2jYxfIPkVa9KTWuHyx
oJlBRgjYgxy+zsS5C6k2w0DI7XamnGQFAV5TaC4jNxNd6sY4Z6Y5vc8qW33SR/1aduELfEm5eSFp
OF9naS05NbcFdh6xURQNaxq+jHMPjPZXLEfjbUeFtILG2JrKQk3nBVZfpCNjlqUDsqb+aIcH2ZXN
XAQ5ZaUU2zYcE4rrRC1F+XwtxxMQKfZSHsoz2zX1zXKLqlm1TbFIuwRVCP/WdPofAIU40Ptvaoro
Mdvn5oRQGxIOKA+vfZylX5pe+UJpov+hxzqbdO2cpaq6R4mhCzZdb1FCj6j2u3kd3pOrY0GF4N2j
MajDnV7nxksPgyFLLfXRylXjZaSXiJ4cG2DcyDFVzBRjZZ0gJvPv58kxrBL0l1/nmV4KtjpMwmWD
7+USSyUqapPf7cBcDxseA+UTNmYN/reAe2wlWJjkBGNbyC9H5rcBlNBi6jL9EbPw4jCguHSngWD/
UrE2K2fjWxeIj1wll9H3UfIA6BJ1ajGgIYlsa2yF6oEfTd2EBtoELV/QyuFRKK6dxsNpDJToNdRI
m+iDVmy1NlGOQHqwCAhMax9XmbVv0v7vo9Eutr4yYN9cZAIGI6bcRuXR7TSsoFT4ZH78wHJ9MVaG
/R44OsaISTJuRjRd38cMicDczL7ymGrvdC1Di5Tb8zN/pkebG98iCBFOquK5f/brEKhW0qlrb1L6
ZyVORjLnDaaMYrRXG/iIpCMMvExbcmDNcuiM5GJBr32GJ08iWDXnw+1KjQN6uxCnMn8BPa0+1H7S
HTPPM5ZBHyvLUnYbhw9fNKgcGjiOicPrRHGEEuSrxjdpI+O3ppqDM9gzqPZl/cptv/mrFjkHmA0/
WPJisht56XNp45FmhV15bMZIPZhRHC9LZXxAFns8YycrZFNrlkQABWRINhbGUXqIKpDskcEez9dR
eUJYs0Lo1XZ5u0btcftOq3F/u0ZkutPBC+tXGcq4lTxo5QBISFCBgWs7h17QhVvR3LqZErxFKtIo
gWQUywFQ7qhLmYI9LPuyaRI/AVFdLeUFPl/1t34cBZdKN10I6RYGD7i2rjREUV5NHRiG3Wr9xg9a
7bXXKsRcvdHaVzOmBJNIrgc6SKUwj4p1mofZS+h48ybtbGR/bJST47xCczWsm+WEYvkLkvDh0c4N
XKFkN4SlpHvFi+zhDlOvvapGUdBLqkMdG6hGiaNbo0QuJRLZj6lludeZTdBVh7htscwoO5y0lO7Z
96wMqZh2eIlQMt3XI6qbshvbFupOOhLSlZqNL0WIFINvmvBBxWRnVFAcGjGFT21reBki10I11/6e
i15OuuMhjicUBumhrmacvKh8lCcmgW88TkF4kGOpGVnnylHWcqwoS+fio2Asx5CkVJ7a/KccGs0w
edG4GwVxhP1fss2dzHyW8/KpW8Q1GVH52g76cpTZXSRaGzQaOjt/8Ydpl1iUKsHOIzUTkp8svOZB
juHUw1YiHpOjHORnni0zr473clRxomJlsqLeym7RkyfIUV1CZU2j7l+6h9wvo/vyz2aaVr06aEcZ
nru6JENtzn9PizX4U0g4rLog0puVnIPeAHPmdp63qV6f/+7KE+W4PDvuYhWHDTNbkJHx9qU9qHuW
A+SceGQD6bFS42h07ohHtVGtWt/w+KhEcKgw+sGBR0xyI3DF6kxycdDn+1szj4F6r8dmiia1vtNE
Tw7KeIJoFxqPhVdvhtlE0U8M5xos9sVtEvnz6K6pO7GgUf7qS9BtlHzBrQ5asipGOz3KJkRQ8dhf
2Uqydbs2uw5lVX6JJkfocfyaIw8VJc6OaJPye53GU+JgBqdHQbmvzLh5jSqe7qNnBeRj6NZ6dZkT
FQU+0UPaezUb6E6yemGrUWAOXyHVUFfFytcpkEezYog7lnkOq2RaTyjirmJ0deIlS518ZfRFsU5M
vnPLzKHSHqjUza59rfZOIcq6x8zUzbO8jlvyAMccAdFH81wgCPdgTT4AbF5ChqAfzfspaf+SoWt8
TtEsCc1mKd+EjPW4qK7cPkAcq8fEUPPQLjTFLiqZg+YUICeYmL5xj69tc6pFI+PIuC1CTTXu5VSz
GtD74y91jd2mybN+zZXxzJ2qo6bzve9QrP7iY66raIX6PkZOu8XdG7tquH0yHvj2/O7Wc7u11Kpb
eyYiqixUwqNZxQPyYZW56bK+v0xONlxCbRu6rXmWEVYo+pY8p7JwZs9Pl3GOoaHiWg16uE5/Qc/O
fNTY/19HAQRBxYmw2pYnh/h59ABrV3Y3Ja/dWO3GPNPPeGAkEAttaBzcKLQscl/CrzKI8HX3VPcO
xRdOwFwnOxc2UqfiBJv1/slTpjc5FpCuvdf1Jl90baRf3N56Deb6h45d0XNcBfYTrtCN0nqovvbO
i+L5mGKIMTttnKWbFC1CpnR715g3iJU03CzoZrOPYOc/19GnRl4nxhHlcYigDjeafjLEzqgSu6Uy
N560eDDuZS9QW3JB+HPcKQWbJS/y6wcxXw4WYr7aWJ/nk78d7uSgb8z1gzOZKPCFgJbwtljM7uju
ccJNFuVQmhceUuYFuQJsdiev2LV1aF1yTQ9OUxlt5aCcFmqjuWoC0vG3s6zhqYC6dZbn6KXRbeZk
spa3k0atvri+Ht/Lc3ylcPeueGFTvOanF5bdII6PSR292HavnWqrblZqEvqvyKX85dXG/DM0ngsF
uwUhjH3WXH3+aIV7BiKIgI94zKyr2poPSYEQZqawCSpASJ4jZ2qXg+Nar36ZbYMcC9FqzJ4a0WDF
BgNDASGTF2n25LksJPTIOsqenOFUjbPAD6/dybO8PsPTePK+OaZjFVy2YMucVB1ILWfYwQbGjjNB
ebp3R32XOf0JRMSIcq1scW0P7jX1Q864hqSCvOxXVJlAxqkHTYjKy7g9sznJ42pcIVTfnwqjYQuS
JtXH3BiIJqr4WjeN4b8N9bOb6eXHPKj+duhbRAdxOycHmUIRwXWNW6iiLiuvLC//w9l5NLmtc2n4
F7GKOWyVY6vVub1hOTJHMP/6eQj5Wnc838xiFmYRByCkliUSOOcNxXww/UZdhFNY7mXM0DQSvmyD
Wjd4gg5XPPkkYUF3FB1ytvTJUSVCD9AUqrOFKuvFmA+o7yOObDXxRsaElhgXxCSMixM6VzYuOn6w
/4QqAxH2SLvqgnXBQl5eAhXnB488M9Z5ivdjshPrJA+K65HqkqdFV3FamMG4ytgdIZr8zyAxtL+H
U++1WIH+0wyDdo+Jar83/fg7942fA2I95D2n6aT5WEULLCueIfziJOCq/tfcdraabii/rM7bKIFa
fRtt21hkTWY9j2HirSfFsU+xIbRDhJ7SDKsOrkgu4JsRgNOyVsYgnE885tyNFuMdr81NheIdKknW
u2v4zj7utGCNVLv+XKA+uEA219hZqWK8e0H+CuHOetSHPH6ZqK7KsMBIG+u+fFjKZmD43irrMvP/
vMgosZqyphr0FsnpUgu/2aGFd03TGPwaxuAS5IgPNkb5wb7y01RB1XSmZT1VlX+S4VqDSTzWtVi3
UVp95Ik9LMqhtykwD9EblZjb1YOuk0Z0svYxdXGPphjzSSoGBQ9wQpu0HINPYwwf/R5MnsJt9EIa
Hw29OY7aDcY8gz4nN4Pws5o2fWyVH2Gu2Sw0kDMNi8Fn62Jqa/CWGESTQEG/tDh3mh4hTUp1u+5J
AY2dEZ9BziYvPF6OssxdR3jHTm5jbWVxHLbXsqfK89aAej+OZY034lwNx7xPwAKr8wvivNp1HK0P
OW1V4MyDBBJQpvlV2rXb+tWnSNGjcuwG3dg52k0+/6Ke3KcQ3FExdJKTInUcrSzQAXsxfrM6NR4X
GnqmMSbtu5LaZLENkVDf5TCATpNFHSFBEX6rNqEJraHpmoemg8IwxP2R5Cqiq79jRXRuAhQJ5xGW
2XUb1sPJHn1M5ViXBTpafea9RNWoXCwvPclWYpjTy6x5Mne5XY8NVJEhQjjEcGsgrJ2Kmjp91MLm
8xHQ5NtVhB+Z630vO0v54fsC7xsKP4uGhY7b1+N3eMdYIqEW/IZ2TDQDjCqguUO37qOhfp6UAbdy
aHu3ZgdP99FTw9WoaQ3pbQO0JvrM7HIM338odbd7DoBWcSN/ioaeRp9Vq8RA5ED2KWE5nEOzgrJI
ZygSRiTaj8Qbk1MCpWDD61LUSgzMMVAiPE9VZl7KFs8TCQLDQ+NXro4Z+gEU1RwWuCsZ17phk7Pp
f9dqUe4M0wLzNhj2Z12QchXiK7/iYZ2GkKu5tf7S/XCEyY4YPVoONY5uaFvmcRKxCBqcgzxA3wCQ
KU8ZyGkx2s6hmg9/9/9r6P16o2m739fLoLz81l0jYhxUuX7F03I2kku6rw72TC5WxrMwgVuhLQFQ
O7xEnhJ+1YNcX1Sd6b3UFfxnkDDqhfQ4Nn/wR1Fgq8VRiUW4MFQ7PdSZ5V+RnMKOwgtZMQ+Nf5Wx
HjbEku+yselyfHJgMPA9TNHfycup2rZAnj/G2v7qFlXyiNa9+5xnxjbkBsFutZ2WyWSDROa+Z6/b
gSQRKIb25Ouid89jCYwB+f+VNVKAzMF+PDWAJHZqiKs8uBvlCd/kCrWPonk1Es3lVyMyamt+/T6V
w4DRgJWcrbmpeMqicovoFckfIKad8yTDTT54e8Tfw5XPWuGdZ7wPKN/AdWG+yPWsX5BUvQfZKUOy
2RQ9astT8zpg4Lfz+gRvrb7VPsmIndvOt571XAvOTiheksF1FoXaxTPIgRfXtXiD7Qp2aHMTjF29
qxHXhZpJE2KCclB8KuEIXEWv+GEGmD6Q11esz7wI31VrtF6EyPUNWDGMsvkAXgx/RtI6dYjeuWK9
uBQnHswyfk17gaFF0w8bpTZOrYXoTDcjPHMEagD4xslxnEGiqEkF+ylVE9AD9MpxKCUvaxaAV9nq
Rx11hAzIpVt5GKr42Hvmjf0YAgXgeyuG7xr21W6XZ198hPLXrO1Z3uiu+tCWlr6UI0pU5fD9+N6Q
tVoKl3o8bmHayakdfYXqa/BV4ETQK9ODXUUnvxb5B+Z3IWixBElew88+epzWex5Dr61jdw99GVJD
4IP46FLLX7MS1bdGPdaLMCA/gujXbGoHxAU7snVa8TWPdIQpHNNQ8HAx+sNQ8pjh92+96IGG3n5V
llczDeNdZijK2eu13wc1rZ4sNDn293gD8jI1h2Y/5r0OAwEPR2UqLi0Y519+lqxqW02/5xEZPbsG
7AQHMdl0LftEdVD7oz3xwqqe2U+zU8RCR7jlm1PqGOJY4y8j8PEw7NUvQi+w78BQ42RZWEQoSd0u
VMjGb5GR42GKpQiGCTTrEA9hMCtU6eamnqBPEWa+tQGfVr9RuC1Wjua4u3HuxeBXWdhmRXJn7mUx
BIu34X9CITnxNuka+mdlcpUzlbOpRSH6F2A648toFDPijRcw9HyHwK99aYfhK4Cu9pfv7k21ET8p
BmcLjN/KVxs6zRrJ4PycaST3rTDLt9hl+FcVuORyxMLka+LWOzh6za+ssvaYFNpf4jCol3lUT9dE
j6A4KxlOXWU4nk01KZC7aPVXYy7VulA3f9rtkvVf84tbwI8MwyrsLVJM2HKv4BsHQzyFirod0DF4
tDwQwDoO6ZbgcwTG3x2U/AXQqBbtK6epMSVusCRBETumRGImiK7PB9l1b+ILBajKRbfsX9fkKawK
rUKsn8dH8VDPBwHmZKXVfbdCqbJ4IL8EhE12a8JN/tUTsad7kGNkL6yWV4+dRDPsCxwBLreDVQSs
jvCZr/oUvOrc0Vc+wIxc6J8IZvn7VjbrOHZRIQSwOg9RLUyQyT12FF8Q8acijsqwPB0DbT7F4m5b
+N3DrQcnrejYdX41++Rw+q/xoXsZSbBcPVNsIrIj75Nq5GdqikDK5mbUBGJnGNwcNL8L3tVWN1Yk
Taad7OVJXS2mou3PspeiOspdivpsjVX1PE85NJryJqeM2qlZyKacsqf6tZLNgOXNbUrZRCtha5mV
s+M3qB5EQ7YqgI6FSJmK88qfmDzrZxccq6/RfZft+0Fed2/Ks3uMBctOeM2ZCo8Jtf61KTPo0Ubn
PraB4z66cLlSu5hO97g5DFjLpWAm5Aj2t+5jOqMSGzKxVKj+uVSv+Wh0u+sXctxwMA2Kstyfk20f
tu65ns80N/59JmNslX73/jXuP/UCSnBv8xVpcPZRc00S3Tk0A3xClIhgyLqeaZpLeWqaE6sOeXob
IMdSzNMXqKhjlDtfKg+1vF6e/usiyiXOodTwzBhDJ4MooNS7qAOom6V18DhlQQBnQ2NZWQPTqXKP
4uOfjjFxggfI5Es57B73EjRmuV8AtydVjVD9PEtj6mdQxf3xPk6J9eggovFjsCxn3/ieunGEOhxw
wxwOnTVb3Mr25KazSV/hm+t7v1nm9MuhMngbf2vrZoC1Lul+WJPeIlYvuZtPX4PCrtdqmiODHUX9
s641HzLu1+XCGsdB6BDVWealehBcM6Epj7mLghpf9mZVC1th2REaYkfpUUWtbkB0dqoa+wjK8jZa
XsLi0rsk5YtsUPvjqt7CDoYS11nG5MFIwRYD4eWuoob+onPFnDydWbILfBpNkjyJxy8rVw5dn0BN
DcZX38iaa6nq1RVbhDezLMcPFARQJ9xUYam+Nq+173Svwu8MzvWk614l1vn3uW0gPInq+wWatruM
7ULf9Eaps79CNgnI0s/aaJ2THqXDS1SD0AxVdk9R7A8vLHWDXcsKfCV7FVGkZzF532RnWhkaS6Qj
uIS0XUZTvdGM4GKMHYhGs/LO8pC1FLkxdB2bbad4McYhc/veL8+cqt2pZqofMAhQ222jRJhz5mRX
vbjsjlZHrmLh+0qLIRFtZz7Is79ibqojfkVmkoWYgaCGboL3cY3o1HROcGnd/vfBwvZnOcRTtfmr
A8IAqk+Vqy7uHeT3gktm5vGZ78vyr7ic0w+L5xHlir1sYWWNyZpPInnmBkm2z6ShE2+ZBVytf2g/
Mm6xSYOKdicSMWZvMO4eup25sIfu08mYnPPPWBn6a3Zsfo6aXYmdOUyJApsZ6QqMdXe4f8QlTIR2
pEzXF8VeCtLLtjzLUUpdGGl00sOSu4/jGw8IWpkPpj4FKOqMK61Tygd79BEi1qIcqz0Ff4Rbr8n6
oe9wx574ooBV5q+rx+h91Pka5SZOerKZ+1axQsqkwpFKxO+GFv/UZ2iT7EysJ34lzitj/EcKjI8V
5jvvYBm9g90hZygHBUNVc7uqdNANzM/POl2ChxRHOXgI/XNNOfrq2jb1NL4TMixw0ECW1o5ub0o3
2cspX27QhzL/rBI7eZSQBtYo4koEBk/6eEc6gEH/K1JonxidJY+AhcUNL/G/z3N7HYHR/Z9Z+wGy
GHTlAy6wYApINIfHWvVHewmAHmjYfIDZ2KzyKeU+kZctdEWljU8ZhNWTPGtkcJpsNud6E7JzmwfJ
/kjoze/xt1HygiSjoo7wF9DcvyaR3beLYidMThgCsCM6Jl4rtl3rvZDgVY6hOVj1WZ5GfR7AsCI4
8oPkpgGpAbSfgxugAtGR70Hkkw2JfeUYkR3Bz/th8H40rh+v5jRiuZBFR1mJ/M9FSdkFIKDCLYGD
YoSbpq/zg+kNyIVAUK30GU1asz+/iZLd2n+6hdor/cOf5hChSY3/MRJmGmpAYpUmw7KvrOQ4aHET
bO+6Zo2BV8r8ArFFleXhT/M2A3o+A+IxWQ+pc+qv2qdtWcZVHmpbb8+xGQK3D7l7daFQ9pEzOx7n
rXHNRWrOvpIwRhRfxW/7n5jHPXglEofC6zyV7Cgc/KdGnQrjPaaq9oeXTA0WYcwk49xXVwL8ODQi
rjS0In5UHPw85rllqHbNnPJs+ySvwe3uQBZJ32PEgROFWg4no+F+1flexwq1wkYLwY6WF8YtHiJd
bVHsmgeMPh6NZTwcgvnCUg6Sp35A4VGLXbG+r8bqeRV3b/61OLt33Bds//cQkYhmAaALL5SOjc8E
viGYrVt94MyoDc8Hu38MMAg9tDzm8d2dY1XhvJGBNfey5SR1fclnP1DHq34MVgWq+k9Ijhh1IwVJ
MpW70UKKOOlK5YzKKo5XYTe+41avLofWb54G3GzXaan4Z6/ptJ2pifSgI+B8Eu4UbI2iqR8V0+pX
cRZlr9NUsWnuLPctbYfuqLQq+CgKJC4wTQ5BNmSnsjpqeeSddD+gE6ng351yhK6P8cnUw4XKxlid
3WaLubAYR7Hz4Nq45M0teVC4C+CJ3PzoxiCJl04T9dvSqwSMBd9eCTs1DyKAbB5EobI1x8l96ZSa
TWuuHxsMLB1K2o9e9OBYVoIYIoeEp/G1Qbo3c53mIlu3OCbX7AWVEwWIaebaiS++HVkHOUJN0/Tq
Ir68oHRt7UwnUAP8EE0gCaIOt/fZ1Qwh0D6ncH6PFSJV1pORYjkzTyMnbKt23FJW5y+a35Q1H4Y8
afZlGBaL21vAhY21ga29mNipBkusl41z2HTb+3tubSN/LEif/ve/rh8wrBEZoPk/r4cO++2vu4f+
/IX3dxCbLiWROLB3t5fM2W4AVGH5cH/N2HHQzMypwN1ftYsUfw0V7vdfKCeso/z3X3j7tLAfRup3
/utuc+tWwHqHv06OlvPLv1AgI3Z/k/38F2bN7f/v9rH02DPVyfD7r5NXY9F1UAIXVNT8Qciriyz/
Euu1dbhP71B2XAy1Eq+A4VXP4I5mvqta4nvcuk+Uyp6F7nifkG9QnMt9AJaaX70XWr4sbQXfK93D
r23CSqBxigs3Jus518nIhRN2j1WUUPVMTezNtNnjnU55qABjGJY33sbXHaT5hgToRtZDcR1sT26Z
/LiP9zTyhzzzWXC66qrF5nxjVrNMezYMKxG72lMYFPoTAlEnd2iUczy3xsrBFynmo5WdcpjtI1nP
ajtEFZIhfhMiR+EieTzPIQ96Uw7rrHPKf8X8RGw82xGX26uMsSDn7+sL+TLyqsaMcAWxy+wgm4M2
igfAzbeWvGpokDOq7Apxzj/vN9R70Aea+yhDMYIPO8QkCqwFeW8yhmb4r0JNxVG20gZXS0cXtz4Z
0myLPOiQhFT7/rnI+EyCrr19JID9y60aZ8D4jS+Ddzb8PH8QigaBdQyiizyz0gzqVF+XO9l0rBQl
90oHgRCZTbz6a7SXqMO+hu14n0COkAdewc/H369wD9tJGUPG/+cV7h0pznS3VykgoaAfz3pI7dBI
VsMMf2SF1DaLjo1uKQaU+iDZs5xHzHryhiNVZ5dye109eB5WCYMaNlcDdMGKeo79ooRusOyMfPiw
RI9T8WCM3+KiOddu5//yJmo1OQbacCSpKrM0Cxapq4OcUsPvDg7feAYrH2HmuehltfmrDq9nlaE2
eoW6xNbUwIaXt6tt7bBzjo7SuXu84Or9oPDNNQpH2rCw8tL87/y4xhNQrbJdCHnUWPI3RpftZc9g
eDPjCCNblAK7bDzdoo7hLQYeBGsQFTn/BQ3/y/kyEg35fkVLN63G8mRZ5XM5W7vmiTDxijbJwoly
H9VaRM7UCy6qBx4EfLGCHGOXLhM9a86TsNWnWBWvMu4GibGKp7o5cHfX4FQaq7x0lE/wrNrG032b
QjKXD/250FskaHsz3PPT0NYyzA7x2FeD+hJfrSl0oYHZaYMUqgfPcsMykSQkFd/02A9mehSibOAo
z6dYZPlb19IOvRYU5BfDVeR25Xoa8+zVsymftQPmCK5jp6+lgq2CXYDvkM2uhXIVF+ov2ZqUxr14
sXeWV6L5Yj2hkr5EKZhn8Xxw8x3IkgZfWBp9Um5Rbm+u8tosnl7NIFIfZIu/BF1eP4xPcmjaAwJs
SdXvSR8oLxn7zz0/hVJdmKWIyNVzMAYtWqoO7oBTFP2OTRl8LhSuBUBhi7SfHBgP+j/d80C7ncqD
P2K5do+X1pxo6NSEG+n0luC2Aqy6St87ZdSR/+fJL5tGSc7TiM3gEADSemcN8KZaVfwIXX16a62V
HKTlXnoxyo7vMTO4egyfydZYCcyXpK5FOV/xQQnMvaPGzbHHYfAseyfq3+CQgtcRdNXVMpqHukmz
d1Nzo+OEFSPpeC4quqnY2GAsNvIiq1QxmW4jNg84rBxR7/c3wczAlIdY+vJ4ET486WzZI4MGWEKy
o0jBTEFdP8ektcak1a9tYtRoD0fJuuAT3sjOfnT9C2XHW0uG6rbHtz0d+QnNl3uUtI9ag/O1MZQU
IJEFfVXaIGabwEwkgr19DLkABPMvLLu/oewA7CeaaeKmUz4mJr6Etj/NnLkBEUCFR7bX2uK50U0P
v2uv/Coc6FPaXEbXWsyigC59t/2qXCRZob6WoU2pxdR1Etmmt+tRiNp7yjTjScpojbJq8SpStmZ8
Kfvv5NdWt5mqPNnjNm9+TUyYCjbEcPzCyXo1aZSdDbWgcpcMwS5SHf8SOkaxcrUke49s5UfmONZP
POtv82B6dVWwWvlsrb4BfNUpVw/Vh5U/Tbg0DenrhK3VS4QfxEsncIJKnPxJhmJhTgtYGyCr586q
zapNQSZ9LXu5NyanzuyBiM69JerCL83xPhf1uDmrhVu97He8LFu3Dl8y5TP32u5l7DAoRM74vbVc
DfhFZCxk0ygtZ2OHbYWQdSPe2Ylh5ZQM0CfmwUbmbyh8dM+an9WYUxe38GBn4TEvZnT0PCqdHTmh
jwzbUW2tY6806cK0lP4861OsVBH2GMVPeBnPMXkAijCc0/kwxY29wtKJIXNvj5DtCHaVHtnWVQRL
790yJnuRgwM9ldtHVaTxsu0n/0HYgXNuCmdYjsbkfiUFdwgGf3orJwwcCl9UWziZ0UdgTnhLpO5X
BULzKtcn8xR1WvyYU76B1qs7X/N4fNcwnwiobCxCP+/BNfbR4/3gNP5ZsNA5Qmas3EXiesl+Uuxw
IYekkfN7cBChQWyq+TmxoTYtbFJ1i8pqBL9/2WZ3sakyPp7IysdHgaDZYeqB8kh2QDem3+sJZSXJ
DmhoAekJUXOCVTB60XfVbqMHyQ6Y+5p55P/jOjmLaQ17V6ujizpBFVAEhXjfSryn0Oq9J1cAH3Ht
q4yMKkkfZHIwAp37ZMx2m83gNdNFtlIrSXaiR7ksxAQuX9q+eES0djjH8wWFj/36hItUpFv2U4jH
CqL3GRsTo7Gf9GJyr6kDzIU+GRG2pax9+OyrtBCoNsb4vxsQQDA01pHZxUM4jpP6DUvY32cy5hlJ
+zwO5RIMRfTF638ZdlF/OKWd7x0IbmsZ9oPo6DmtSbGXuxXWMUgZZH30JZ7U71D2u2uYtMXDaIzO
Qo4XuYFUROH0D56hZldfN3/KuOWVPuuAyka2ht+Z51YnGefe2qCdmbX72MqCj9ikOD+/HaVX0m2K
BNtWNnl3eNn+fnd97w5r/J6jLyjMHDGr/v3uOpZSy173NwIplbjqi5/Y0l7IyBYfU1xYKzsZ1LPf
eNWxwnto0/dR8jp1QBRIoxQ/YYMvk2YwMULXs1VrGj5SlwEmIPPZ/ZC1yri1u+Tk2e2/43KsqZpv
gemGr11nHjUc6j/8oUKHLE/Cc6W10ONVv1jrme+8D3p68SNX+xEbxROouOzdCPiz+rpQjrEx9WfU
KWCOmqH4BCu/D1h7/9D88gvWXOarWiv5xi1JvhtRoz70wRTNopn+l0QJ1nIoykc4OnmleClgf286
sw0OKlT2C+pRw1LXRn7EeK0ixT36oNom09kbsbdjg5FIsaD3Ka+bRT+N6RerjL6VmfC/kUl4KBDo
+Fnp01rlth8uvO6M6EkRL1ob+RsYIwuoHxuzyOqfXqg+YqbWfjO66OfUhdZOsb1+o+I88uwD3ivK
Z+QiiueurtiAjr62kbFuMusLxLFdjm/pbQRyhcHSS03SGDjMjUX0FOaxdykjCxTzfAYTX6zatIjW
jYucyDpEYYz/Ae9Y6xSlebyyb7Sq5OnW2/jwkmK3idaJg3gR5e6Wef655BbjU71dIucPtUJbx0PU
bFK3UxaxkioX3+31YzoClEuCov7axW/gj51vad36S6S3tTP/YfbZRHZ4Wc8d7fg9g4f8Nbb7eB3U
7APsEYhKqfbIqyWx820ySxgZbfhR9km3idxY3SulpT65cYhl1Dxi6OwXAw7ma5SbwQ59UBfwnl2/
tpn2LAcgSZTh1lwBOROi3upKpPMRUC8Cigm8Tnw4YLJ3SpqVmxojGKdNwjf07/V9anr92h1U64s9
tqvIycd3vx7MnavjGyLjtfoNc+X0s8XObdsCP9pqXmR/SbPM+mK4ZBSGVHW2Vdunn2P6TfYlcJw3
7JyNHZYt0/toiJWMaxYb1VhkOjmvIXwjobyTL0F+x1lFSrQ17FRZ1laI1Rl7iaM8K+fmPSY7zLD+
H0PwtDfhU7Tm6q9rB5D2B1TdcbRE4k8e6hicchWVxr9iedYXF95EvKWOgBfRn8Hp3IFav4vqtPXj
r7jeQLkNg+b8V9wPivzcgvjvEntcCljLy77v33NL1NdqZi66aPgc/4RgvYsr5jS3EFW2miQSrFiF
bW1ojtqqxFHvGhSWsW7MAcGTzvM2pWGWZ4+d3g5W7HBUG/4/KYv7+8D2ymNWhN1OoPJ5tnwUdRps
iR88BRe/BC3kxzAWaAL4dfCcaR0KsTGL0VhXH4ABFJfaNtSNrXX+Is8tn4317bNQxx0aCexMbTu/
yJg881PPOsAMepAtw4sDpIyysDoLClJR2ueXWyyuMywEMzVdheOoPkMGDw7NhM1z5ptjxV4vXAKA
7q+y10qbauVE2IPKppG4/akci29FnanPwqzbB8QWT2ngo9qrY3puhVayk03T1PpFXsb+rTfqp63p
Jf4T1dPgpdHblRzlTqxfapN1vApbEeAXWjOjNVEn7PFsD2uzeYvMepmMBnLMDpnCycT2WzbbJvkB
N358dLMuuebsPa0mBSTqmca6tKsG3UsuynCrKqiY7NQCf1fHtsRT7ZIFNtPo3M7CtUljReeOh7/s
k4egb+p1q4f12ra1KQUI3T6alq1uAxAk+zzys4s8aGaVrNTKxtDOKPJbLGqmDLZSEOICagNnnAfL
mDyDwVnvVKyXWcAxTsZ8JfRXqL1oC5CH5bTu0oHayKzBk3ltdoghNW1T2o9ch5xd17bcoLxXTzf8
X1F64IHh/owr/5feDupbVisTsCQRXppCuDv00SO0Fm3zodfg75ZGWb1pcRlR36i6n2B5LcPwfhl1
/BK/5LVq8oQa7duhyRwU6rrsWiUFlqb/Pd7NnX/FyG3gP9IuUiv8VVmB0B888MxQMtRpbQIsOBeT
oYGNjH9iSTSi6jKOR3l2PziWlm21pIVFjb2bNx9C1iGwHufT2KhfOp0K8d3oTcZ1BZ6+jN0G/xkn
e++Dh1qr1qlq+jsFNtoWs9URtJEdveuaoqAdqFr7WATRe5hkXyPbExce3NG7OVfBU/EW+M5Aajh7
lpdMldAPlAz7pRyUsoMF+QXbgywsz5SRx8bUwyyyBsd4tWNTW2XJKC6ppqc7Ta0y8AuGfariNN2E
9aA9OZDElj10ks9+cp5Iss9AfpZfFK0WPkz2yGcZEppGvYTu2DyZgidIVmnqSUOr9pC7SrCbKnW6
lGE+rkaMTN/6nl1y+cE9JzuZVkkJIBb9ggSXmqyAt6anYKZJeS1UyIVsywOQvBiEQzvh0Zj80yPn
kMPlmNs1sq0rKLb23ecozOwaztLX2tAXpyGvLjIUzyEQCNY57putDMlDb+rthVzBQl5zj8szfdbE
vsUYcRv6Z36kwba3CdWMPF2WiIsb5sVJjlenSNn41iQAYhne1iKxdZyquDo0Re+Rgm/DsysMYwO+
LXnEycpdsXEZn4vRaigYG9X8zC2xKjKCldvCOzMTUzui2IKIQTarhWh1k2xkMNZyt7qdugEKzT7Z
tPGojjoQNI39dBG04rnrU5Dgpk+yOlOzrdr2CCMOpbkfs7ra53NmMkaRcTN5dfpYKjKVrQcvplpk
S1sV1Qc+wiE6oaQWO4RJYXPmLJXHrT9vohYAC9ddXyE15hfO1nHHhTUDPrpKiQ5swPF7m5tO2PoL
+BLKKU6z7u3PsNYBXegOMGaK0Pg9zBe2j2kZwzxmk3E5mz0PA9fy72GsQmxwAlN6Spqm3iqpS3E/
GfXnyLbra8gd3G5Cq1r6OqSADkWCQ+2l+rNj5/quCCyY/PNgF6uX5xxqzzzULLNiqYF128mhmtqk
h1YBri2bptNgeOlV+q53KAkhG6Q+ZyHKmpZnJW9lwK6nnXT7o4lZDPPfr31NJqQkwkb7oeQda64U
oW1yFQuXNFe8COot2wxMV8HTrEWSVVdFEeZStFDN67hDo6nNSB1SBPgKifxchC15i9jdBXXh/qI+
9+oPcfVZZla5dJTKfDJAyW0adFTPdpwY+3bMjB2mad2DnBGpnxxRLh/V7G4Iv9YFq1OeXXPu+DZj
lYHemWc0O69cjrNIoQksai/3OP9pF/RXjIpYdQgzUtuTtQshKcaFOeT4zYzZOkN/CJVuxSiza9SU
xWvVVq9Fb+gPo9/lr7zLAnCjRUZm7pyUAqk716gPstdpRYx+p9XtZC9Vjwp1J9/Gn5NrScNaG0Gu
exDtAxiaCvy7kX66kXqyZg8S22F7EvjeR27as9xo1D54sQCY2Wk+2/MGQlhSdQthOM3PaeMHSvmz
TtNhYRpIYqll/wm1wzv5Sv370LRiXKdFaiz+6viradeC3RbkSBmfogLtEA8LwWwyvVPYkIZGfJ1N
a2yxw6+i4QcrMgSZh/4XyodvGIqHH16GTjC8ov4Sp4O1E/By4Lq45SWjILxCZtve2uboLXm88bHP
hxaCwdHWXCTkBgN7cRksHMfDWHpMqExbPs+vKVpEZmCeeiH8Fz/o5x+K3mDMSDPrvHpdtxaWF/Ng
XALs7WSYyG3MzbD10HHGDPk2lVN67UOotK/y0old8ROCR0tnHmo3bb9k6RNtUvYT8CKDKVmVKRvP
wlAG473NuP2IFfuGIVwASR5wfogQHbBWZTL2P9VSe86pMn71O1ssdMf23vDzGpd47mbPaqtGa4Sn
j17moBMYjmi2xlOxH0DioHyiKcWyqbsDSw0XPDu9mmOmW8Vy01WR+PlzNh9GKgtUGq4yovrByXOm
vUrXOQxt76xrhTXh2w19WrX9bAVEqFdXsr8eyQgXHXrFovXPMXn5ZWUO7iIP1ZfEgX1lI8mwHSk/
bWw/r5dSWUgKB8UzAbYpytk6HlirOgkcEVP9zTH589xEv8iWSgod5PULnqriUUNz+FAXeb0Kcsf6
HLvih5NZ2bX0hPKAPDRFb6vnd4TPw5yNvFJNFt+ysP1h8Zl98nBp8b4EFhAbbbREsfkRt/n+oYDE
tI5cFySx52CZqfViXwfQrX30Jke8c7DbUacTv5Yv2sQNEh8Q/N+aLtjYHghL9N6iHx7/MUataP/F
2nk1ua0rW/gXsYo5vCrHkSbbfmHZ3mPmnPnr70fINmdPbZ9Q576ggEYD1GgkkehevdYuUkJpRwDw
21BCbJ7oEJAX8KH/rGWBITJVc+tVH3R3i9RJujWLvLn3zfwcu4OKKJfG0b9Mvss1zC4Enf2rFRb3
neSH+74PzCMk3jBCTo0RX7z8a1b4tbfwOupFs6D90akbWZO3fVA4n/zM7da1JpdHmwPExeMlLsOG
hywNBocNqtv6pRwbb9kRi6RaqAhhinb8aFE3kUXZp3zRlGb8qkwSq5CnpAvXynM+UcMmk+1XH67d
b7YdwKzSUXDGDSXcmiXMKK5sdK+OCVyr1P32u2cM29IrSNw12lOb6g5VetK9Z6a7WodsYbAgHRki
dVnXiEx3iW9vIzjJj1lf9TvTlg7umKVrZXCOY1y1C5mgB4GYpt+0gWZuMrf55FtpjcK7HSyqdAi+
wct0tY3Cesv58kDljAYsNOgbR6rrA9SvB4f65jscJjFzKhTu0gFcegQMpPf88F40EJQpRymClX4y
RZIErVhiG2tyO8q5swblLHf5p97Or4WZEo3PyifKx+MLxM7ycyYpEHgp1p0a5tV5MMprFwLlyZMw
PAbOWyg36UmGdMIJ+2HvWTCgAO/P9JN05zZUKvpm8rkDlbEFmw410zSUBvMyRbYeTLXt7hqzpnBd
AtSmS2GwKuXGP6pOc1bqxoazfkIcTsBE36HHI8JfUe6DkRqgLxB20VCMBZ5euIix41dfeOhPYdEe
nnu0hS5FHD7XSlbdEWjlmzR2ZPi6qn2R7TRcUGSRbMug/csmE3KPTLB27nuL0kbdD5Y8bWQnevdi
EtL47r7tLeDKY/SNsD4enWIMeyeI8sVtHKhWvxgqNQZUl7brvLeLl0ILmzWikPlWDE3N5PbjKPDL
eiP1b04+LLuaMlCibFp6vHUtTq1HV6fSbzmBKo6Rpz+QCpaWfocIoe8c0mq4FkNoXOwEVGtXr3VH
+4tzXbGQw/pbpxvtdawT0k4ZNJ9l8Hks+R6GkrocmrD60emPnW3B8hP5zqkgzbSAhapd9RHFM02I
FHkgNe4OoTgCTnydrwlMntd06pGGviZqXFDEiUlMthmFUl3Hb6UYyqqe3ElK+S0C1ZOh+/VURnLL
PQhaKDG0Am88DzbBMu5zT2BAu4ekyZaUQZhPeSYniwCYAInz/r222jgN40jjruubX/9JWk14iAmH
28NeG7j6bwU3C6bsIYh/FG5uH/oC7ke7Qd+GqptkF+hUWFGfSWVyCTcZR+5ho+VacRnt0qLYUm6I
4XhXpy6yXcaj+jG1ycv5fP133ENIzmVQKUB4OF4gZc7WbhDID80YWctY7+SnPL4vSx5AJ7ne+7YN
w12rowgfek59GYIp+eLE5WfVTc9ywTc9invU1oEzEeXSlqaF5LrWGPqucUd5B1YaJfNMjdeKYRV7
xWQ3wN3TLaMryEzzXEpB8lqVS/PNzpNHZUAmqMpkGdkaad0ZYf6DU96dz2/hZ6/lFXZ+lEHRFDS7
cqjvbL5K20i1u21v2MNVtmxvBQe0+iqToFTNJPyRmmcyWUDH+TJfzb62Pls+PKdFq1QPJJiaTRHX
GViXEmw0YSyeuaprVunNMq2s6FuR9Us/K+M32S8RQUiD+NkEGrhpoT45jqMGS4sBltd3OoWc/nBW
a91+sh1H4Sd7Q5Sr+Br4BuWdtlwcXL2zwBN2b4oX8UNpW0DxjcoECN+ER6iIwzWRm+Euccx80RrG
t1DJvSdKEYedAnHqFtJT55kzOlSRqfcdGgsAhGkyPAyJ3lH2U8qbMm2bV3hRD8IjMGsQ4wXxObWr
sm3TVzvZ8uI9nBDmXiH/cOJ/GZH6q80L1BPOKoDIf930BN0HNRhOKWHfRR847pOh64SDyv4wYU86
DYbgogct2NfxOQCoR0VNWa9LA5lqj/dyZaJ/uefmIr004egv7NYm/T3NVo2N4oyhP8nyxEXqZjwU
1dxISyAVmt52+6Yhej3aSvrZia23DqTptXBC/Zpp/l+ItacUQDuLHBz1kjo+GBYc2dwjIjVs+zZK
Hzx1ilxnTfXdhDwrCRrljVPOWyEH1nMB9dNaUaLP9lDmK/KezjWZGjDLMKmSO9q5pqRK8HtUymos
wSz5bulchaPjmEDzQ5LYsy2XepPoLz8s0y7CLSaudLVve982i03EdZpL33YEmyXPX9tZnp4lr0KA
YIwhfmq1+ATq4osFYPIcaMY686tHKKiDpTqqp7FyjnpCHNdybOWcI+q+HAdfWRl13e+cuFL36JAM
l3xqgl06EHIBZRDscs8JVrrZqK/mAJ9+2fc/KIYb/Y4TO7RWzyXx9kVVO9m6gyCJn8vYGw9kEJa+
LhkIReXaTh4AscWFqRCr8aydG0npko8831cl/uQ7KjQwNiIwmpwPp5Fi1WWikY4OTa1fdUZEhF4e
LErqmqZdRHXzCFlQshO2uaEq7JdLZavdurM6bcHTyFknVfBqVx1hGEsPXiY2ylWbGNo1cnxn41Oc
7SbGlozUeKLAKN15Boo3nVrA+BPU567UkkcYFXiuRmUP7JXe74VNSYC+wC4LHFSyrxwFrDdFJQw1
TnJk9oOn8ZSM2sRXWZKGg69n4wE8Nu+OSwYjoKj/1IA94kEw+iRVpB06inDXLQTMu6To7XsZeU/Z
UlsOPSjNU/dKrDTgjOMHzTL2kuAEZjjdByMBCxuYx6qwRnWl+Y4LuUv34BENdwyTFP4YSua5BqHo
Uq92L2Veds+z9FTtjGzEaPLU5IHefTYRAkCO3OchL67LZ1S+CKJH+hOfHxOMzhKG9/RqNyjrWs2z
RTHylchncmsK8tKrAoaw9TB5iYmwqNy7Ov8uBgidymsSptHKssrxCsOUs9CUuifLoo3Xm002zK0a
2zr4V1zEBKcF/WIAkZwseRdGS9lAwL2WmvLUO1Zxapr4Zy+GagGGbmgYIb0GpCx8bl1+ifhcxXK7
ibkTnksDdV9JNvJtojguVZU0fAycfVNbxO/T8WyUJjeAJLyvCyni68/PIk+wFoqwMHQjbEIJSWlY
98JW2xmBxgra0tBWOSZVLkk6orqg/rajnKarrBjuGuiArjLMBkvN9b17n1e9JTQXky3sYM33xqsN
mOjEl67qlBW8gjq3aVc/OrmabOtQ/9z6bXT2278Igpd3cTPkG8d2YYsJUCCqXEg3RQ9OZWhyRHdu
auuuL/qB0CnyI70pmwhNWPBVS/FnF1aULwbyFgtDl+oXfu+VZR263mNhlyi1haV7MWU+FEEEaU8Q
Hc0GbV61Mbi1TEPRdJB6UAXpZH22EFNqT9w67VZSF6tXrXoIBDmTbMbI8/AG37ibZMJxe6rCSF+M
FJVw6lWnUB8CboJgSTSFr/BY4JvNRvFk7UbgVNYNYqS9Cr/QROEk/Dp0reCLNk9RBo9AHnrxqrEU
/VAH1Os7gLmeFN+sHjhOL+Q+yZ5gflwDk5Tupwd1t6mUVy12ilOZBO5taORJsgyHLtxA4ILGStr2
0hrxUmkbA9N9qPTsO6UTYMTSrjvwXQsWHZmqeyOLwMs58bg1HBfAVSm9+GhbPXRDstSbsnryhqF8
yhL7mkMmfJd7UvnkaJ2xbIeh4ReWoW0r7pYURbhya/fOyPLu3OaDe5citg4/Z/jqJWG5D2Q/p3DD
i17NiNgkcchgJ2Yj6qjByJMqE7OuhHBVGkmPsq3LD9w/dsLcW216iv0MZBMHTQCSow95AxlMQ6vi
FfUQ5rMRRxB4q3CHU1FlPicVsW+AZvLKnobGICvbPOP2LkWW8ZxQpQQkVInXYq3qtN4Whu9mfVvb
gBzmbq/B8IszT3jVJhtdD540toraPoC0nfovMVQRqVzDzC9vhHPagUnXoR29zcpelBK68fPtbW3f
uysIf+StcNYopliVvu3eZmOzalYWZfY74SwHHaCndkrDiuuOvrTU6zraghvdGZbTXlpvsDZJMOYn
OzpmROieUPtqFbl7mippnpKyfyE/55wzmAV2MDzArq/13aWp4z0l7c7R0iTYWIStVr4WI5VZN1Or
ddGdDlLBlXM1gLo01Y9kRw52Z3cX4Z+WQbzi/BwgX466iZV2POIF5InlMEagjtxFovTf09xov+a5
r6JqqxkX6tLDXQBvVE2a69oY0XMjIxVmOql6IKbeLkOn915LQscbDZ6DjZhVKmQ/6iJGXWSazXQg
fVXWXr3A1l6ar1WReDvVzyAt7wjbhYlZriqpKLegmblv2d44HBxkKox1aFi/uvHU1ZWkUJfvHN51
9UTJN9FU7eUZD+7QeS8mfx5Fy8NKggboRePTdu/GCBFNI8no9EvoDQ9iFI5pdleAzhMjMFbGSUOh
ZxFMjOljCcmT3ffwnU+7ItCpbSZ2rVVoStplcOWfjS7tLYmSw9nMA39+iF3AlJPTbI91OBf9ITCX
HyYyL5QXhZsM29lZuBCP4KxjwjX/+3Juy4HRKBXlGWGCDfXdw2d7NN3VWDvdaVBS+SyrhLsaFeBg
yBnZHyCbCCZFIdEUk6yQ6MWaMfFgIAw7WigKCZvyuxdnU5K5RZ72w4RwFrOw9iL6Me0slqH568Gj
AJHFegREfdu1IrYM7ImkVLMAybyKhjE9ZFXws6E2MD0Q+U4PojdPzH7zxAe//8Bl3h64GYT3Yv95
nRjOPvOV/gOXD1vNa//4Kv94tfkVzC4ftq886dfL/+OV5m1mlw/bzC7/3fvxx23+9ZXEMvF+KO2A
vqMfPAjT/DLm4R8v8UeXeeLDW/7fbzX/GR+2+qdX+sHln672wfb/+Er/uNW/fqW255c8HWoZor0D
j3bB9DUUzb8Yv5uKKp9VKTnC26rbuNGj7P34tuDdsn+8gjCKrW67/Dv/+arzq5Y7VGjW88z7nf7d
fv/u+hxmOHp3esjT+XzF264f34f31v/1urcrvv9LxNXrYbwaRddu5r92flUfbPPw4wv94xIx8e6l
z1uImXj6l3+wiYn/wPYfuPz3W9lOCXVuqX0dJCM4NlI7MSQCNjvGvxsxEw1DcVC1qzALi+hVYsHs
a7pleBTTJQmkvRMjy6Z13kOmNfrSqwxqq2pDus+CGAK1un/iFAyR7TSKcyoXW/At07xYMwa6eSD7
/kPMC7sLT9RmLGHEEjbRVD1sGaYOCKyGbP8EXfQFUo/4UthSvO9sB8Hnjjpf24xuDQyV8TlPYSCd
vLQoQklOzAaWBJzNk083m5hWI/2tBUBF5KyBWkZslfs9dc65Kq9vji6skqvKCGx4kg3qS7IRiR1O
9uAwEVPd+BFarjZ8Nwb1811x0QkakLcPqe6ZhkNgFZdCiYuLojTa1tMLoOtidatVw84tQDa8W231
DsDktPkMuSA7ioWVmSNLZNT3815ia7/TKoKa3vG2X5AUzSlMY2h5f11SuKV9159VHixubvrIEc1S
d45c9hQxoxfkTZr2N7F66JEpUX8nXN/I1F+NQ7c1+L8dAeV6J7+atOxdg0XCKJbP0wU4EUdy9EPS
NaAq7Lyg6DSF6SOz9nlh+beBowQOaJjJngPHheCK4NVthTDOyyRrjJYkPer1uzU3z2oo112cpMeP
C0dl8PdNKN1/2EsMjcw8E+k29kploFUfI7Q2yp13FzSJdyd6gL08dFtLb+sCmSWvzew8Ifw6Z4zO
I5Wlk+u88raR1j7YdhQTNw30g2hGQmcHlJH1g+ghmDbsEylZiMnkt5sYurrupRScsCKjOBqxWWnR
OjLwMtTGfIjHmkK9ayVJuRPWFjG5NZhabSkmbrOTu+h1o0zIW/VOwnf2IONkbqQcSg/wGj9959lI
8R8RGVIJ2P5tUhszfaer9tfZboInVOHTSjOyPK68FTPzxRw0DEHVdVCYTK/69+u6DVNK9Sg1tNfi
RRiWp/KOlAkMW7Z7EI2RZSjW39rZ2kUm1oyaEKKFk28CsgXh6wHluzHupHcb6EVOwCDuYum24W3R
uw3LHq5XCYaGlQoz+lGfmjDMm6MYit7cfLBRpwdtLAex5TzxX20wL7tdQ+2dTQa1XcrBp+xPCUdE
FJDV5OrLfnoNjZTTVYighJgg3hahQY1IbQZHOry09oFSgDFdiDHY059Gy/CfEFqQN8IOesw5zCtm
31IIW4ptxNrZ58Mw93qqMZx6P8rRZ6lJyWTkBkxuehg9BgDU9rZF0EDmE/ZatNpOeFDA5XDmdvyr
NcHY04zqutyMSyBVFhT+E5ykneAkzQCoJx9zk9Tj1BXGepoRvdlHLKn6jdUj3zS7CvM/DQMBUZl3
iuXxzm3r4X50jKteJ91TwYH7kOtquR7KOP3q6QYpJQBWhM4GSN6mFJQcuZ8KA+BqVEC/Fta1u5Dq
YS/AxgKFLJq6st2lYTjJerYJ2HJKVd06Ab+1FBM3eLLruOFWs/novwM9e3Ub7WFe/HZzbKjirgIY
cxG4cg9O4TgHTq56uhBd0cDFbgAhqNC0v1lLyrT7QjU22uwJ2amLDOfkQ94ImdipEcvtog4AWBIW
yM2qhzE0hVBdHr0a2ZyguitzeJ9FTzT5kFBtm+qgOtzq50T0uxd7gBxgcta3wlnWNOSgIx9O1Nqq
Ln0av4SuY0E+HAM5leIB3ZBftpBU1kVM+FPvT/akT1/i33tE7RNhy/xUO3l0hvs/OjeltaocQp+Q
ev00icmx6EbwJJWS7yGhPcmjPXQL4VN1IKjJe6IMnzoR9YHTXklbV8FWdOPGeLMDNdu+s4lLhT9y
eMFPoi8RMu17LYHoTncOydT0pgIj5TwWPXSC0SUxq91Hu9Q6h3+y9YbvHiREn9B0n3xuuwqrGIs1
omkHSk+WYqYoBnlHVrk1TOWq637+UhNv9mWA7Gbs689EPWqzyV88L5VRUO/A9cvZi4KE/MXozEex
Iszt+FzmPDTmOtFas+GHRqfk+uinvnsUvaTLvwyebW7EqBsK9+hVQJK5uf9yCX/3ZlsHzBQ1HBf1
iWl2nrgtFvuIHT9crqZaZ5XWycSJ/7d1s/PPtYGMCoUVbGQ/yLbFqHv3klzCQl848Seid5+NXld+
IK7tGDqpX9sLH2Mrqj87bURKJ2z9Bz+0+c00Qulo1mZ8/LBPA+nX0e9K+G74EJ8UubL2nZQTf4J2
YFEjnnMKkJcYzg2sgJs2BHoJFsEsX8NIctYxbF0Li0A5CdMkWsM71pyaqSFZ976ZbcJFkZV1VNrS
fraLBfNQuAlbmmvmbowctNr+tqWRj++vMK/XQtIRdZJcXcOgECpG3MGClXwrhrGcJ3dOEt8BsI3y
ZZOiZuH5qG35Wg3PV48Cl6IF/QJSrY7E+d+aDL1e9F4NuL0XYirsFHisRTf3ElRgC8Jq74xukZlr
rQtBuTlVswmUSJlKDvxH0TQ6BBJo3d+LkVdAgDN7dJNbh0dgjb88eGoC/6gg760UabUi7eidS0GS
VNQxj+1u1q+FEepM/zwIQqR4chLGP/vMa2afaqJdEhNhqHk7GaweDEK59gxXSOQq+XNboUT3a/Br
ppAKaZNSHUUxzPS7p3nZOoTKYSl+BudfxWyAGdefJmbb7Xd0mtAHl0D69LMqmnmreWJeNm81O2cI
NhGvTVJ+1+vxkVr/fmGTcT+MEXoxamJ55FopKYottymWFVwlfqM+9NMkxBj2slFAZgvfXjKNY1BN
ereZ1hakVYKjXarBRcwGOf+RNIHGXAwtMvN3utcfEQ6SH8th3VIfU4GkA7IwyZ3bmbZyG9Pfpwhd
nBILFi7ORHm0El2IxYdqYWcgOylDLTf1kPbVotDkn663+Xmp6HXBxMEwcFYRQ6LsVDP1gPAiKXuw
qTa+c2tNeRpIei61yNL3oKaUJ7+0bNjuPRfF6RyqMFnvluaUfTWQfN0bWvG9GGWb4+pkA9PoAQJr
yv045WFFo3uKvg/q+rsYNVPOVvgGlO78o++057xc9MS+SiaVe1i64mMfdQX16zxPKbwPF70EMCNs
rUK1Zu24znYsMukup053PdQtanO9ly/7KlEOo2jiCoBTNskJLoTh3dQ0n8H1cfCS9mdPuLzz1qLg
U5rJ5Q70TnlQZYglf6sNCslBMcyC7EhaxD8KUy1UCauE1JkppxMF/y99QuFcmlTOSb0K9BjJwncr
eiU/GqblHW8biJl5lzGF7nr1+2UMbUWifPTipRHkb6RS80cyUMWjJMVfyPW3J30aKbLR74BMImU1
eeSFWjxmQbOC+ny8Cn+lGBEi7imREpOSYVb3ak3oflouFrlurAA4Quv7dgE7Ts5JalDbr+X5siNU
sjAjJzsKZ1AE414dqBQS10chQt4PNmlJiKutVnttqlI7WxLwWDG0PEiVx5qqHDEsHKtayHpknVNP
kl9/rmlbRTtLCTzjbuFor/MaHmLDq6qi9ufDaRlY8bcEDM4lmxpSmMrFVxNj3U/qpbNNTCR6hk5C
hMqPGIpGuPh68NiDTjzMJtGjZrQ3Cc7M+5A7tA9uCuXv78vdPFVqzd3eAes6vQTR9JYOg3rqbztX
qo8GZ88ctgG1Pqp9uTM7b9jZSl1DT4spVk2NqhUxFl1hva0Ry82KJCJQ3KJa+yP456bO/mFBJlPz
GQXSTmk4Qogmbj0X1NU0rmRJvRkpd/k5PTt+sI3TisZsnJ+LxbSuxepWAZf/cWsjduwEbc+/bZtT
+rLTBvgb4QWJVxGKM5+Uxum40+qIdJpe9kmxnyFFtl6gNivPVYhkoNXH6afUHfK17VFezhEboudS
XliZrKycCZmPFHR6NCbkpugJ2wgQHVjxNCOa7HdPDKFJY9oxYmh5uunGm3V7mWfmE7zUzVXxk/aq
Koa76joUb2abKRfeucrdrTB1FF3CMjtRumqD3e+FUTQhxBBbE0DHxHPdXOfGfAxrN7uCzrQ4KhoU
cWZV6QC454JFaMrnxADNRonpKoRec5eTrX5pKt6hKjSQHJ6UmKn/pbrabeqjPg27GgQrFcLuScya
tv+1G5zhTiwFAXtJSrW4ijlbz7eNbsYPYi6Q6gUInPhJcRTnuUN+GIYXx5SeApjyrgA2q2Pmgkid
RgnUBrde48SIEChttRcTveGVV6e0mx1MWjyPTM7zRONLe1nRGwQvcBO+4Ni8TeMBTJl9xe6IyBWR
799W3+b8EjiGpClryfPcjdP58BDEXnYRjWwgDTXWCOiKIYLGPyeqvIKaRpa9zeycTrNITnQrP8qh
nvu9S9Qr2cXzVWfdNTkCQb8nxAqjI2oXShZkTLq0MaHX3nMdc58qqMZMvJTyJLCHLBdawYLWch7P
0wgXQngpxkNdF7tKp3jZj8ZtRv4flievvbqayudt6mnROUQD8EJO+acldLNuivrwDxIO00Sb1yUV
DIBJiRavXSmmTj904AmEgHbfObV1HaaGqlxUgEuiY7ESWFc/MayrobjWtu4jazHbdEVSTlQ4HYVJ
LBW+0Ngs6lT1wSiym5hUPC+4XWa2zZdxWiqOW7hpjo5vtXsKsylOj/Px1eSRe5XoDfHIaWjDRkXZ
vn7ft1L1GOnW1pPVEaxJ6x1jEKbLQAx1K1rHjVftxGxQ9F9Dd0rVg855Lvj0Ci+4VSC+50CIaAVb
F5WSbqDlCLZiOIYFKErFd85iqJQgPqX0NdX85o47VXxbhD4LzMMwNayFV64Z0qIswfOLYWpB2Kki
uK0XfGzNPENpATqgfZVb6ZYfXe2RZAO/5BAJ/BWY0G9DiP8NjsB+aSH1ffngq8MTgBYLvmmMyjuP
jyuKd51VLY/asZ0a0RNNgBTV0Sp8t4ADnRkJuNWi1aIawk2GUVk9aE4dvnZR7YRPedrUr7ncvClN
sLGtorjPO1l9oiwdeGRZ8aQY+NpTD9pj5RmduxWzgc55H9USDQAGzgPK38fIBSYVTc4lMcQrJeAH
MSnWh8X32OY0JCx+Hn72SgmG68lbyiH2HyGWlw1DXsV81R5EQ/GVbPgPndHmDxRzjsSSZMguRzeK
l3bMcTXVdYhRf/vXbbbVfMO4Uy31zU0QJOs7Jb50Gb+UPE7Cjg8a8dJMjZjo09Tce33yXJvFL9O0
IE3t/Fya4fLm35jeIfTHcyMoSifyedGbm/ofbENi/Du/eVkY8vnPpLpf6bEXgZV2YdwZdCqGp5pT
tfJVGINoRK/NyZMsxPjDNFjQYOcH7knYbzuIJR/8Zts7nxyujg3fhzdFLlQeMrjwuyvNS0Tv46tJ
dWJDPY91iz86ih3nvYWf5kvGuuBXBaZuNAKWnR0NRz61Ub4xJq5pMYbaJAA8DKBxtnW9hobRu/G0
sBFGsWZuStsKD3neSfcAB43Htkq/S5nRncSIkKu64WxmrFo+N48Ih+yCKOtPaWMrqORQqTGYoYq+
aapehE00bWpAcmmr2VoMc2kEu1u0456YLZ//pvRfQEMHVKgpDVqBWbrRnaE5R1HlUKcSeAdpYn5l
UwLXAIT8sfTAoHv+RfQMlbtNpjSwI/99ApUxoseu8Srs5piE0FBMLkr8o+pIJIk9ksz2IYfoVX7m
JBMFWWpDbxsL33IgYeB+jxEmOSZ1nB2tPrwPdCPZhr9Nwl6YpZ8vPnZ7Ktqx8kbfVov5d06/dxO2
P2+Zu86v3evc2wJystdK56TnKg5aiBaoNMipMVkEZuu/pcA8KSL6wX/mkwY31uuoZPXKVez4kmUw
CULup+4Gs1AuJs9oK7Nt8iWl+w7Jh3o8+Trw7E3pU0pkVVa/emcUXdFoHgD1ttZc4FpgtsF2q+Np
nh6guG8WjcvbhG7y13kigB4WJTY0L+Uke+Buy88xdKRiRKWEfqyy8bMYiabL9elD05VrtRqyB2GT
A4hgytHmy43JRTSbVG2wFnP6ZIL+RN2OktYsZ1uS1PZiaAGrzxv10TdXQbv8tivlYAfK5MKF2EPY
UgduWTfuw42w8XAULAs1qHfwjFyyfEDiA5mlh9Yx+zO8medwGlEmXzwMsPBvIE0bV2IoGmL4bwDl
Q6KTuMWV4VxcMt5ikTDVVFtvYTZolyXE0NQJ9wNIMhdpxj5XLzHoeD0fg7t6Ggm76pv6kWeHgxjZ
8qiDUlSHYmshubUQxltTyerFVZEK0xqY5oTN72TtTh/CRZWU4dp0pOIuyA2ys1Dz7mJL0e74u20A
z5by3JokUORW9/8acmWZQIZCMXerH1I9yL76BYWrNqxUkB1J0joaC+ukw1BycCpZ31oERa4t9ZAr
KFjkVyMLvpHhKn9Y4RZFDW/D70y5taieuzaOai6zwsNmNo2zyHg2PzW1cxCzphTBeB8PfMTRGjV3
MljIfYzEzUpTS/NE2fwblAo+BRQKkt6TaW5mmwlH+y6TG+rN8RB2qR/yFi7rX8uo3fxftvunqwrb
9Ao5d6lrD6R8OaUv66lppsyraCg2WoUAfk+zSXh46qBsGlXmHzr5CptYL4YUgj6Adzf2YjTvS5VM
ChfINqNc6tAAK59klpOnoo0pFrW+QGXvXCoybEOVFrtMlYO7tKup/jU0855oEMpTjgu5EjqkC2Qx
jC+90Tx2EZ9gqa+WRkeOk1P+8cav+o5qVXQHJ1HXZaFTKjMxq6qaQSN6UyNcxomdtZmi1sGY/BjV
fLjwiwbNde+33yhWORSUVb56kBttqS9vd0XghsjYyN8MPmO71Lag38ms7KWnAGnr2OOwFsOqr9s1
Qk3pVgzdsQtXsqGFezF01In8CqGL48BP5YsHkxXlRlBvFbIsndF/BtecQr9WyLb63Cvpz2E5xVvF
0IkcFyqy9uesGCbXXF8PnvzWjqMD86spozoU62B96zQCHd1xgjEVFEv4Y1aJ1MpnMRJN4icTkYX6
FnZamqx7a6+aBPoJG2iUw8jarTc9rFMYU3QkgSg0ExM6Ug63Wb5qOiVKk3dcGuo6Vzu4Z39PO4Wh
5Sux421bKmsXQ+pK6xqpmGUbt9nBiBJ0ApGLXY3gz7/JBiQMqvNFGjtjPSp+cGhKO33UIu0bIp7J
Nvc8cDqNl51FY7t9fersixgMVVE0q3lSkzxlaZRILPVN0e0gNHxx04JiQqdUF45qSXf1JBhCNsC7
pDFsS4aivbPnRerpi86GfDKoG+IGuIlVMNC2+7FF6ZL0Rfi5UeGoNA37a9153OiiHJ74lrqMpqtb
OCMy5ys0QV+VvC0fdW2IDjwqKWsonruvEY/HseZ81YnUkanNZbCwqvKgj/abWMc5gNs3ZSf3PRWP
5CManftuYNwoyeT+UVdM5QsVpWh3AhHZi6OjaBKOQr6Vc5uaTpOiCQrKPuW6QCA8tWyYhvPROueO
uRKHUDuc5NpSb6m4tXypolC+ZJX7uQw8ZS9GohGTYeQuOmrjzrNdU1X91OTaWCBVKVfOizlq49l0
g2HRyogKjpDMrR21t7dimEjGM6rOS9RY0cSYaGt0JfR511T/JHrR6CfVQnQ9z46qxTwl2zWHllIB
Gc6Sd44/u8j+LfTadGBzHPtTODUeUZh0VWrdJyszm62YQH3LRfokyF5NPaXiMC/9iv91B3pIdP2J
diecRC2mG87p1kxMPrfxzakh5aag9QUh1oSZFqjoCj43heOnb6ExCi+1RKgYPddR3dWTdk8FXJ67
eqjt6kRVn+XW/TkL9V14GDqU4XhOsBfU0nnfRivalqGu/4Bhf1+FDUE+SBo4Prp7s7Kyqwjkx2ox
LmQv9Y9i6Cm+vy5kqMnsyHqu+hF9pGj8Yrp2vonrnuCjY5WfJntWqMMXSmahZeUjTHpn+X+Endd2
28japm9lr308WIMcZs2eA5JiEkVlWfIJluWAHAsohKufB0W3Zfff808foFGRNCkWqr7vDQ0IqWOl
j8mr7WeIGQfiqZ9QgSwS+V1V+8UQ72prXDnF3uWMdkS5G6Xm5c7+szhp47DYF9J8ub10j4FbYR2O
eO6vMX+b59LbwF6gXH3MGQXevQcPYteW3nDSomrA8B4rK2cwbnu8zG3MfKlTrZk+Did1qdrySRsj
b5eJ1A1vVB3SIGBozLpdqRGATBLC08usTTlne4P8T435K17fcJLqfNhmv8hcfIHevFKtTpK+VULv
93NnmLAalhFJ3JEJqt0Elt6vjooFhqSPC8DsC8fYLEPaUrKhqdmEtB1JjJ3WZu62Rs8MtWvT0DdR
1P2oa0L5Wt7gEwjvBWbFX2bv/Fuxfe+Hnw3KAP5Styhk/K3BLz3Irx/TqN7KJf5iHP/n/P80zUfd
xT7+14jSQVmF3y7vJlneTbLYQ6veH+/Vic2HyC6tlaGJZkOMobrDYay885Y78AUQmNxbVaMuc4yL
XDu43m9dg7ybOA/tL0N+zTA2U8EyFvZXaqSa2vZ1eZ6IZakqu5AxjheOTRg5idPtnDpRsDJ4rt7U
/nBlqKIaV9R5RTpTt7d6BG0cmp/sTwmI0I93pl4dvq/Hgj/L3UdD0PXyWhB0vLwNW19MwLQNRs7e
fUHYqQ8IlJpO49/nIrBvwL0cVZu+VFWDh1CHNbE7Woqqoav74ao1gmBjpuzD15zgwpWgfXGD9i59
+FJvXcR7TmoWVoX+Hjebj3awf90BVZcbz8/2ftI7586pcp6vBSlQQ+hAdFA2OKez7ZzVnR+11iHq
usdLPzUkGvJvZVjO+4L/LALfjPD4Sew7YSUrd5lV9fuYasGFTl5dHS8vaaCVkcDK2gxLtnGQfQQF
r673qojXOUbADlQkVfQLpD7a/hHDAP8afwnvcvlbUTWoOhmkybae4hTlQbB/VjrkK/xt2ns85tr7
JCXnZdcmjK9havmYucAz+b1OdeYp2G3yAbUOVVT91NguZe9hE2C+jP3bfELE3a4WcLENXM+v7Ur+
vAS9dz2waYACj9ISZKq/GhbL8gYjBOQ4nVRU7RbtcjQnkBlsjCbaqBl+u1XTqt6qJURBhB8a1kiz
jnkU5ptYYtYFnvBdGpygTBNkGxzc0uuh0DeXMixU/3TpNQURChZu/P5bi6MGVct4VM85fsMTZBue
s1+x21C7nmEVsr/i4mS1hg0zWT8EfUzjmI11ckrguaI+bx3TIt9GxDj3qQetaq4b50jO1t1H9vCg
WQMsa1SRV9Ysuy0HqOlzRhQB/un0akZoIvAX0m3bXF7qS7edL/VDYf5Wr/rPwEku/e28125wVUSS
ZUQ+aWiac7u46+YZx+OunpLjvHjvDh7WAgYGeluxmO1aHFz2/KLijWqNkGY9hW7GA2oZ25STe6dr
yb5f+mJ94B/9KHxBwnS+F660VqJFtQctuBWK3dYXy+ixx4hkgpy5DcXVFOYqT4PsLJM6f8Rx6bZB
TfwNmFW5dSOhIbAW1G8BTGbiRzVkPzzaSfjjmljcQNFsb5CuxkCowQRo8NtLVeTGCBSRyW9vjFYj
llYAz1adVR/VoIrqUnvw2MMIR54oXjRfPjqqO22RdK6Grx/Tq2o1yUfdECefe+8tH6t521oiMrbN
7EJa1DiubTAibdaso4Jt1NLkpFlzGnuLVbwI0nxLAKlY/ZdRYKnSoxVYm8skar5LJzuTnwzNavep
lSbnj4tbgaIepvVHDfJIyRkdS7wS5sR5IiQZHVTdRxd1J2p/XoeGoW0+GozJZxhR02jnyALe4fJi
l0p1W7UgO1Bv2li5/fu7sDxCcX3df/HbbDhG4SSPge79vKg6VVQNH8XfuqSNlq9+K/+aRptDex1i
q7VWrR+D/59zecsLa10d7/FsPiDtMe+S0YtX7SKh1aHsjxSAX29qLbCuyzhAektJbWWIRt1k5HfW
k5MQ7A3bScflkjF6xZcyzea16oL8QIKyEgZMUVQ7+zH3PHaPrfY2DMYB5hxq3Ho8kvxatMuX+mZu
vlsZSh1JGpvnurOPIu63gyaPqXCq97jwBU9JS3tOUrvZjEIb7lzdSXYe2hrXPtYT6z6faqztTMTv
u+5LIbz02ao1766CSFwi9/Ycko95qqKjalIXpB+ANOsC30B6s6+4F8Je4bn7tcEr+CnD3BbnCm2t
Sg5mRk/eyI/Mz/rNxF5741krV0uyxyju5WM2FunGL8JulxeufNSrKr1hBXxRjeoyRuFnn93iSZWQ
4/B2woa7meqEhdZM5i+TBV78c7JZ5P2OQPDN1Hck/OaKPcwi4iNRyAZzshRRPrnyOnPX5KgBJYk2
8BD+y4lHGeMYuUDY2QFf+tHQiPoLNi8eEstEAbQiJss0ZncKaQXK8LbpiuxOgbCWNrGUVFuUprdC
z/XV1LHr8JyuJl2Y6Suw+vWDV9nVA3tpyBLlXO5UUTVYFTzhNPXOqko4sj2Znfd06b8MirTFLjXi
0JNPMs3Xg929p0HUX6suZDL822521x8DDL1b6yySJ2HYq8xjE5zViXSQCs7DQ1Bot2kbaRyWAH6e
sSyT52IQ5P/1HNJKiJTnzvLgLOBR1O7C0LD4EEOxbpyYFNnyMM3NDG3jFNufpaQuqrFaenx0++/r
JokL3ygg92baVeX6qBNypvaRG7ma0sK/Hse4ucWjpFnj0lp8/f/3KJhj/HOO3mjwJLGqaN9kefco
Ju015D2eqqXUln28n4fRWGuaLR6tauwes/zVtPPsQdU4eIzgZOgMW9WWTIF3tkd0kiLR3eepCay5
sc+cTXHmLqR8H3hkx46WvnZeYG1FYCWHKtPdc89i4A5+eN3ymGuh63I7zoF25dcAIHF995HDnDFb
mjvzeUJ66VI0pWs+9zL0fit+tKrO/zS2JPa3R/O2mM3upC6BjvIBD90KKce/6tSd3qN4QSg4JAtS
LgDPqcBWV0dZcnOp7Bc0adp7+8K15uNco46tRNl7HJB4JnlP0pi1/SR7oPqlmbzpjbVG9DN+BzgJ
HCzxn00vxSKxBoOTSYRdreTsDJp5zlCQgdzEz+RURPXVpdFNO+/gRvqnGEoDqZ7wpRIsEYE79zuJ
gc2mCmbrqYltcU36Q65U0UQc/C4RGSY9rdavLeuTYdb9o2prEVjItCY+q5JRT/XaP88JS/kdGjj+
9ZRp2RoAAPYikzvdyGa21tgtxe+e5W3ZKTmfZFejKmKikOVOWvxSL4ZgSwc1MluMSdoRRSc1kq11
8j43zracPOfTMAz1TmZXcYT09wxiuP2WNPgcTp2hvbhyeG+dNrtVJd18EX2nPwOp6+9Jrt3keYXz
dx+SyTTzaK2KZjkUO6DA7hU4vdcCfvyhad1yBmWvzfsa1LWZExrSl4sTj2hO/bobC5QyOAwMW9Wg
Lkadu5d+HoIf14iGrT/G54IkCvZHvUABIoy3XomL1uj3nIzbKTsHvW6yYubGA0rNwzqrhc+HPkcr
4bU2clzWuK79qLp2+6bxL7dFWFfXhu8QgvZqFBm1r72FOjcBtwqroREY+MRTqrIGbHH6bng0w8Uz
vLDTr3kYrgk99j+KVN7ZiFG9zRM/GNtq6rsuyOq9HFxihEZhnq200TexQcIeze4vatDkH2pUiL57
zlCsYr1sn0uJ0XrrhXLVRjiAkx+UKIrymxOT3e67zO2fiEksXmNg21VrW8URSR77q2r0qih45INR
TeqC3fkL/t3BjSpZrvDXlj+AOFumRrr4H+dSjY02+3/OlWB4YltGcGMvg9VcqfkU5YW9UWE36fQ5
7kZJ9zNe91tZjpq/LnoUh8Syt+5MtD9m9GD2aEU4T7mRettGltlVt+y1ZdoifauxAsulqI/WfCZq
Td6XkmbU5uOY3auBajLPqQ84eAw882jHIKiBrVUE12ou3Rr/+ZWi5zpKePRYUXi5RGbnAB2Ns2Tb
S9GvVEsgm5/NqnjpoxfCOIDzOHwMTmtOFhH6QStjslhGWzBu16aLtxkwVnKBOevrUhUusud6bEwJ
tkzcXnoXCeBazUiPMxJ5um+8OXoMzLjrw+0QVdNna0Z76q/qvkFpV1Xr3j9W/9FbTVIuMb0/eqvq
OE2/BRXaxqPuyz0nJ2eXoUb/ZE/RV+m201dEQh40BIhebDN1IFc5OszNluNPP88r1QOZxe0gA9ic
YVwDaO8/Wakxri0y8DfsJlFe1bWuulHlHtz4sOhCBcNXttbYdlX2jzKqz/jK+G+D2eJ21BDV9oin
7lp0do6e6LWTlIF5NVeDeELYfEBXToxfq9ZaFh77B4GhHarDq74M5icJsAV9Eh2M1/KpOS1wj3+o
x0PtprNr/Sny0YIdHOdn/wSjqI/+H/VLf7n0Dz36q/nVB/pn/4/XjZjnb/3V+/mz/z/Mr95/u7x/
b6quRhIoT1bgfI+tfvjaowI9Zzn+MP4KJl2C4L9T7gkZmF/xT/82prZ3RORWsuF0nD3qQek29MPp
M3ptSLG12ifPRPO4WeoxL54+o8iztn/VlxDtLvVL/9m35Z7oSbcqMFy5FnbWtqu80NzrZrA8DDyk
uVEt6qIaPorqrhUWQ/7WXKX9sY/Hcf9RPxmDQ6Qs1h9xXUaXqcjMt1qKZ5+s6g/0dgvNQ2+sn4f9
iEfNekSGZZvXQYu0Hxf8tNqTKqo7ddEG0uWR3QmUUHgkaVC06rm7UZesDrqbZLmoYuiMzhqJl27z
UdfaPXFsVY60Od1adjSv1Dg1RDVMNaqycDpb5P09/U3OFlZvbfRc+U5ykoNnXOqnFImTMXex09Rx
JOFsYJ/lgPxLlhfHxutxUc9Bc+2CEuNutNu1E4FeeHMeVOTZWvTvyvlxTDjeBBXHLW96xB1kfvTx
LoBSKjFfXOqg3UwYu7LhSFxofq55B7lteuzGAAlcYBkoHwdts45GH0ZBbp5Vq5ssPCtQYleGFc+P
PUJcy2mYzWS3tnQreE3j6ZOBLuGPPLvzUDKMVq4LPmJeeILI6l/1OfsWswJ2IPX+swnDbdjhPBef
kYBajpjWgJUvSlzjXvdikAEGwm56Ux9VaSQ0cqvumlshm/Fyr/GM3Thmzmc2AgSCww9rqIignjcw
E2/ash6rXSsntswI6q1JTo43DrStEi0olH4s+R6Kaj3Wk43eba1dRXqRHDNjmB+EkyI5i7DcftSd
4MrvYrH1RxxjDS0aX7psEXzsyvhgpv34MvmpseIAWOLDQOvcZDxRMMCzi2TEpaThifHrggnkzyLn
o/SoBQ169GgBnaFByWfh9Wv2ImRNUoNlI4vwxFmK8OwRvZPlJh0t/kmWt6hrVmCJCcFfubUwX2tt
8RAXWXBLwq29tkGX4A2lSfiScbxl8m7VdLAjSt8379WFzf2tpRtIGUZol13qkR2wtfpOgNy+r3KI
KYk5I7v91xA7aQbihvHrR9WMSOdetwhof0xDnhRjG56Ml6ECYcp1PvflxggxQm4B49xks2l9Qoq/
ifTuU+WY0dlHzHOlqvXMxEHDdl8NVC3J9/tbLNjBTWUEFDeaucCV9fLQZm2gbfq05YxUlfZ2lkZx
62dRebkUWJ1gDI0EtgsU5VyBrNzpFj5sjuin2yKSLuwbw/uMRPO2tqPqezV0r1VrjC+2pw9XmpmK
Ew5vw6nqqmYzmH33JJsi3JAiT/bCSOYX4gvAaKIW8sVgTC+x33/WwJpAE6SkRw77m2J4tMvOftLB
TvH1zi8lzjx38Rw8qE7N8icD58FYeQlKy2bZ7zR9zLaNjX4f3Jfx2ZLBSeO5+8X10cG0RsA5SYLr
JJRMdOnGofvSTFDoKi/370eUxa4HAxzABFL7S0PwzQq8+hPK+/k+8qJkJzqne1tSRqoDLr1o4E6l
PLbSNB/NpHnpibvuImIB+3YRfu0Cw3haEEfbrPWSI6a/kCARs1pj9mW+j9qPxtSmbwBKWf3giz/E
gZfsrTqx9r4I9fsuQtsb4bH5G/ghBLS0r23k5+BuhHkXedhWC+lhOQvUoaxEeh0sCtLqEk6zfgL7
U2ynBVrxUXe58xGZ9jv+oC4tztIxNviIPcum0vs1D5+NixEq9mpNXY7HaPYILf79VpXVxbTt8ahD
I/mvnfRO00k7R8N4dNKGWQAwxmCEkErQAZlZiSHPUZs493U7yrs0+JLaFrbqeRGXp2gKH1SbF3TO
fVxLfd+WYFIHKAXpOnNi+0pWrkEOaylHqMyuWZorZN/oHthoPNb+rmhQ+Ztq09jPLSlpyOwe+2CD
jI+YwX9jYCn7OyESYP/6cFYlBG/7u9r1iTCXmXml6tRl0VPAq8A4Y2TCVKquC83XwtC646WH82oW
0ZEIxYyWqIS7VYG1wDtmwT82pndP9j69zfUAk5nYvy+sxrsvC6c74qmdrFQx8kbzFjdFQnjSn78I
YziOJkgXLcjmfafZ9pZNh/4GABH5U+0gRu2eyJO8H70mO/qOGayiMPph19my5Vs8rJ1Ht2Fv0pE3
W40oKD+bWZpvRNgIXj/HCACU4I0n2LB4HpR1vWj96z7WBRnbSt6Gi10BErHTY9+DEpxsrXiNImyb
PQ+hOtdFXQCe930diuwdF79oJQsbY48BSbXMFyZmECnQDE8WT8jF4oXVp959T+DvahqBH0IbN7Zd
I2BjADzYu6VpXUs2vYdI8jH6+rJG6G63t+chu4H+zVLkjtktVos8FjkF3E+LmUkT1fMj9mY64REM
2UbPd9BeGY1X/BMyGIf8qD2EbLvYa77Z+nSoy0WEP3RgDPczFgdFPK1caXjPs4s9btK3HKqjFoa0
mW0CEbWvIJBwhrAqxIctr32t8xVnoeh10t3qhJRIvla9cg/Ot5X72I4sg5B82fh5iSyqKeTZEWHL
b9ptsUJttBc/DiBFBkQnKlM+OpG21qdT7JxlXid41ozl0cRC6atVl98c3UnfdAP4YpL6+MoaLnnX
PJ8ByrpIXRRRe1Z2PSai/Z7rN7W10gchb/2FRqaYtIpxCxZTIocvH/yFjquqhixCnSWX5jHw8/px
hrt4xGRarpo2k/sRTNwWeyT9NuuSBP0K46xKIGUBpiwXlAu7XYY+MU/IyE6vGmswV1pduA/IsZir
aXTDz7JvbnGB8KMVj1p3EbTlVW+SMoM50pTJtrQqnpSDlWmAo3I8Xc3Ug5jReTeEqax5E0G4Yp/Y
ny7FRobmtnMQZPJJS/M1pOnWzwxdP+qZwGcLmdFVbobNjboUS/Km5ZMfL5VZuUe9xj6pRr2wUR8h
RnbVOJh55D6okM6O0nNuFVtXQ/p+AgfGz7iy71IZWHdxJZszBENUXf+qEstdh8JkOE7e9Uf9mGn2
2hWy3hpJFqETjWHn/jIdKyLYncm5TKUmxnK0P4l2+GGIGW39Ma6+F2cx+N13LXP6le0306PfzgH/
Uns4crINNkNXvbMDcHHRIIUs9TImEwbFThU/Gi5FkldZIMqbv9WPdq9vUnS1N6rbx6WqCGHY5Z2q
sf2i9jfjZPRr0w7KqzE86mYkH9Ql9vloQ1PqB1VEqdxA8RclnlHIB42/wgdkLstd5Pu4yy+jVB1q
mrDXjTQ4qn5DB/Elm8PtZcDSrTLjcivmcNqoUUNry4e21V+wJK1Oqmr08ZqVIj2rQWD3KtxG4n1N
huJsDATiJgPnSqsdCMYiy8/qab5pURFtbdeKjoSVjQdjRt5V9Rg98U50S38Uut8eWkcM27DDK1iv
0oOoasfC5MUMz00H378PnBOqJEi44iWwcexFpAprwg0ysO2BuKX/6vJwSWrPfokTIz0NYNDWdej6
r1YsWAr1NuWUXTkvToj9SeHH664CMW8YfnYQhWWcwKcluzRNh9uq6+or1Eb1B6L17toWIn1pmsRA
X6ZAl96dPmsYQnwVMj3UmWXxbPOnXRLOIbwSLn3M4hyUk8nphmi8GyKsn09voZP7624O5usmk95z
krtXcT1Tj/7KzpjRTXVKa3wrTaLSElnXkEgELuQWKZBl+FQBC4vrsb7t67m9D+Phixpe+6a7KRxk
2U2y11lS3BBstg5BANS8r0d5tjyvvIpx231yGsOBwlomX4SLe7Q68rTDIZGD+wORg2fHzaq3pKqa
tS4M86Ecp2irZhw4elxm9NBtPWvFgPnU6FZPzTg6QPuN5IsTyxszMzlEMWMJquKbQcZr+rp4z1hm
7L+5icX3MbjWySpi+zEegGEMufc2WEBZNNQHDjYq0o96lHOKRKBgrvUSQ6/ygqKLSru/ZuXo1wpF
B6q1X0/le+g3CQZUob9ujdbcRwHFQeaIJQ0DrsnEa8BQd/Yu0bAIV61jxgktBpK9Vq1WA6ndg1qI
t59zrQWmv0GzOHrP4yse/sZ70xsdpl2FfnISkd9Oml0uVLXxaUGY1ZV5aIU7PXPWr4+RmcZXClj2
Z32y1Csg2p/1NfuFf6pX/bWxbslIFs5ez9NoWwRGjAW9lT7H0tJ2fYb+gRem2fNgavXRNTG/VK2V
kWucOyaeSEtrEJi4qY/5zWwsSZxOvCu4h63J/DgMyBR8oD9UHflO0vG/0B/aaOdHVacAIqpBOOQF
BOBQz0LoOMCh7cafLdLIWmq+NT4ruzBdLE/qtw7H65d2EdAnCIjC2dI1/+5k274C1agiBfbU22d1
Zy53CPrfjtqcH1XVR31Vut1u+DVKNZAQ/zk07JzfRpnx/K2dhb03DSO97YvM21TQfTZOjcq6qlOX
CGrD3qwDXK0g8dyKVvZscOH+wfOy13LOJP/CX0NwB9sFTe9fX/qpucIQ0mS3EFd+q9T00N14M3iH
3hGJtpF21e5bhG5XeSBiDDeXV8h4BTW3mucyenkFu5bepggN4k5WH9y7swHTzhjbb4H1va7S8d2p
S2vNx1Dcklp2jjEGYVsTu93b2MgcPNKEd6UVASdLQ5Yvri5h5zRmvx+XYum0SC9nfntUrYg5SKBM
8XCa9KR8cfric5AO7hlOd/lipxzl+VUdu5g/Gz3nVcWs129g+JA3iu30nGpB8Qhz6FbVO35VgdCA
NDzjqPTmDfVmCtzyBdt3+7oekp/DwwKJsQQV9bPl5v84PALU8ubO1WU4Iuz2deQF5torLNAYVhKu
s4BoT2ZNnAX8Pv0k+tcAUaPnrhXaXZSTSC/89FNvxf6REE+Hp02dfRo5tW51T4CW4jtZBZorduYU
4jBntfF57HBnH9GH3osJiyQtmuSmi2vnZU7cH3WOO0WT30NNZou9kDDga6xStzr7lj2elNOu8uNd
qvh7x47D+cui91dV2+BZOBRpCIS17Q9t3jykqFPrOzgB3W9FvGP6A1ZRD02vV+c4a2EYhkGxsWwb
BcTlUhT95xy5lMMkG4wDpy4tbg0Ux9ep5/VbVVT99KWhmEySiK1VXiZox3YTWDkoPGlNT2NIFCG1
xCsOhA0Z8snZgEZaAgoIbqPJnd+MPNRenC5fZU7WvdqWqx/D0dfWalQUmf26cLCJVq3664S83yuB
luRU5DipwfHu2L2nxWYSYX0Uie5uCGvGW5nzBEdjQLrwGDmBefbltkKoWwDIPYEfIkoiyf5nsSgO
1iKTs2Hv7a+6oeX5jkbZmuhj+ux3GcgsvFK/FwKkXuh+S4EhEDb25kerxIZ2HO3o2nbgsyEVkVxp
Hpx7p63wK5oJN5NNRx/ReR9YhUkNRkhbYpuwG8PaO8Ddds8iCZpNMOXma2s6t+qF7CTeZ3AhsYbj
QVrrM1CDKkxv1Z0rmm+aFnskAv+ob9ouwMAed/GC0Od+1DhwSt2RJ+mK4aTu+jL9eecNjnatJ0DF
6fBR/beuuKMPl9ZeLroqbk1gMiNtlvVxsQ+wsrqkzQa+oJvGTF9VY73ARapkNeV+/qSSX55mf2Gr
VN6oJvwDyo2Jv8VONbIFyS9zNUmgHYuRdHKcmdEdJnbOBqMmoE0JbHZVFy53xN2vNN0kXYxL4aW+
CU2xl2RvV6rHx4A8QVoq8MYGlOZfkyQFb8VPEPlZXkbVq1GZ9O1NkGFHrhp+m50XtG+TVK/vOUr0
z6L0b5JJggRZSr5RPGt6EpxVyRPVt7BYNDmmQj57OLrjNVnPJ2cp1uCZV43tD0AnGKkjWrM2o0Ae
ezHL50zG07rAJ++gxhLxxloytee9GjvqLNjTENu7y3swUBgJJa4JaqxPkmvbW3q+Va1DFjpAHxd/
vQYLzrZwsVCUQ/0Suul+1k3vs2tr7iYH/AB5KK6f4A/eXepR5dhknOdP+lh2D75tflH1ap5kEqhz
Bt1855Zwr2U3+5/H3jZYbbv2Nk6y4OyajksYwkBDsCvGjRixlWz8eLiDhTncaQs9v+UxOesBkLNf
9Y7pxBsSlw47NHqohsgxMKsoUWBZqqJa1wKEXafbErOSa1VX2Fm6YsV0Ns2hSwF/G+zir5rAnA4Z
ic2noZrvu3bAJ6gjFjh5Qj65HmREHAJOw1K6VMWombRozqpSCl8NL/N8uFbFKUzLqyiPp22YgUH0
+97dloq5o8dhv6qXW8zjt3Yr42ULQ12/sHsMcL31pktjQDgLDteYs10RzMey9rS3jiXVKdiRc7Te
IzLKXxeIyLeuCPaYqFXPPCTENQqxi8Mu9WgEfZ1wvdGNR2coq3gz3cVNY1wnbLOvLXgyfk+E3GTR
XjnD2D6UWhns4ykdd2OaT0+FOX4l9O9+TV3WEfQSPlW1nW99kBdHgunJHRK4yMm4mfvVLx9cfezf
OxOLXy9083NgAAoQAtSr5hX2NdoIYhWy72GZo6guYTbY10tgBrj/UvnbbaBqrb4ptuSH0Xxc2jvH
yNbBctRke7/GkCA8Eb+2/c3g6ckm0TRv0xedd8bBu+fMk/JrietmLy3LA19DQ+QIAKPSGSEpsljv
VSUZLf/S7MQxZJPAlasRpa5Nb6B3olvu/IB3rrNbjKWw8Jq6gtV4/I65S4tNQzo/RAEHTkRWzqqk
BpA91DfjclTVtbov2Nj26yYX7Z3qEvIMO8yV4a4s1IAfnOUSmYhvRGUWHFTRklF+jvU9jOc7KPeE
9dsXB/WFaAVx/kHnLb/FUZZhl5RUjzrclSu9wGKgRpXl4IVzfOC0FJ3zIMEPidjLYxw12ooffvdZ
NvnPGU1yIH/NKNDN2gVzqV9hFWrubSND06Jtw1eEmL+3rtXexTAJsHsMXlT1ZOmEV4o52PlLr9qz
do6ZGE+ctmdM302H75p6iT7uZgTLfcSZSryWxUb9P8lPw+haHHmh03lVDRc7H38v4m6prUhCueti
mjFaGuz2lGoQTrfTcisXKyB1EUbj4R1CnxoBlG6lKj/6WCj37py60NdJSdhROQMb5rQvOxJVKb/J
lQNG83nycpM80AwPOKqiq6Ht/JfOXf6Cqk8YiwXnaEh+XEqANveC3d4mtvvq09QUHUtrWB6iUEs2
fhjKrdaAuzYDnLoKyZMqHOSOP9nqtUT0pF8CtzYUmE1WZ9h/IkR770RetsLabP7SgyTlCVbk92aW
5aRPI9iKv6Qa1Z0SXLyoMl5aOGizyw23H/1kOhTrxC2sdYk339CXw920XPLGJ44e1d/7Ag0QVVL1
VpTAIm0m9qLoL1+6BXnb3NbOq+r1Ud1NbHAcsyr2Hw1NTQAr9QAwqtnU6wldGuBdrTL7Ug/Rlc3S
cM7FiM9VPyUPJVietemCQp1aAAxDXDWfDaN7wfQy+V5aZEPNnlU3MHZlb9QcAe3oaPoCUynN+W5N
sfUaNFNMBKcYn8whGzdl3dh3EgmYrSlScdObMErMwV4InYPcfODlZTz2a78OoOiRMCPDMsTiRjUL
+KA4wwzfBQfEXUM4GCmeKsMmrrqfexcfHQMYV6nVxN4zE/M3jCb5tpPu2IPHe4WZp7qnxFkOmRTx
uhVDtWeVQnZRpPYmXhZcdem6tI4v5cxpy3ZlCZjk//7X//w///vr+L+i79UdoZSoKv9V9sVdlZSd
+M+/Xf/f/6ov1Ydv//m37RnsNskPB5YemJ5j2DrtX788JIAO//Nv43/47IyHEEfb99xgdzOWrE/q
4vhIK5qaOERVO95ojmUPG6MyxhujSs8iKLvDR19Vr9fmM3+oxO79kO/FaXSIZ6P3hCdKvieBnG9U
sTcc87rFfIePnFaQCeGtFaYnVRpE6D1BewdvdGm12FkieXmrGipzhFrVVOia+Qh12TK/6jurfo38
xD/4c95tVBGtwXLd+kV6Gu26fu03IKqL18wiGZTPRr5WnfRMyk1AKPRgl8lz6ZfnuRvbO8MO630Q
VXJlWBX0cVVZNj50tTg8qRIh1fauNbTpqhRBtvGbor2rPPnlv/9e1Of+9+/FR+bT923D9D3P/PN7
mWrUUAjNdu8dyjlg6qr/y9l57chtdO36iggwFcNp59yTg04IyZKZc+bV74fV+jzS+IcMbB8UKrKt
7iFZtdYb7oux6u57JX+WpvBGBqYom4S1kRbzUae+yFmcJhIO05wIfC37UcycGVmITmvx9Il/AM2r
7vnJ6Y/i9vDPLDFHSv7pUn3LRJVXbZeFHw0vCboVk0e6QLbABkNGCV+CJmkfssmBzMscX/HqSyRM
oiJ3//FlGJ//SA1DVzXT1VTD1ODhmb9/GUPlpY3f2+Lr4HlrY1bD1uaC81PL5o2aQKLIA2Hwv87S
GYJVRZLjlz45uyXHf4xzxYQzPq+WbVkLBsSB1SklhDgZCEQ17YYYRsJGwIovVZAkt6IbsgjVc9kB
OVZVkVNglmz7lQs23O+Oco3sv00hEfyMKomPLkKtqYtcZLASDOxK//w9Wfbn74mzmqPrruFouuYY
6nyz/3Iz64BDp44j9bepqpuNZrbpxmQPvSfcmzxHfX51zEj9mjkpiahWhMT9g+gauImykAOFYz6j
Qew9QsuODl3qjut4KLEjrJpHTFqx9pyS4KFromR/awZzikXmWVQC19tWiTDoCZIWruo/IzIXM6J7
H/dYun1kZmRNVwz7/LFWrvq46C+TWS8/V8746PcGYL9ILPJcAPJyLLLRP9ow8vNbOzCw++Tb2spR
a57yMQ8hweC2wpUrPoaTKM2sZW/o/n88bXV9fpz+flu7hq0ZQrfnIINjWL//QrWq1ei+Q4LvlLDc
9Knq4rKETpLjQjwlHMP5HQu5S+RV3aloXMQMurx5s2s9PBpJl92HIsrutQSX1KR3zb3suxUdDBk/
KDBunefJPkSAU2I8XbuVzXa0svu+0B2CzUmzGeWHe15B8jsvuzXUGQ+5EOjcsWlkzWKoFPSrjZhq
CfOAULJTL2NbK05uUsAX+qXaIMy8iybvzlNrWAFRxjfeJ2LHM8w6TUMZb4feCK95lOhr4LX9fcST
Y4VhZfzkd4TyiGZ4L0rRQ8UbJuU9CYJvigpIX9GdE7rc0xOctYfK1JrdBICMcHAb3+nEhO9kDU7R
dy6AguU/XXmDGGTUpC+mOw3ObUFR+jBYU/CzH+ubDvqlR7gyVHhq5bMw3mTlZfyV8BMEbhsxKl8t
7aUpevyQdQE9eq7F9oSkvazWU+jeOmUTQL55aP4WMTlyfwmmPZ7DpsnabQKg3rLw453pjMqeJHCM
0rdSG0vNCbBKQGzghFWAd0qUpjsSl0cogJbst/yKs8YvVcDfa1Trp8PHnNxlc7uSbUu3vkWmX2+9
vNmHahE8B2pbrAQ5ilM+mc7FJY++NOakQJvOxpuJeONVnG/Ispp7jMvJI3sted3KGm90BslgGDwf
K0MHyutMeBg7l3h0DSxLDgJSjq59hS6C8KZiaVbpuBjVCJuwebLRuKSjs/CLbdjNaXJ79QKq9GeR
ZRj1EBOwt5znJ31Rd6l6iTTgi8jbb+Q8S/uhjk1wtZvYOY8ZFvaDZwVf3B52TDwKjmVdLe7sAb07
NzfCL1WXQ9DynAQckak8ko67mJ3nPRO76hZudCCXNl4Ur1L9dYfHJulf4HZuWVwNBX4F0r1YjKdT
eZR9GZhXNEG14kpE57kv0NioOKn7a47CBMDAwO5GxJz9dSHY3CoZ+BG5Ti6RNTeIIBwl/Gs+rjU5
COcn3CzrJEj4YiMweGtz8oKVzbFirTU6OxzU9S+wQfKj8CrrWtu6dR0jUId/fnPI7cRvzyXDsg3X
EZbjarrpyG3iL28OUUa4GytW8VUxo2xpExXa5mWBtyhApvdOoGCHrt1L7jjtkXgy+gVzvxOhlKgW
Yromk+Ld+cL83hfWiE8t5xe2E/VB6IP6GpXFQvYHnhHuiIYWG9nUMixCQXA8EbUzTmYwVLfLllrB
hrxR08skgnST6FqP8UISbnTHd3imxPZrj7xRPINiP/Wn/tIs2vyLP8bOuscYaJ+gu/gaqvkNYByh
VXrrx828fU2IJ0ug76f5Gf0SMOyGSoSOwzGsnPxxzkuuiiw0N7KpjE1+hZW6i4l3FQgv6zC8gy7f
R21ePGKQTYalqX+Mo6Kt//xrOf96z/MOsUmECX4voZPG+P0tUpW14ZDFDL52QYsTtJa/Tlbt3Udp
aV/6vOoXjWj796ENwA/4rgVb2dGe0cjZYIndv4tuSLZOq4dbYabNug5AuhjgS47aXDhk1o6yKWuy
LxA6uRrbPkR6nN3xHkfSRWXDVeKFfIdYIHaxAzdNX6rFydPG/lRglvHcjOIaVNF0RZQof3Z18YN8
R3OWrWAOUjZFUB9lM23Dflm5dr+v5pWlz1HNnwx7K0dDcONrI63qje/q6SGYIWdgINtTN/OJrFk7
vl02dV+fQO0BtZQ9cuxjVtnryIg7nBayGqWpNuq/8zCz5vxeqlvkx4htPvB8LnZxVBNMSVRCGLHK
VCPu5ql14+9sD3Jm7Y722UbKbVoIM7fPeWVeqlyM+3IekKOyX2ss+z9+ePnD/nqb6sQohabahmpy
WNM+b/B6pKi73vWNL6PuV6vcKkDUCqW/FTF/8KiRuC95FVkbjhTR2Sod6z6dEN61EViULfLgyVV0
JnBQjsCzqVS3zj0zXGQ1uJqxR8pMFmhFZRfH5pnmN6bCJgvPcQfVKUItw6Vjq7f/8x+1+XmTrwtD
5c/ZUGHCGoahfdoaxaYoHUOLtC+25r3WkJrPDU+ZX4qhR50PvqPGBmWyFyni0mdQI/3KzDz3rkz1
fBNzvMdICQ1SkeXeoXRC66ACodl1yTSdvW6oNgXWzHfQz/pFb4zNsQg1YvFmUe8AXYMSSqa146Xe
3gS/d5C1Qo26Wy37p/Z/jX70fcwjsRb/x6P6Xze/LlxLdzTTMYQ7H94/HYbYmEyc2cfqS5SmP7Ls
SnjeOw9RZF3CGcsj8TlCT+MVikdi9dEna3Hr6CcNg63bghKNmoWsRtMMIjbKcSMvICfLAZRs5uiH
dxxJWo8/od4dCgNlMAZorTj9+Qb/llV1qGeppjFZ98RAwR1AGNUB9MAN0+urLXVM5j47bLXzbQqo
r1vTmKf4aK4s0JodkYGts7uqTp90R5gHaTaEE3F256ui2QlEdCFg0ZSFnJun8W1uCt7fWYgyaHe+
Mmz6SK+h+zqttmiH8gxS3vkSqAn29A5gPCIkNodY8WY2vvvF6u1mCXMBdRGtd+6qBDFWfR5AbIhw
cB5kV5A1/rWYPEQ354FsZO/SeCNm4CLIz+2gzuEhBqKpeDUBRP75NrHlffDbM8DiNOwCbLVtBxCi
8TkygGRloqFl+8UaQI6XdUjwC3eBdaT09ktpev1K1LW1C+am0oPhVo0mO8tRXt249xIVHgshnjK2
TrJ7tMBO8XL7hhqo/dJq4D+c3FSXctDVsWHxuFUo5lEnvw/6/gl3ovIiSmGfhR/qyxZl5W/A3GFU
GePbVBeg/nBN2WehXzxVSvUqJ3RKVi+sdmzukXuMj4E/JevEG5SvTbiQE3I9c1eFG4xHr8hcfOI9
Xv3zpfHTe2J/az2xizF2g6HgRiaJl05qEfbze35fZI62qhbV9+NcQP/52VdlZnUvC6RSfu2Tkz/W
KlFX3+Z99OkRSknsKX671ufrlzaoII5JOtnzR9tWLwGckPfEwF4oLodsn9eK/dZH6MbX9nvXwKFL
OrVCrcmz3u0SO3Aoi2xMO3AlGIwgckY/9EqoCXVm3XXZgOZ1AjXUdct9V5D4Qygk4TYxfOyioftH
0OeqsT+y8eiDFzdvHh0d7Iue1y8uBIHzZDbOI3A2Y927iLuFuBE/jn7VYXOH71GEdMWSjQsI86G9
yrnDhINXUikerFXm+hrJsCqfkoUcvRV5szTdaLpPOBCdxKAZW/0foRSpd/JJ/uRDZAUj7WmLFfPd
R5dc8Gn9p+any7Uw+lal0K2FXCtlVj6ul2I5dlALLI1yu1l3fW7ciUJrSHDwscZcG+Y+OaoWrn6r
/Xlejmb4xlXJsXkzxt2ScHdZ9XPv2Wgt8zZAbFo7uRIhL0edebasFYMPOIV5MTmiyYAEMbEXA0Wt
RveyyL0GMQMvTJczmubW1whz2tvZDBee57VzoTYt/JZYv34sjexWuehTu+yjUV+jbvRsOu54b6tT
vdT6rt7KpiyGTGsXfeek+64ppnvZp6XAgxVIT7Il+4vR3edOMZ4/uloRoZ/fRneZIZo7kf3wNFLF
dYKjEaHW8Q1brx/kG/07V9HMh0ELLs1oD2+itAzQNKg34ZDy66w+5kkDtfIypgW4fBiDy2g00nKZ
+BcPabMHV1WGx9qPOEWTMtz63TQ86uVonGb+oeN2WUl8Eg8ocC4gBZnb5YoDGYWXkxY/6rwj0OUf
7zkGFo/qkLZrS+v1tWyObhzeZ2O5lK3bjLHUlqavK1sYy4TOfM7ICHvZ1cbwTOMY6h27vz7bYRNp
74Rp9fVeDsgi6YF9blxhzFpWfbWQs+VIY6vnICnKB81FPLtsRH+ObUe7eC2AJECk5bcEAbIUWcfX
PE2zbYae4k6oefGM9de9nPAl1H37ENi1EqJGB6/Dbczz4DgDMZVxuEKBTS+QARa3GRo7maMSm6eP
GXKaX2S4qFkNyGRTddgsVw6n4wBr8kEM83eWVEfNR0Q+SGkmVuPts6w31qg1lChrEqiwBy/9ZiCg
U8bW8B2jIoDFWGo+dJOPPE7aWDsvUkeevY59m5Jwz7mW/ZdFUlmyK+6yLB33vI9TFCteW5hemPQN
CADW+c/CnZsffUVq8jPORMsNCDd3EZDLfcOqbymVA9LKRndPBYgZlbl9DVRey1IxYBqTBzst9VPR
8y1PRY/iM6qNXyZnpixpynBJVUJVJmYiuskhFeT3smi08gu8IdBHgZvDpWnbd6i5VpKVXyZA/luv
noqtbCb6oRg84GHDWO6m0aw3cjGSkMscnttrryjIO3nxuJb9QR3umkgTz8WkdoekN8VKXkar7Iua
EAbzsh7pgBbdyURYJmxBb3g3sTFelLY0KJrGe4zcv8h+zQe7Db5bGhsMb/FwDObpeqOoOxfDvrWc
VajiatYWKV8Q0GfDKhQUO/vhfRQNEgDlIsZvbdnHjni21NZeDE09vTV+HeP2FI5fReTDW6/070aU
7UiT+IAwlb9zuJERgYpryYk9WJDm3vR5Wv2I/fReGTrjfvLDDMa0GO4yYPNLCBPeJo71WdtXab3d
qDc5e70hqNdelCwq9BOvrlAyb2FoMAQrvtJNnPmo5EfveqC6nLDKSjl7vaacBxsdsFgvj7Lro1/W
1N7r+Uex4fw0YAaGsp74sG01WDh0TfHVSUJke0zFex4zIwHR7Cp3bl7495xwnIUBhYNMLH2W32cX
oQf3pChPkWr0R2PQzKva+OKKX0g8y7KtZZcsUoA22LQM7YFUJJHZli2Dq2rBcx8DuAX6EoMiacNn
lDrsa9yVPK8YtLx4ePSNH3kZhs+FqlcrZ0zxPHKH5jzMRaFHyDtk1U71suasOjbFXJODclppGsVS
QOJby75P88pkwPbSeoK0o50qXZ2OvZuWGOjU0dM0kAb3AV/8CPHNaEzvRyeCcOEhPUW+1Z/WPoix
2yIIfOUmSrSFACp9tHWEYzUYaR2ClUa3U8zm7tZEVd48jTXqMAt7bcK3e24yDAyqgtskEmn1XEIU
XGMMFmwd3yqfMwM5S57qNm4xNPXSxEjUyRG9nJuhbdu7AC3ppWw6bVce2GBGtyaKiu4RXiL4o3ly
OlnqWS/874n+5MWT+hUo+F8REM33oS69hV8J+ymp9HqVO1ZwD/sv30T9oJ4HpRwIXo/qIRn5kRKr
QGIFP5+lpertHQzbeKfy397SxuYCKU+s/GrUOGR33zUt6P/m1lCqJPk7Yme3iLFGeCnDMVhXBRDh
v51MT1exlXAHqJHlnvpS32GzyA1QmNZLVmbGofDG8W5ulU3BN+UH2TMo4GShaMaEiKmaPtu+CSTa
V6qDHHW1DM1FdO2BxDOqd0OPyp07bWSTrHG07QnoracxS5/RozIXaavEJzevg6uua3/zMOxewyDN
dwU8m7WFMOWrn7saYb9CRZWFUbcLTnrQ5A9NxhNE+AjbzN12aVZH2Mzygdq9NujdrouhVrdylD8W
VO6TKgGfxSX7flUBU3oxkdG72r35y+dCCkzXco3RDhsde0ZL7eoHHMdyoMklll2xFV58pBZXTpXW
r8ilv8JM4u8z6pdkvN1vzuQB1JoXCbgn2yEQWIXPiwIHpJaBrfHrFCS3RZbTL52qcL75fYpAhR3V
D/78Sake/PpJgODq16zyXy3FV36kZffLJ8Hq3U2KteBZKkCJzsl4maKXRZU2m/845M2xjlwm629Z
edJDuqlaBM4AIP07ztNmXhEoKnwKOwoMhD/b+KhXmf6S6tH75Ef1FeE//SUwYhCsdfU0lGx9+tFb
yUlwsbE1Bmp9WxI04yEyQRXJ5gyY3KJCZ/DDcQlnUPoV2iTGTl4RiUhQFkVM8mkeHcPoGmNBc6dx
Kj8Q/Qkvee5luyDBZ4HdGsIfYgpPvpvkiyDiSJmHA+zSdMAZK7Ge5Ax/eEXzrXuU4wG2I3x2c5Gt
UONVlI5qchjd4MWpXQvBFIPTuGptvcpQZiChc4JbCj1obtZKFu3iOIrAG9F0k3JAXtO1d7JpNhbM
0KLRj4EzPvIgftEdK3uw4y57iDlygMQkQt8V3AtLP+LmDbP0KEdBjLTnP/+CmvGvcBYZPtdVBbEa
C5aQ+BTOimyeJmXt9JzwhnFLgHAyyEpOPBi9FHGsBjPt6NwK1TxaVcYfFf9WiHYeCVRrFHde9k1X
neihqPL4ocTEeu/EoiE9FkEsd9ESVREm3tZqqKzHvOje1I4Xc5sazdWvHdRWimmfKHr3NnX9tJsE
MM4Acbi30kB5YyIEdrFMHHLAh9+WQw9p9k7NrdPPVytaGLKuY5XnHnuSlxF4tlxeF1N+KMgOY8DF
tHKGU2RmWp1S0Kevzs/PdN06PjpuZi7lLF8g6KfxdDzKa6CJRLJuXClONCwHIoF3OgpzdwXmCz6P
t8tHlyvAxBgDom2yTxYeVjwbE3Xd21LknLWTWVqvKia6Jx9/xV1upOi9zbWPvv+r9ud5duT+vJ77
T+3TVeLQFVug0+QQ1fu6U7xtFIThkgPaNJ/SpnstDZKNaLt89dHna+206lrNWMtlcqAz9XJppna3
/eizhYNg2qiXG9FP38GBI49Za4I7z1f3wiCMNYkepeo6dB7Qf8+XVha073onnsCPBYBwlDUdEJhU
p7wYZVd/+fPf978S2YbBGQFAhgULnbCtHP8lYZRZHHJCvQneEaoJ44Nl72oje4Lg1fywnHYrxlr7
ovqOWAa6bVxLNPX3VTBZW8j++SlH/X6RAxxcgLDij3wuFGT9V1YMElQ29bq5/Pl/2ficNTFsV9gG
wU3LcEzHFJ8CZ5am+mFAVurLNA6ryJ1qoA8UZlLg+WzbzY5jcrzoVe9nnzrYWHzjZ7fQU7N7t7P6
CLUPuLkGxYo0AuSpNO3fffD6i1Sk6rlHM+xRGdOrlar9e1HxA+lYyuzSYAVtuvAz/Tw2FaHNwcRf
O094yVuuo2GbyIisyUJOJAPf41sV5v8BQTCcTw8m/uGObSGibNkmeBoQKr8nj2DRgzDIZvsBiwem
SMr8RH7Gn428qdpzkep+fvIKOOcEsPef+mVTzviYK/sSkaPVmph4/c0X+TTvo/mxNnch7sBqitCE
NfsHA3HzYyDcd4gDxEBqc8SgwfbFxjFrRucpMEGXA8z5O9kFWmvY8ySd0KZlUF6kV7Fxqp3Q3CFH
NzyoRdkjpnEnopxLKh1/m37VotoyL5AXUbwyWAAL8I/yIjDMxkuMdZwcFHUbr72iN2Wi5JgQI2TL
SXo+ngtZa2ozXyCz3K4/DWQpWu0LOdHiVlnqGkKyVVvYyOnF0zIwwu7JTqzxwhfy0KYd6l5zUQ7v
MKbix9u4RWiUTXJ9kmOAM/Qsa055gueNVTZoufqBhmeDoZ4SrfxZk32yiOfRT5NlnxytG9PeCx91
mn7yi6PqtgQfxuReaEVBXPx/hRycHATvN7k5FkfZ/hhWIySNSRoMJGld/HaVSdkY85tXmwsVXEak
tenFmd/DwEPi89Rk1/72GgYkv8GstSX/Po/Obj5IcGZkEkELyIt0Zarei3Yjx+SsMJ2qPaqrIxuV
+V3+f32q1o370DN/fmqUDurSGQRQhHSaUNDFoDFBcu+9BskCK61wrxA3nats9vqovOs9UXwDAYZT
N+jZNc2ar/gLGxdU5c2LrFmeyQkQlwyrLEyOiRPgEjkQcc7HRqIu17L5UcgVFbquH10qyYdFq8XI
pDS9cgbgghibnjmbQLWUs+z7KALLD5Z+ESYHosfxEQ0vHADnmixqxRvzhayStUo2aKNeozZITpGf
oYDlFNna4WdYVVFRrVNkNlCVQA+aINcA8a392y9z9DP6LnusG+LW/air61uzbtt7F9sg3TC9fCmy
itBLWXT40TE5cPv2kkXTieBPcvbJ4SF7KpyF15jG6zDo1roV9bSVzRxzwIU5jfG1DGr/pWLHormJ
+ZpMYwdh+bdVVneXQpJhu9lExAX0+ht382EEtPbqWXm1zXuOP3keFChahg9yAkpv48IOPOtuCN3u
KIocCeHBLb6BBp0v4BSKs8oABB0RFtLv2tGcFnIACNQ9kZLmufP8AnUZBGXjDPR66OgHOUGUaFIr
BF06Bz/VYhmnntk99S6HVg+NNk7O1WYm4XwdVggnAh6KIbCxZTZ2XqibL2YN5GgejpwYNLfFeSXt
K2vtBGI4zOBieF9IzymBciyl4tygrjIb8SxJzPCLeB/URQov122OQ+7/JGzoQ/edfEJxjwfaeKnK
kvQUEMz32pzWWtgoV/QWxofRJa5UgCHdxZk+POioLN635kmOyZ5KswtQN4G1lE1iF/emaVoHPBWD
fR0axiZWtfxtzOqN/C6soe2WQTPVlzQpSeGNQty+XoSYV1mWZ++awU2NK4+6H4KhfBQYPsmVmRYj
gVYIOAk1ABzF9N21O4zBF7gatx9C9xDZ6x00Og28Oq5qUmZLq0IYQemQvMxMtE3rEp4c5NbSvVVG
WcFJ6Fb5Z2hU/3/m/PsjuE5Wt9W8Lfj4CMXXxX+8lvV/v5VxpjJUwJumbVju57eyEH7jplY7PJvm
5FzjpL1i31G+ay3+mB0aLVvZzJDtsCqdgFlFZnDZt4Qgx37l5b7SxXw9drHMEMSDJKhEQOL/V1NM
22WXMUZbWbuNltZ/pCaRKfn92DrvrEhLWjYGuUCIjM9nHs4OdVmAoX4yqx7hTVR31crQdraJGKes
ffS5/0efnOfmV1xDF6OSkpVCMybZhwSnD91UEnlMXO/Q6cV+zKbI2GqDZ2/GljfPrY07zQY9YzRR
huS9a5tkZdSVfShdBEVF/RjZSsKuzMr2YRCmPJ5pRmP3HfdF7Q4qkwHpL/wuZxEBSNeGg5OZbFbe
kw2k5bUALrjpaqeyLsmQlWjNhcWr3rL/qIMG/8e5GRb5yje86slPJ/Oe+4893wzQGW2cl3IXx82A
k54Te8k2QMnp2pPlPdnesJGtMW7dq6xVraOiMoafXmwjP72QnYqVvqOg5e0/Jsv1RKk26rz0Nleu
TVrexrKzG3AdD30DlqyheVs/VEv2Kn3xSgjYBglQJAf5L4lc94HMpUnwNuyeuyYjwsu/yMKvYAmn
fEBxK7PFe5GGX4NoSv8Kp+jdrHKTbf/g8QfqgGzEHPJpnhDynngORcmjrncBW8/bpVtV7qH0MeaX
1ca2XpoG/xMfG6tKawtv+bGVQqEUzwXYcdupNdONE07lnv2480Sa+N4wQuNrIbwYxUTfuBhGUFz8
suYlNA+0wXQpuLGeXTXz93ZYdZuy54FTR3/JcVLPwXpKsKQ3G3X2ZvD6tcH2/5Ik7Ct6zS2+6m70
CsurQ9ZPFwcSucpK9vOtLyPsgd9mLdVt39r11i5c5S1AvEZOSPCPWuu9UR3QV4+espAAzXxB1Ter
pTNOzhn2sHGti46UzDzQeiR8UbJS7nWv9o5TmpYrKxXuXdTDcEGX9KWu8hr5ssJ/FpwNCl8bXzvb
Lk5jZaKfNGbjKzSPcNOERgYin9GwQFhVwfrpIkcrOE+2mb2isjRcKmwTOJIwKw6naTv6CmJIbTi9
NlEbL1Xsb45yke366xbptiel7pU7O8NJVn4wvJe97QbdSi7CdDFZNZ5j7ZE0q89VhDbLNE4AO+r5
1BRGxvNHE5+on82y8KojoaVfm3I0rAg5yLXN7K4Ulj4h3ZTco2uS+BeBdwj9Tvys8urrZn/q0jto
0LiV9b/G5ArFE2sjtlQwIfs48zzxVg51hWQHgnMAMAnZxyRoOt3aJ/ksTecVKr5SdnQsRk88xpPz
cOtPXIuoGwhZpxm8e3bTP2R/zZZkmdYIAkBaSu7SpmgWwQw1UUbsWtLAMa/WVPYX8J/4QUTI6nYt
wBrEedd21tiHWxW/Gvsg2x7JmC22m2jk8JJFDMc8ZyMylnWJVc+tryytc6hOyuEXcM3c52v3I1Bt
j4cF21dQbl0Ufqt6/8GOvPBH15dbnIrzYFGk31IMwqNF0V45GYtgkccRihb+9KMevatVOf033He+
T1WuveuTOaAKhsDdQNh7gUo8MruebSMpmHCCgMDm8h5SPfQ0O4cg11yVk2StNhq8ohwnXco+pYIy
s1ACrpHKa5BBCLfod/4thz/WOT3WY0Ew5evOS4eFi8w5XNPYXytWaV4446qwWTVtn7lRewa3hUyc
COpHJWCv7ExV9wWluKvng1ZcKCs/67obuymcSU2S2SRZTL6fasdgAvkz85+aEWsKy0jzRVcNNgA0
CoJ90B8KPOtcP2IjAplV5/J3KKh1Bz+o37TZn00W7swkbv30jEG8cpRdcqoVIArpoXO6+phrBzgP
aiLYJVElVro++lc9bSbcq6wRZ7rEPDeR2q11N8+e8MXS4d4a/jdjAAJTs4dedHGxipH1+Ssf4lmB
TzOf3RDxQ3mlytd+XimfDVoNS9G3llKJM6GtXITB2ZkbCdvQc9pPCcJufRlualuZfREYsRMzgoeI
P+cSJCRRk6jZUUlPw1yLtDI9+UXV7HIcCG+14J++T6O5X/drFSo/6AD14BIbhVUyVwNLVQ+KoJBN
WQjDyaz1bRLKhkLHaIOpTmxpy1wrwrsO6c3EMZJXID/6wTHbeqVbUJ3Ry0AZLCA6AF0tvXMSAx/W
eQA9tGLVu61zKP3AfamSdplY5oBHCtD/rO/GjWyC+9rjJCee8PaJSBdDAEtQ327xc+WrZvedh7X3
BdP2cJnms0CZYlSbLAmzE7K8YJmR3d2Wk9/da+40LoMA9rqakHww5giTP8eamj40905WvX50yZpT
9uYqnN0MVQx/tDh1TjiSOxz64c2hNCeW+tyUfbKYCnYuCziHWEQ6iPOhGHRfEQBbauTDENItkFKQ
7WluD7UPikm2eYv/r+2n1aupZmh+ZeqbCn44rdTsbw6IiHZmgvMSQIMgNq0HsMLWJnCK8GjZqX9u
nTnhpDTVc5tnqF+g7Puj/ZYkcf53poMhrSrdeVZ47AEcSJqz31f6IbfTeJuUbfnAqROJj7RMvnUY
bspVWldc/ZGnFcA9b8mjdfvnyJ8ufqfdkCU0XVtXCQu7Qhgqf06/x7yIUQadoxbeXyKf5Q8mwz+m
xPrgdvyt1379LY2n9ZtokbmOMFhfxuF51LHG02poxYrQwmurD3uckLD8Kz2DHVl+CaOq3rfuyrCL
cJsWefAQZA9J3FxzwzcPqiKMA9ECDF3yIlmGXQsCxoRswKnJXOXqiOrXkKg8OrgcDFo0Pjftq2Yq
5qoZ0W8jbtdsoVUQTjYqqCJNgK2FdrBm8I2twgpCUPpN1xDXyoy36AfIWeNuyp8xo3NB+qBgrJPf
xDnKyU6q5mnbtGqfFXfCqMgngQnXXuzIpqZLiJXK0Y4eCXqg6q339VWMOHF5HTSbEBXpo6LapNxR
SF1k+LRuUpCpq97Dn8oJkqUntHwDhUvd9F5ibCbxV2vq2b4j1LK2iY8vBUKmGyLgw9KuCvbeot17
U5js4OKClZnADcUiXyDRC6ETDzUl5H+5zsnxxAIN57RcDGo4PfaIRkcK7o1jwDsfei+aInpsr8Ex
KWuAd8VmNBx9EQc9qfu4KVcqgmw4P6Alo/T61zhHsq+zsnKd+V62UJQyXaW+XjxEoAGBFOhnRKz1
cwPHKdbCFkeGYInCzXAAcOwecTBE+LyGIEXOMHiMIU0uk0En5IivGyDEstqjw7dCD5NkftTsJ3Ts
EWsoFtZAxCCa2r9StTROwGe++YGxtQP2TFaZR9nC68byQDTc/3+Mnddy3EjWrV9lou8xB95EnPkv
YMqgWPQiJd0gJJGCR8Il3NOfD+yZf6LVEz0noqOaRiJLVUDmzr3X+taY1je1Yb4shW3E6ag6YWmB
76VqSYNC80ayI+2BGcszp7r6BjN/fdOxSK8Z0FeJI6MvkvYpM9tnyxrr2MoZVSfmhfb1HVgs+zNr
7zlzCXcnd9zNmqsw7OK1V6qj5swzoVb5EAjGkQ8mYrqpN/0qc1A/tBkBcCTo4ZQt/Gmaxqu04w0Z
RLTTPA+E+l5l5W7XTCBQURym4lizbtqElFkVR9bBWUwrbrviRdTJfE1WmrIlzAxX65OTXPUHl/Oo
z5LsnsGWAoXWlyet6OXtx4PuQE5cuoYIvqxHdNWpxsVYB6RyhnPTMo29m1GihKudge93iKFFbBvM
yeaP6jXtXOsF+6HvZtmlo4sdK7WynFdv+lLjH7+a+oI22uBtNBC4BrpBsDAnesSN6CfDqQeQkGyu
flyoZMNad4JcMX6ocxfpuc72si7LVW3q+xFPHun06GsxyYPHWI0xLBtJEHqdRTQsvGOVOiIEohza
S/rN1o3pvyxr2h+P26xqlmY5FnZPugZEwPyqBIZE1jhe7zVvyI70V7GipyI7xpkUDDmjo3DowrQM
QypqkwJr/WS1P8nNcI4ZOxo5KSXx6WUZl0zZZT6tuIa5t//LyvvHQTZP0THpBiBX1nQmEY75i1NF
U/Wqr7u2eF9IhgLpTebgrIqHrtIEmbXrfNIdUlRa+kBBy9nxUGmDb8worT4wwu0GlaNYgYob1cHQ
7OHAwIVjSz7WD0JtvEjdMv2w7WttU8554NmVEZm1RQaQyF7HVf1vr/gfuzQfrzjCa81Cfo8p5E/2
TXqZnihxtr3VAM1imIv2BcVOSI58QShTBQ+LsJbEb/C7+rRrE5LPKyLNdRfnoeUGf/3ietof2i0f
z4ZcdhC5nqcxbP7Vu78g8tcnFpQ3j1MI3BPZE+At3ic3201L6xhuplf6dgGpxV3cn4ZS/pDjuNzI
2dvOwnSPnepwZqFteKI2XOJEyRCcjblz0LIOrvwGTVJO2Wc0YOrtsGW35eBoiDum/FpLvTpKkjis
6KP9QVTlqyLyxNfb4jmX3RO7mBel7VyTaFZZx141XvOKoMfChNpm2iXUuH3AUEhP8nIBIZKdrUZa
Op3retCDzFKnYE21nqwuBxvR/mlv21U0zM4lxfpF7kPt1wtpkIA6f3pjnh2tfPyiNxtoxVY8Ctf0
Yj3V4jlXnmCDFS8ld62vud73WgALNFapXtDlmKcmZQMRSlUcrUTvL9wp/a5rlvKntZp3rAe44Poq
Wmf4sX1SyhtdHUc0tR6hDWp7GTs5XquaOGY7FTKAV1z6perm9Im0e8ITFOY3OUmlw7r9/Ov3X/tT
VcOVyAjP4s43dcdxf6lqBKRUp7PS5q1x1OV+6r2WeK3EnAPmOk9DpnMsaumq6/vV2XYie7BYC/76
Oeh/ugb32S8aFS5Eg5Hqr3NgTXGGBTvr9qaJ6gepbuMN6o0KulydolKFFPMxnNbL/orQ48gJLD1n
q7ZEtLSRP8/CPeSW/p1gAnldCMsFDbMqlwqmQLE2ajjPk36zzcSC/vXT1n5pVX4sTMQMmJ6ra94+
C/1FnqGVHCfRNTlvec/Fp5bWN0/OekjwIJCQJO3OjWMjkdnGFyuLaN6fgacbX4W7nNm6MauSQ0gR
0s63ytT6dF+9eHDWyi9csgkIMwg03jNKYVd7zjtNjdZMnOBDqeE4pBfNhT2REGFoD3VIfop9XtJt
COmcusfZpdc3jxWclZq8UMKZdsx39ZooS3NwZmjMGbPqS4d8NOqSBBJLmk83jr0yz2GMjBWXSFIp
isHvivV7YzLbzHBEBqWyymhNF+cgLDfjHCqmcCimDjfk6h1SaRwyYfUPxjzWeOcrJ1rI7TokpllQ
kXhUq1Y6093bRvxuRhf2ZjoGSUvh6hXfMAZmQ/ddMU3ryspuhYpCfK/mEhzaYVP3nSJf6YUlz1jl
vPNs5j8ldR+upY/aeVnPIHjbUzuMqInpuhypGLQYhm4ONPiHahDrCyDE6CdytcSYne191mZy3Cb9
MidhMjPPw5wu0QzCjC3Aap48qOwnb5LvFijFmqJG104ahrj7dqBSvUOAxPlORTcbJ+uNp7flKetm
zV8nM9/oljSB1VXBSvT5veEoxMp2sCxn1csan8mF8pA3nxsTAQNJFFp9IW+T2rDRwnT+CWy8fhqE
aZ/MadiCkRa0amn3AO73mCPchGIbh/+yDfxiCPr9UjbBPji03z2we78YwqSaeNyXTvJm93lGNTU1
fuko3qFEgXTQ1FwydJ6mW9u2plsz1cj3LNKLqLC2UzwcFnN6mvbAQZyLzzVvyl/faX9eIKgAPMtD
cKDZuvMnwIyhz9tWLnP5PufyDtmw9qR5yN17FMZBwrodrrKv7kdoaOgkpkDTVxxpmqsFo0UJoxik
eg+DJr4urkRBWzoGIshienLmZ0+439d0bZ9TZv7/TSzi/bq3UqsYOpMYw3A9kzvvjydGW8uHeiCy
4F1JAd9sIBVn4Xwaq4KNC3zpwV70xc+URJzx7DAeQhb7BG343qm8uNFs6/xxmJpU46oMC3q95qzP
pGUJyXlHI5/CT1FXOuM8XA2tPRc0Do+am+4gDow1ENO8uJ831TeS4Ug00I8VpdgXo3QRroz9taiT
/khvuHyup562GavPKJfXv37nflGwfVxXrsnhzVUtHa2r94teZqslRIClLN7dWh8ir7RT9pME2/fg
Phh5W17sRbMjvFLvq0JQlFxiZR2sS730Ee4lAMRzdjUWtb+x6qyFb619dgiuvzdc5Uxi4aSM5gtm
X9IgMWuEqBdzvxuqKaCpAtOjSLvbrUm+SlWyqCUcqvC5fkrw9Vx6CYv8r/+tXD9/er/R/7CF6i4X
qa3Zv9xE/Vxbg5s2zXtlWWqIkna+xQ3sEbQ9pc45p+i5q/MyRCfTXL0tfTLH7GfSbXpQqrp1qEwv
vX48CI/WLuQeIAYWykrsVoWU5QNLVXJu3eELEczLjUK71x3rKFf6WwKVFwAMtEdxN96aPLd7E+BQ
zrV18syUTPtKMe8Xxn23ZfMld85EalSkWZLjAA+n8Qzfal3srqrxqbNllDCjN0pTuxBKjpZ/nFRI
u6SESXQzDfb41mEvoe91StIiCyShIf6QNvvwgyPW9mjVjb+atkKoSQ0CBIPOHTiD5mbcqUdp7XVE
2AMER0vDE7Ok8qKsVRcyorhDvyhu9eV5HLf8xJEzpU9vY+qum5aU4akKEILrwWZ8okBB4jnM79KW
F6/ryfJhtQYG7jNULO8qijp/Q9AaFSSe+PXO4betnqjirrmlgvQuri3yC0Ms4Y+laZ20LFni1V1/
LrnUmTo0Wpzsia6J3rxnsgPhQB/TJzRguWlJ6Ug6cilH2H4LS+HBokzBIkfDQwVas7dCTWvvwE2T
4xM9c1mmHqhYUb3YZk+m5Z7Aq7v03NAM4Y3RLkO2Dldz+smAfryrqB588BhnWG/z0Uz68gWhf5z0
9IjF+t2tlPSGQ093WFKo3j3SOr9YoQ7RG1cv1v6AQ9onobW9SZP2O+yd9x4f+EkT1i1gZ/PRlHI5
OdBUZ7i0d3qOpHKx6h+N7K+mDZV+dNP7mZyte2CpwaDVjyRHiJ9Oyl5o39Lbd14bbbP9ldHDpVH1
28XS9KdVy46r25b3MycemGfreGJZor89ZzMRQhlOWvR6Jzun9Q+elM24rb2oYCu/oHhfr6mkVbW5
3nCfkn/2X+pL5081rmNrlmFxfnQ8Db3hL+vwRDIlV50p323iY4IyWyl7anxZridZQykZ7ly344Ic
DjpZ7q1fpIA8bC0NM4IZj3a+/aiX3DpWJcD5wgI8/pWuh+ODyfLOZbF3qKjj2f9uSIjEDAIKjyUu
veLN8Eu7mUl/SWxfN7BJp/Pqhlq6gu+v5/VGHb6WVXMyEH0+gggQBAg28gq9yjoUQvv5QYPBNXIk
u8Q4WwszIPBl5Zd6mKoQ6xi7iMw4mPO75jq3Dnhi9CPmAbyhaS4uM1Ctcs/7bIZePslC14Jteq6Z
fMFdW4pIbUADZVvzvrgojexlGo9pwkCp3C/hpM9vp2Jar7lt3Y9b2/9+qv8/f6DGDR8UuR8CrBhi
sPGXT//nWdT893/3v/O/f+aPf+N/rvkPJpLi5/iXf+r4Lm6/1e/Dr3/oDz+Z3/7PZxd+G7/94ZOo
GfNxfZDv/fr4Pshq/Bf9bv+T/7/f/Nv7x095Xtv3f/z27a3OmzAfxj7/Mf72z2/tunwEehqb4P/y
9fbf8M9v7/+Ef/x2zYdByD7/D3/p/dsw/uM3xfX+Tg8ajYduW1Bqf/sbnMD96571d8ehT2KjFP/t
b43oxww6n/p3WwPQByqXWkQ19l/Oz9+/Zdh/JwuJqo4/AEbKc83f/vXv/if17/c37D9TAEGG/PE+
s1SP8pfijMWNNg332y/3Gay0opNMR2Idp4Brpg+t1uy5LLqIq0wf47XkFG+VyfHjs48HO9OiXlWL
k7qW7XnS3iy0D7QfeXDFSvn78aHau22gjtstaQ5hYmabn4+VfSpc8XVUk4x5WtOTU2eFmVG/2wTC
YSHrr2o3+PnkzVCqvCXoVcLJICpzk6ZhuujhZEvtLqk7moS0eW9ILvGbHg9448kiWjVU9K7cnogY
g4q7bRcpOUHCnvXOiaJaoIJrajoRdgPz8YH1J+y9PfaexuBdWUYwAOKu97ZXdYmbbp0xt1dEPPOX
m+Q7x1abPBlggJ4/UJwebFLffCa7dchkw2BOszYheDaU63KZY30P6EBgNkWLwjQKLoBxIgew14hv
6UgiZ/Bz0BVsjQjWAWsDMq8IoUXJtRw14g6WNPtG+IsAxASWZ2nVd0N/9gZtPXA8ZoSsEK432EBx
gWsoPhpN7ANml0YQzHDswIJWa6JBEquPXH1lsnshybY8Fmnxkz33sex0/UzMXZhPJkGuhnNfZbCq
2/VMbskSqjY5ECXacrODDaPL6ehu0eBuGW70PMoj1RHQ/VdxIYKHmRFs0+uc2AOK7zSJis65dxRH
85uRE6VXUgIrdhnmWks3ueQZOxuvR5mUz1tTMAjHo8xMv0Ai84hclMgq/bB08/vi5cm5TtjrNXuk
SOwJnQI4E1WiglMMK8DtVByXgxl2o8zQiWTgoDyxRJuTAIWjM36oR/zyBLUv50yp4m15WN2GgWtb
jRyTzGev7vs4GZUzgqRr3bcK+SvOxQEzCcbPeJ+2GgQBQS7oPnh7FUu5zyeepqVRKGnHReVfh/tr
Ojk9TH5PMtZO6ZifEhPbGzzpIdjSZj3PYs2jstceQEI5AVkt2bOrMMGgxxzoHQGWXaUS3jmi21N1
XsyyTM/0vGD4WGu4c1OCyl18DhYN0syQOc0UUrs3dB4qcSSRMYvRo7/l1cOaVYR3lep6t82mDDIF
SQPernBGvqLuuFdhqGk4IcdX2FNGw+gf7bQgZhsPQjZyn7n9zCtuWetja48BRpA3ypr6a0ZgXGdd
pFnH5uridJxwoGuwuhz3Od1Q/aEcDJMc2TXD++0wkDLfrvlBmIBVDIC6nSLX8w7a0Q28huivCI8u
jWPtQOFk9glufaF5P2Whh5l1dz7Qg5SXKcdrnFftrai5ebo+88d1UIjPCDj3yC29NxbCCoFg2qbc
6GTSchkbkztcz9TjWBen1tEXEmvWQ9YieoI/3QQzI6mWWmKS5kb3H4pylZVXnSGfvrQiMoM8N2YU
M5/GQYHN0PbIxt2TXivpEwdG71q4xa2qul+cyaXvILuQHtiNqKnRay7kukZ72urWdxXyf74J/MJI
YIKbvJ0KULsD8ysW43Oaf8pnDKOy7BFP18NDoslwtDeyqTNESBuHQJW6O6gkc5qkLrk2rPt12ra7
aRg+K1P2WpglIxVTrNE2dOLcJ8AO+BmtJb4zLuKMaVeHrXIjPWXMmja29BVP/ZbC0qJ6SuoccCWK
o2gY659ZBRzea9+wKye3OtY66AAZWgPS8XzED8hd1i0LdfgAPm5CO+h64OLMbCaJ/940lSIcW7JV
K2e+jkp+sui+HMxKu2ybfUfORXsEVNRGpRy+mzXaUJIz3/PO/CxJ1TuDhMvwyrd32mrkQbZsXZjp
antkCCB8uk9hw9JGpqJ9zgqpHNZ1/baaK070djslkzOc0IxPkYqawUgNRNGpwU603NBP1IkhJTfH
LetY76fTUOX6fa9HvZHAIFbFsR0JLRxIBdLbdL0lCGPcXhha0dYaVAarm/s2r1MgwP0jCZY32dzd
d06KjVVUb92U/wDcVlwSCFy+4Ih0yNbXnU0X9eSRhpa78MEIpNbavvW0GH2td0t+kO0dW0XF96Iz
4SQ3Yz6V6vxzXYSItNK8zjRhDvkIfKNYyPJpNmw8S9+d2VoeVPOpE8J6c+YXO68+j05ZPs14kHzP
Ytc05xRbtzq/IyOdHogVfkws2w1dJiv4B7wLscNKgCHka97fzG5JADkRXJDLsX7wHtfoPOi5aXYa
jC2a+CpJvRCOpeqD7OJwOE0/auuV5Kv0CebOSQwDqwrIAdyLMFNXLVg89cUYHqRBpxzGdO3nnmyj
Bdud733XcL9oMBOC1J2n45obTyqsnlsYJSzMXXkaAeodAFT55pIO3H6dFnGUQDiFac/Ynbieh/tf
nYgjrBJhRJm9fLKz7XMOdCKw85wRgIUhs5D0Z3UjEur4ZURrFGx2avsj9X5A3+ZAE+ngGHRRiaof
fIueTqCRyuGvVIKBp+WfDYhZF8tW3ix3LKPSUoeoL0iPM11nCix8qbf5qiBCTZP8Onug+WbGfvUI
RkSb63Pa8LY6HSicxiYEtIBLYLfEw5bDFIPwKCLM8DTmWss+1hQbVYf7CVlLcmSvvYNVFLtoafxK
FVnM0OysSGMOl9Rrb1qn7/zcGk5dnzYBB3nYXkJ9ker02SBfolmHBvQ8LJ+FYS8KLuNHRuqL3Vu3
ygBIz9XLY9Ni1NNt1vO2oYEglUcbwPfMZRRYw0XtEUya+aD88IrAMGfl2VOLuxSu/HXDhaXCJBi3
MfbQk0cZOcTcNNvnsuXmNfXJO8GpX/22GT6z61iHZu2TcKEB4kNUm/0eeZo/bqUvDQ04u+qmdwJE
49BKP0HfFyv9Yvmq0OJmrJCwwgc6THZ77pfha7Ihge9Xok97S3vPR+qMZGtOhdIxqXHSQ2cIogkH
Fz8cUtvIqoVNZddAHYAhfK+p4GoUq/q0gPw8bE6JvVlXgejMzRZ9gFUdUl5uykKBH0GtEGSfMVx/
5lmuAV5q1mrShF8Gq18jB0lFCrVeThSRnPLooajEj9ZWEXN7VX6uzvioxHYmXCgJ0J/Y4VDXrGAu
VMOatpZb5uyCLfmMMi+pSGe9fBCtHltlg+DHplNLgCWUtpQ61LaPzRjJ3es3TGinOZLcFl6uM85P
cH2DWOxd2BT2wHTPomKR1jPXpx6JWS381SZ+0BR1jJnODepZamc2b64MZtOdno6RSwYZpdnJIEUC
2BApKLUE8Nsr+ntaGkNUa/ZXE1t3uPTo/JipnrsUEh/5CX4xm+se83lgzwHUr6SoKWlbRjmv5yqY
gqf70lmRhqqow53Rml/plCSISPrL5tVFWJfW14a8xegj8mJUIQzpku3x49NugkwyFdyN9KHYQTxk
r5LiFHfBeeTmIGlYNkFRQbPozeZQO/l2M++5vkOFyLk1saM4dg/VYRaPnYEnUy+rA4jv7qVOh3ix
WwswBPYQypHioqrgsEYKdgupYLB2Ydc9KCo5T1XjZAerBPSVc0wZ7K642I1zr3HGCBJ0tJHBW14X
rNx1mydchOIFe5J93ZL8zqi311aBAyI0xbxoBLTpYeeiZQHSOkeODbCEhtxxSCTVMDk7N5tefl9g
5gb0tBjSLkxKK0+/4AGybyhE7tDWDpGGJyC0vTUwJGEazFWvOMm2u6G7AXTYReVA0BYpF77tTAfO
HMPrRgayTyzAZfVyigJVPInFSCItM0Z/nJvLqAn7Zi63JRrK/mg6/HCr9GmKPi66/EJM0FnPHOL5
RIZ0fIfSCnILhY4OZWYZXTSPoUFhHCbA9JuRZzzTa69s5S0iIyrUDXBRunGZDUO0pV+zdl3jnnZ2
wgmGg8PnHsz0cdDZVvVxQqoz/Mj72nyomKL0tccIfRNnY1xqHCWNDVW3PaVMlpzkmKXTD8zyLvT5
XAbJPkcmtPwJN94bWWQ01Jj9kurxOKX9+JJZdk3/9G1QFvUgu3652bYC655+0dcYFSvsE/nFQ7h5
x1FG3bz86nRzICa6ytSuDfq1yQ267fPEu/YNW4DfLWXzM42g/115z1fAEJqEU7Ddtags6KFi1dUJ
cT5Uy5aHJGxKBMUI5c+OOmPJ6vX03Nv5qXUlEXkb7SR8sT90e0/wVHQT3AYrIw7dTykNrJPVhnSw
yDhsei/U8Xak5FU7mbwhwQX7TLexDzgu03ttPZru8KiohQi8xTO/1QTbiEJEOVKpN73IA3vaZz1t
11HhNqhhScpJOQNH6VzeLism6TS/60e9eh7tnAWa/jp5mkAmjIVuraInOMgNK+oblVqZ1yXQubvJ
1GmRdiPfOJZOYKnrcNfa85PMGd1w3E+PKrAUmCbGifHJiAF8vFvm7YvR1vcABSB24vw9YIaknh3w
VNIyo7DCSZuYpNqxJxMCnzNXGdYHYEtz0KjVS+305sHmcL+gyTj01jpGjTOdl6m1D7lpLUdZp3Nk
2/rraORllJGWeFYqffY97cfg7rQDp/5ZlN0BFml+pbN7p3PYpsosFZ/G2nCekunZKzWkHOa4EcvE
Hr8YTphSF9w0+kwxhloRR0FCaSnSa9sO762t2JHIRvC8zlMuebELQ6mi0tVUpr90ADyCJhAAE8w4
9y898d+RxzrAsM02GMlN2tXt/Z7kl2DqPEFrXAmWykG8jHk2H/LXnlFesMHiZTElkWVEqz9MTrwq
zhxuDrLMgrFm7iiDn/LceNumdziAnwYY9mdM30afXlSYnhRzHGHUCHqpQvTRxGLS0jc9Sr18NFfz
ops0o2cmXRE9iDGwE7IWtaURF2hIsYNCAimXyuFcaF2glCs7H3MNBqyfmNe/bzo/rjZWjscGN/9S
fafy/abrVkHHYbxJZ67tRnC3qQQ++maPTdJL+fHU3/bqMOKheOscye3g8E9AmicQKaivaBenrE0p
7hEGQfO5U9znfC6hGiUuMZmavG8g48adqugx65RT+x+fb1IgAtq/8/HQoi+WDQRP4J/+qjwwZihC
T8m0+OOhszotFvvDx6cs3hrRsjM0g3onO+0PGZQmtiNC9WzbLo5M8y2qNu8eYk9y/vhtw/4UPh5a
oxsIPQ7+/STUEcW5VTE3WyCT8z0ePj76T58O4MJEowxnZ3+Cam2piAm+IXDSzh+ffHyZeeMSlVP/
rvZaE1KCcPReESF9POOPj4wpB8SsKwe5JAbB3vt3lXwLuOzTc7W/NHUq//n6IOkxmbUSkmTKwo3t
cZ8ae4ZTxDK7HzE0+s6om+GqqONJ9vTcWXhisT98fOTRn/v9o5636eNPjBQAeqT3SR7aM9Nxqtkx
pmcyxsbAFGtSxRwqEvlpsBWzjI397y1gK4eRt8lMPPhvUxoKgrfibYZG+PFAx9yreG3+9UVUTdSa
nSagB8h7BYB6jAMTdOH+kbc//PtrDdX6qTGLACHmHI+49n9/qJSpP5Ru/kyyNO02R3tMO1vEdP9E
PGXIAFospaG+9G387wetUtuYIrvFTTaCC1fTwZ+FnZ81D3fSqJTtaWV7jivcSrFDjc4F3XpA0JWO
d6hpAgov+funCobK0GMw5Zt7h7Co7TkuuRPPmv1FpukcqxphPljRbhZDzPG0P3x83RVwtuiDTkzn
3M0KxNjsFfAqp11RP8Vd5Umu53KMyq3+ohXwVXsZl4tVDac2L2SsOG4RzPO8BUPajvG/HypGE3Fp
r8tBLM3Dx9f5/UXsecivtlklS8QY4k2RQ0w2ckYXb0Z+umrtMRUOVtGyDYo2I0QRF23874dm/6WD
ORoVqz3fuYetPsRal45xvv9AItdJxVkrlRp6/7xHo0LgvNMHSS+ekaNQq5oAWJUlD9FSBqOzZy2r
HJMaREZQnxZxyMYXb24p172SNV0zv05LN/pFOdMX2ewfekd31mECM0NjSibSo3oHqVwCXH8rMbhZ
Ck78WXTEiVrJF9cRD2nWk1g4WQdZaE+d4ZHN1KB5rQ8KRq6j6Ip7UvkWjtLdeM1GKKm1TVqj8mR6
ehctdeYFtuW+rFZ6YxQkoEmqdd/LZu9Qr8wddvI293E90aUr9OqW2S7zIjAdp7mZyrDh0HAqzETH
KxMrel1EwqheUpeRqDnSRa3qw4hijvMFMluzr55E6xphWo8/KenkWVpUpUr5kpcmSNCC9XLP5Vyt
0LS4BO29Xc5kAAwa2VMoSdBjCH6sC/eRLqVgWK80Qd3N5aHoQa9UM1Jesq0WabyNxuxXwK9YR5AU
FrryxVS5LsRqO9xVkDBIWA1xFhm+7dnflOplqJ0ttHqbiFKQyqMOCUHapXIQswP9r7Bit+g1IHS9
fXWanlHc9OI103XqxRp3guEWDEEc9UPHyFZmwaAw3q6B60mK5XpWXoXRPCtSbEd33E+ZzXTUMHgR
CuSDn2si8WXyGGAbjnOo4hrDRW5VMqZ3T29D0c+Opn2RBruqg2YlEs2in9P5ZQ96e6aT5dv6fCw9
YJoEI+3HzuphSS3yR5vigCC3CDoPBZujyc+T5VLuoQ3ndfrGwKb6bk/yC5RjFVly9n1E4e63G5mC
68yboaQSs/fcfOcFf9WrIiKM5OCN+u7cEcAt9bepnp5yRufoh/00Te63hMSnRdL3hDt2HD0aILQl
iEpY8mOP0LTECMkKLtmDCwEOJrHvyH5N1MUOrSlRj4ZwyqNnznjo0z47Vkv6jgUO3DsFObOFvbs2
PTBsxyekl8HWSU52auv4iPluVrPoMNB6nzgh7IHyHDHRPdr58JVewdd5IasqZa4ZzHQYGYWwlWS5
uF8ZtNHlAKFuuExD1uzTBLjKH5yeRhX91QDK+KXW7vvHTecfXoKPpgT/shnueLDbVeNASmStjZpy
EfPVMMoisvRJBugHM7QOtmXeFivig9Syvph1Xp8a+YgXB/OSsbyoWm0e0mn8migIsbEVVZztucwG
QqtZzyh8hHLIsuZLyhvDOZx0rzQzD2QN0LbhxDi4BQreDsXmulWB1u1DqDp53laeaWK54qA5O7TA
yq7cXP4+yqgcOUboH6tgqp2zgZnnUOWMmp1aFo9Qjeoc45WTlntrK6MXY8Rq535LXQESluxRjufW
Xau3wreKZAokrb4V/NilK76uJma/pLVaX1v9HnJNgMBYe9AS9bNdlF9pbOMgSEXtzy3CEuglrK1R
I8YjRVyEB8qOlIWjXWaT77KLKyR779Ea885f9f45Y7DC0eRNUfh/khmrPy2K5bN7hYNq2Ae0Cj8s
s958Z1J/9nBZ522BeZfP2wHsHvp5s3625zljqjbRKUAWGzkA0A91Ampjneg/eyzD1NOJT7Ag0GfM
UARb+xV5kG1mA0Uc9Xu8e100CK68pO2ssxBDik7R/tYM4lOz7AkzI5r6zqgPqdudOou48qbEGJGv
zUluLOx6lRaYOtzISNlO85kVXGbTwR3XG2T9tyxYuo8VlQOuIfndtCY5XJLY+2JNuQVaoHvRN+Kh
FQNjMIlW9Gfz7QX7osDLqtNZ26xzr6OcWA1atDru6X49VVp+Y+beS9nmfTASXXrUMpQySlofkSNe
pzLdaQa1D1YocrL1e6rAvyiSBbLgZD9TeL6qMClpYy1Hx2P/F1kfTSM89QprVZ73O9/rVcITDyxU
oNwz80uWtHSTnVjFqxpWLWl3zuo8zaYG4k89mrtirmAew4HPQmeVim+iml47Jge+liFNI5ws372D
fa89AtVt6I4oft0lPS62dM/qlXdDXb3TDDRBEmcr6GQkL1DNE/q4ZALn52L/2sc3Ph5ypWviunKb
uEirF/qaxQGH5oyBgAeE0C0FUFy72AJ9a23SU26bt/MKiNzrH1F3z8cUZkQ3wzHp5dEWVAYfD4lK
ufLx0ZqMiRpkGmGFQ6KF7RLtGo+cqIJLK5XpsiZmeoRyFLjadpY5tqqcniRjOjMJGX8S0MvILzXF
FjvmsJzwYl/rio3H81oS5NnGvWJXGILpXeIW52+pqisVfo7lxwMUS79IDytB/comOVChUMQiP/H/
H3vn1eM2t6zpX8QD5nDLqKxW5+4bot22mXPmr5+H8j6f92ycGWDuBzBkSq1IrlWrVtUb5LSrIAfz
eLPmcoCIB5t689ZQvvfWgfZkkj1OYa/7olJYB7CFJNajA4MxOdTyQKWwwHXAopW1N0wSITRiIhZV
bfJKoSptWRRrDzG8Ah0iMz+uqLUc1WiiIsL2KloSFKAnvbfsJqq0DebK3JO71AMi1hz07eZ+dL+Z
0pwt1f0Qp5zqgKF5jFBMmVAYmjNFoj8s/aoHtQY3xdzOVRK4BeoTRIvuZySm7aGHX3vQqq493O+y
1YPQhIoIMuPUP7ZLZoTJv66WMa6gndL21MxG45qyJWBphWQzrnYLBfsEI1Y2fw4geMj+c0ntPALh
xelIo+kmFomAX6pe7FK4BMVCGvj3RgGbf4BnQyn3fnj/y6I3fgjjBJZYXBzjPlpplCSXMq4/sm1M
LuLcrFD42rNQgkD+t8d6vTuP0poyUdn56Wsf+TPuF9M2uqXtpfcj+tH9fihfp42NReRUDjAkmAno
a2zQBtVK6j830rZFWFcV/8047PEjx7u72XYRFrDGw/3ofqOlM2hoxDFcLEqSozwKQYpSigODULEV
6nkHoQvKsIsOCYBcW1dmw5HrxqTavKX1ao/7iGy0jLEt1b/fYJ9g+UhCX4ptW9cn5q8KFKXLso7M
gZcMSkwaTgpXJoydakvDjagz2LbMlA02TAcNuyS3566vDghSGY6kL8CcypI9zz834ObznRSxhS2x
v8PLaUa0MxF+qyMDR0jj5s+N9c+R0lgaplKMUa2PTR883iVTwv4PgEQfUETK9HrnLvFqiM4E7GXX
66ozbnvEYtstIp7Nfiaijnu/EBH01gPiQKA5kPFAEpb2NZWPfqKJT0peVzMr6qad2CjSsacFRIGy
mIVg1bTiEEFdzpnvuxhoJUzPuhoDJH92Q5cQu+rwMbSs0r9/zlQUEXNL20Je14UqRgfTrUdC3caI
nlw9rCj8qqDi9FHdmXjFT/eNkKAZ3phV793IDAMPWx3ERCNvtYzVSU2lPGwL/KHZ/nq/q5ZtHyhW
v++3Td7IM9wQdTZ7WlUCpbLtBa24SVg5BnYg3UpnKKbxZI4UhZXhhy4vj+magnPbdqHoA9aHPIsq
otJ2f47gIyRtwrkYq+GIAFuyrykr3CE4IMbi/M8hHppsdTul3dE9cO9fPW7eFz1HrXr7phXWcquj
yP3ZwBfIHzMZnWbhPp5zrMUaqAJ8CPxVZR/ru/u7L0PCULof3m/ELPnz2bSqmsP9Ru5mvujf+yPY
PPR81pswZJ9xpAT6FJtBNy4MM3kbXYwQCYW0VdiF8xZctsdaVW9wwlSBP2y/WDUGyMf385AK3fuq
SiZyTzOMa/4Yn0rAOAcDW+BD38FvnDLlz9y8f0WIl4OtLw19um1b3hbmD9SzXvKtPNI1SxToWyll
u4ci0c9xLkbPWMPqENI+dNQYc03JGJkq29e6z5f73fvNuv1hGuLBHS1q7vdvPi8CWjGKfLI67RKB
3jUarm5qaNtVwZ62RmQp2Sjm07Af8WY/6ApTHk8khwr6OyuYYKd6kYMIbG9C7udN/aQMprKzMuiS
pcT2IYJzxp7Gnam12L3VnsdEfCCDoBhJ5JJzeAjtmMt0WyFdKjrl60aKmYPCQa44q3I9ftfUNe3K
Kh7hfb+nvf6h5+alqSXLZUepBlaNOJKhaac8RS4E/QuWc7E/oLJ17Iz6QxsU+h1oOwma2tmFASpn
icEYdMVnZMmrM4wyijs1AjJxSMeVyuKomLDlE/VlWI5Id5yrnO2kDGY6kYdLOuWfVZcTZ9XzMIFJ
NrLqm3J894hwMLZoMz3reHnMQ3HXk4+ZEXQ1ssK90Qi9C8o7dLGYBcQ5PJhpqNjGTUJhB8nlzcBG
T65zTmac1D2aaAvOUjIbY5JUEpV+2tdt9c2MXO1QICmTkxACldjN7CFkhFs64A90C8rj0mg6DkIl
UkTN8KMSHzQjVL/jENdj9ies8hU56lhErjmJr5EqXC0KF0Cas2yvT/1vFF9sqYnH29wgq99V0DXu
k5Gi87BLobbOZSsGk27i4EcUsVo5XZ37YTZH8r5Z9sAQiGtoC10l3Nd8yCnWYS4M8Y8t07/QlP8b
VvAfHOf/x3pifaya5v8V67kHTvVVYuv7Bzq64UP/9Zr/hnqq/2VYKnpYyJDj0gTg4B+0p2mCAhUB
6ouSqWEUsf3pvzGf0n8ZmmWI4sbuVUFcQ0T4b8ynAUZUFC1ro/lYMv2u/xfMJ/zQjdPwV2VaU00J
NVTejnVVhsb3nzZyg9zFyQpDcb+E3qoOQa4rhi2kSXFlD0lP0hJpTg7GpUvnxNPTubWBfhGxpOIG
pF52lVkN1Lyc3FhMqFmgFX4AaBkUAwJXXfvVdwWYxEz+oRv1gkmXdGt1WT2MWfLVwFr12T4mMM9N
dDWqIaLLQnUkZUtCahCLp83qYgVZA4qn6/b9/N4PWgYbneAzKGwBJtIlE738jJ0MAaccbBRbsCYt
Y6A442nE38On5tyiFCKeN0stV5DLzGma9Ac2BPQz1LlzupnAGQJ/qPvhUWiRVbMIX0Yy6m4IxG/T
lrTByJlOKA+bDk3oLprxWQlzDDAVxhcGOsdGUG2e0gRspgIhCtFhHmE3S6BHWtSSU7X8qenaRwrk
zChI8bO1/j2+wZj2CZX5xtUzXaQW6PbFmmelhRGAMqFqLTQtG3yVUzzrMVmStptaMncLQ45Qoz5U
1cVeHL/iwfqVjTGQN+NU5GDGS+kqRmxPGtBkqzo1rxAn3BqOG9jp+BxKc39RU6isA1WVJIkfilbN
PblSf6Ay319jlfKQkenNrorEJ+GpiKXITzq23gpyJu1WrMexxVswarpYbPZvzfA77a8w0KK3aWbn
DEE7o+QhIwUBLxC3V0dpEMan3rBe1GIIitV4ZDMjO0uh6tcmv2UpHzhKKaDHHJrsakQPHfT1fdEL
j4JSIqZZZT/1BrHcEQN2B3R1szlTRUFiFI8VHTk7lhC6ob7DNrgJkdcxlBsCsBUaL6nojnX+HVZW
fkgROtQ3zysIw7KLzE23S0w0ysrQs8pWucXwt7l0BQCsJSqPI75SaLyBeH2tZrw25Hx57JVRcqnH
d/vQkDbRmfrEJsCzOhYJQSGnmHFckzWsmBZxii4ljAaPrfzg9aL+NGVV/VbZyYInrEly4dawj/1Q
JOsc0U5wQMCA6YhrZ2X77Jr05+xqmHYg6qg1VE9Yj5AwztG0lzscV3MD4Kio6TvQAajZZqjRAaQT
qdkA9xKGQ4xtCiIN60XXPkma5mfKP7ZFXd1eI2QYUooD5iDQrcTtBnWYxiuq5mqYKvvVsjbRNGha
B84xxhWZr3W55ojsoCFBFvEpEbuvZNUxb1lEBDZSx7CGTzkdr3j3YPSRUCLL+vpRwKLylDc3Y0rN
S5aCk0vTHArfKKbuaOAZkqT7qRjdcB2poaCK6Ap99EPIYz/rFrboCMwJWXahWLIEgOB2MtfbkwfE
rdGWsRVs/BC3dhLIuFlWj7YpSYKjSKnuzSh70oMCmKwNOgVJMd7BqdFsnJR1up3O1ONXuTb9e7o0
ENBNwMCAGQdz/S5zExmeQT9HaR26JYRkf4r626ANvzIRFwpB7mlaJ4traMKMjDlYjl41sIww1McG
NqtxUnvQqyOEHBuNGSCrJ1nuLhFdYdQuLj0ptksFyxeLdZcZoenGGJJ4Rr3hrzTKWADldmOfngVF
jpGfrWMPm8mDRGGZFm8lOEIhGs4wbQZ+y8YD2aUR3XghwsA2LZtbXLLhHk3QZQMt7EFTzmpOaE8s
sOF9GrujpDxS3f3QwgE/jALqqvCWy0PiF0P2JiABQhZPH58tfumsmXoTLAoUvbJE7xltAKq35Hx9
SYzQq2fcWRC7mzVEWMbaXeXRDAAqfkUN1gMJEFZ2Rq/mgtZxN2oCTfVy107JL6mqphsbLyzVVhPy
Ig5jqoA5GYVFO0ogTSlV9BCuw+OMyq8d6SKwyJYNn0Ucl0CbuhllZ3tY6YWYvyPqQ4dKHl7qHhCJ
lvwy+7kPdPDaVHYb/PBmLUjV4R0pPbtb9XerTs+VmD8CC3nsxeanag5MxxH3BmMyTyEoYCbnANVh
vkpi59PLB/9ez5EjC+D3MVuqnBj16BUd5FRW3Fq8sJ2vr4NkvJSxtJ5NqVsQ14+pZzQfpagmRyyM
T0pmCX5WrV9zk9bBKsW/QPfOp9T4DQIRrTlrXwpgkExd2S+15JWg32/GxnkGX6KE6fqohsRQOQs9
LA2oIwzpsmvXkjpQl1RBMmnX1EIfTjNoaSHsPdlra9JVpcYfgf+eZ+MJ4tJeFkTxiqGTrUAYc5EX
rWnGCogfi2tzAprzBQAjPWR19qqDWrlYtbaPKF7bWj3XjzCoKLaApFBVooFOac5EZOzcNuVtklGO
LTqQfgCIUXFBVsbrxPpXbZXiqc3YLFPgQBVCH750QA2Hhe4JdNL03MAXtEN204E2DDl1YSBGfdj5
uqYsDvTXCi7c9GOliiumjfCq6K03qNaP0YDo3aPwEhipDLGwACKB6OyDoOkHKWK9Taz1ZzYOP9Jl
wJlM3XjwfbkcCUoUK7EekIv4WJra05JasyuEYu2qA0vFsALZWvrmWcxIcXAWHT1NWb1aSjQbpwX0
fcr1ucHSxRv6nLI+ayFkV7DnyNwB2HmOMZFzrIVwBpg1PbdsHVB/g9jfYsQZYznp1BmAlzXtC/Tz
fm+N5cCs6X316BEOFDcWSbFRoKMjUrBANztrlZZdpkRgYGqd7Avb1CCFGmRHMfpZeW9eS6HEV2F5
79qooGNCVy6JsrPWxS6WiOJxMcQHbE4S5B9G9dLTBtwbo/wVNuwQdWMwzhEYQFtFPQ+ATGY5otr/
lGjonOAuJq6WF7Gt8UvS56pB8liq2p+zMQDelqoXXW0++xrfn6xjGYlwugdRCRijz5+SHjdVoqGJ
e6ZbC8VbDNLbZ09siwu9kXhkFzmLMzG7ntFuEtYfSRdXDg7Qm4cuSF+tlxwpUV/lXpJBZifkb/5o
ta/1gxgKQYXdI/yhmEUetQQK/WZpwy318JlZgZGu3zFmn7ZMpmfnlEFSlAKpRhdE+JrqXp01Qb2I
NBBX6UMY+o4kriWwZdG0aR7IdEYix0oocPYhGHmJuCY1QGoFZKKGUbzmc+Pn1eaHCnV1P2p4Fuv0
tuZBLCBikINUa/pqKo14TYtzLFhPqJji8570wHGlxVMbWEhrdyxwcD30S4LC0zq6yFDQ3VteVwL9
DDl8tvDbNHNqL5IUOaWQyj7YFcE3K7JAY272fdvI+z5EeKmoL5kqfsZb7Wkhy7e1YqJjr+oJ/pk4
4gSzIOJVXz6hIVP5c7mV/JSWkp+xUMywZLFG4xvk7ta2/lkIUoW+GDZc+E8+J2r8jIwu2JmxHd08
2pAHJlqvXl/hLGnea7/bjbaVgn3hXrn/50FybGmftY8KVlO4fKmUqpqMYMprUy+i7IFScaLAD1Pn
HBP7OcIrjj+XAN99bRCvzVaZZhVpDvej/+nu//TYPCLWhKufYd9fixFR69QUrp3/47vcnxc2EgUK
dK1zLGKF8d+erWUFJaa/r+7J4d3YRCnx3/7yb4d/v1SEwbDdmLCV/r4aUQyBpm4lOzDuOS9/n/33
Of/xo/8+RYo2Hm496Q5T4HNpdMn7+8c/v+D+2qyGAlYogvXng++PVVszPzQyE0cFKqrYqjhNXyk7
7T4UWoXi5/0P1TYC7kddDjo2ClnO/v6hbQk3xjbKcjUsHKnfmsESYm52bGWbmdu9srjdhGl5rEjm
gztoZgt1/wmksZQ5BlWcyXaBdnzQDyjCbfX3YWssZfkMVjUG0NkZcr7Cg2liPy/yF3m7oHHBCO23
Iq5VzMUBQmPx5+g/HlNVcwdgcwBfTN5ylButBCpbQl7KyQC1enEwW2HAb3NH1jI6BiL6iKgsy1iW
FPCLEoQn5Coanfvn/L0Bklwcqkn618fe/1CB4c6NVQtgSoFp3yo20ToKfjhlp+ReCv7n8XGcLX+p
5FOchsVhMGi2CwWfeX+RFeuPsVRWvqVtyk1RhIMgc4W3U4zBRVe0hYbNF66303w/+o+7MmggfwV/
LK8nbWtUbN8g79BWFRp6OVRz28P9yGTK/rkb13ixoBgFbKtDj65lsaPUWtNT2u7+eYxx54aDHWT7
h8VfDw9VYj+kiKIXPTLu/pto2dCcSbLix9ab/OxEve78BnnSjvaLT0fZ1YJx8TpjNw1OqvkP6+Ft
8oPeo8Nhz1gk0lxITxYw5XUfPsF6PhSn3HSC8Kn1tFtuD/4JZTqHkqoDhjtYD0iq2a33sX3YieDc
VPZD1rpvqemcZifbv5WG+2YKvn5dvnlgcPnA3A6fNMoc1U/854TsiYkdFKe38KnPKR8khHQnhjFy
SPZkwTe+mxSQAtwC3pux/btzSxum1wGwkIuM8gRhza1a0JRPxQrwgXMBJ4lfN70nKMyVV07LWgTd
+lBp35yeJROBI+0t7T0nj/6cl2tpTTRT+l0MlLHzeqxWFl8U/G4ASOBZy7VZH3RjH0beDK9AppNT
Xfjs8Jz3sDvJ1KcHXJmhFYXepDhNesqz3SZV8Ls0HWoWRu5KILglqo9vfI/sNJgBX0NFtGGhD25P
vs6isE8h+JMvgt6A4wqeyuOAu5bq4x+FhOkM6CCxEapQ0SQPxOkIEh1ZXC4CKYFuneEBDt/A7cEc
UgWS9Z30OYYej2pouiFLD6EBjlLf2I3iqN0hyX2jpFF3/7D5IuUuV6GidO8TP9Dj49OrDmVfFwXD
CF0YG9Va8bqyrp2BTlvJnmFhR0DEFg+ASATBk+aU+WRem71por7wwIqFn/SD+lZ5ckC8k2/05hBn
hDmxQmZ+XZBBf1Wuio03Y+gA31AfS5h/zniOQUom9kE17emZHSZ418n8IX4jVKNxrs0g/iE+QBjl
hI2/kJUsUcPFuew1fCQq2paMMMXX4IGNeAadkDnLj133LPreTGQ9VXtakb3gWcUvpOFlYV84yiNA
nh9lcU4nIBPZq9T6bTTbWXMWHwfbchMX4tXv8JtkUeN6rc6lPsfysb+UL3l9Eva/VSZOM32Ags5v
vbxD1KnYIwdjI5+KoDsjeoxntwl7r1AUlxRHQ+H99/xb4Zvb1Sn9YgiA9/ZFYw+H00294Wm8FD8p
z7evUro3+2DTQVg8BkX6qtc3q+P61M9SEUTNrSs/eHnf2hHgislVsU3BXNHlqmOGxeCd508B0doF
6TSbSzY4b+tB/Ebl2B7eqZV8SuluBG3HZsXJkJWpnXzdlb8t2kvO2j1KtVOUVz4bUpFJUfA3l79G
AJ15A71buqn1mcEVxRgDbR+pcWXNpxIZyld+HG/JhIi5sEb32C9eo24jGtruIvgM/HU9l+qIAbnN
m5at301HVfAJBov8G8aM3Q9fjOQOUiIATQGhzTODEsz75q+p+jw4LC1f5mh2h/x+lkrUE82Xpn62
6m9AcnHjBFbhoQhatXtw0waFrdbnLZP0JLQ/upDVh5ac+YRscCGfUM5xEIGH1RtI07KThi8lfADu
aTPli+aWLQ3A/s+m/KDRAlT+Qa7P5hOY3qaXEKBmEuO6x/yWSloO6Sa66sVSwFvE1c83wLzVKyyM
CGhd6zL3qAVCOGROZr4J4no/KM7oqN8mqldoz+6H9cH6NK9cYblFGZZo+5U45rW3L0n8qAXLNzNY
B0i1lQzZEEGi3QHhN3aFdZ1U70u5KUFtg4IilGentSB6csTlMILxMHpb7CbGfjCU+IxAOgzfxNVN
8xH/uZyoW6K154B+2NaOV+pMmPKSjYEfkuzI+kKPVX4SfrUU6j6ZKl1iL9+iX3vQf9qdmpGTXxZf
fdKvxjm+h6ZkCBQKBlg4HBiEfBMEYt6RY79wDqi7UcUIVvinEpJ9XnhdfMAx2N1STDpx4UqbJrtj
DC98BZUna4Yzej2D15x9hKIXPpzoQyhF1JbflZksi+EO8mSwrRwq5GovceBMFl75SrAcXDb3kG/Z
n0HP4zcYgZmc9KuZsZIy6oUXtQ/K38JnxeIu+PT7N+i9I191yVXRC95bCI7AK04/P9Qn4fxrDj3x
m1M3uHyLRXKZSUzH7e3TNyophF0EYNeQmQ+kAzFhli1erhSBAO/8hEHIl/HpcfaFF+PW29O7aVuf
xo3lj+to0Du346/pm4MA6km7rSK4tgCNA3PLOszCLnKht5UQ0VDLBmD+gtK0aTM2lPKhlhmR19Rw
WczW28oVZWjxXUsbxWwsfrbhAMOcy6FwukglaYbxkx3x+4uRx3JhOKENugYXMtfEaTewbsz6lZW4
84F0nAwkqvcQBrXgzfhkG3bCWMJBpYanExSgol6Fs/AiYeRq8+8tfZ2db06C/gRel1jCWnDmjHPI
7+dnMfhZQkea6UzVY+3Rji1tCVNwTwM/Wb3mr/ITl7E6sTyHT8a59xjRCjEK/BAhi3NlnFn9tBuz
rDjxtulXXB5lrp+DG68AVoz9XsBSZtr1wpeeLMYMg4U9Ka8kVFJn9Ymi3fsHLyZHKRjSVnEkVCK1
te5obHLlCJCvhEHpwMyjX3LilxED3lnctfMHv0L55NdECeYI25mF++Z1gs9HGZ8fbXdCc1745IaK
54Jtrhs9M+yL/RJ5xm3jUzONuC6b04cff4Gl6Fgn90AaXaIkg5WeD1/ACDjDResqN+I/r5q3QarP
PsMs/83XYvHnI9iKr1ABdnX40H0zrUMD9rxTrnuW7AXAKbRG4up59IRkTxYlnHjlou9mE7FQm1Cd
S4HMQD8pYhA2e4rGM8mC6k8P+W9q8SbZXoSbJ2cUgewn6gcxhdfhhXUT6zqz+QRqb2va9MApqE7J
QwqPc4Kz6WBzb2MYgC/1sN9q+oz63nJVmStpAxwHIGovw1l4NCgG7mZOsSYdaqs7UfwYqZXEXcfz
2sEHHHfM42S3Kmzh973h09SizV13Dy1AQP25pn2QyyY9Xkc7f5lPbNLtWrMJDfMW5GSwfM40XyLj
5WFp3ssiAKGVfE5ceJFqgBOh6JwJoII0J+v7PYSR03by4XpsKRqS7k9vOaTSxidtqj2WVXM8yk+y
dNKLKyHKoCwxfc8HaaGCsRUBauC46QfL6cTbTEnqqClWDaxqc+OFcPDPdfWq4TqI/7CX0xCR0A71
y/KCGpk6bsPARKG33WrDzkvUSYiLXOIW/v0Dmbk4BXJ1jhmuZMTqUUVw26sI/mSuXJ/H6KwBmQGb
VfxCkF94ZWk1XlJ2lAzgyFOYp5FL64ecZhtgJ6B9fPjTN2OW5Zw8m7Fb7GbLnR5gfnUf4+KAje01
NA2CXPOBqwx7cR9C+gPUClren1Vox3ACMH699Ny9zeZFEp1sskfL1RUvCAKCXN8+Ci9t6zPSqnfi
FSMArKpGTXv2B+tckA6hhFKf1cS1vCyoJvjj97CyOIhLS/KepiA7DLKV2RF/mkmgiJ4gPk/jkS/M
joOxFcSV27HfYXkldwNWYZvPJTqLbA1IgBEyHHbSJYcHzUghTyERBgjUOsp5XnZy5Ban7nvufhdA
9YUb3b1S42T22kF+lj4bl0lpBCGyVDn7jSPiJSapMQFZxbwHtAJV9lycHxoq0n2o7owfViux4Y8x
6NS99GvjC7CVSaynPD1o/WsW8MKILaqfFI9re+RUmPvis672swHz0k1xjB2QRnMKJwGMmF2Tm+CR
W3oag2tHYoukzHjsW0CNCRLztL/O3UfPdC8CFlKy1v5R39GyyHVnEBzRri+m3X0z5SqY8CxWBsxn
3htOVcp8pM1AImdhILan8jXbFloDbJoYLo5Cdei7/80yZRyt0utZ684EEy5urAZ9dobXhX4xuqjF
eTpTfKTZ2d1E2HPFJ83d5kCnhe5J7IsUEEldCsCJ0C1GT9W92FlaD0Y3eqtkhfsFPuBkw8RDQxvn
QOVB/GiEbQjBDuBqjsNP04rth0YIwIwXgPh4ALKU6JTD60SnWzukwnvGsGmdGdnH5sgjCOAKr9Vk
a5elBFfmqkR+QOXz+4ytBZ6QnSsOXmf90nWi0MegOXBqUvST+AvdoxQxAcCk7NtufXxFvoOGOj9F
B7teYsXRebprVJ4u+pljPj9aTuejILglJjK7Njv6tC5MHOMRn9riV/SyPLDgWSsduqMqHlMqu2hb
ZNFupBDAqlvALx3KU6qQhgSCs/yMKNI/DqoLcJRl0C7fhMGHjRM+hzs23fPgD7GCwLmeH8TUwGio
n2j23LTHjsKw6qZYPwGKpPVpd82nQfxpPkeEAPqInVPskt4LnW21jvYY3jbj5p+54hSv4acqEDLg
rZp2+hSdqe9qjxa+gfUPGCQA5usmmGhGPkkI8I8uYUz6DE/WY9/gDbIB/QBTg5+ZWBW5zOq4TwJT
PuHoFz7NB+IPQwFheFJV4OAgwoyT1l9aGu3tcRlvifYQTc9r/q6OkDuXII4/sCKxqegCnLILtQE6
BejgJHVOe82/V8UdbuXH9NnkbOVdVmCi5BEZQzc5LYj22mgCn1iV5dIZe7v9wf/xNb/KL/0DjZgO
Y68CfqWtj1drvAB7CFUX7eaZeJF6wrmQ3aT3GiptAA++iBjdZKeirU82ikxAFzb5J0c71Xs9WA6c
uwm8ffi5+vNJO8VENw8KpkQkHN2S9ODLDM7Rbn1G1wInO8BCXsQZGfeAQiP9E/QCJHgvMQ67tCZX
Zr+HTdlXJ5gPosGcqveqU31avuQTM1nMveY1QlvkrL9QZPFkSsMiuonsMA4yo/atH/1Q8hH9QW4v
p49q+WgTAImn2uFL5Cihqwt2m58TMPF+doxI6K2rcDwuxZ42hn6D/xBEL/Kwa1I3CzLkVCjMXYmm
6kd2no8asqi7IvOUneIWjxaaRfEpJpy5EnTZo3aVXCreRIWMp6EEg1le9AWlH8gZTpDv5b6k+eOG
H00gYimnBhUKWoc6UE/DXqIq+/AUXhAjOxlXgZKCbVwrDz4suLGnZIfdREwWKp+K3zPbuyv+4/Nz
4uXQk51ofdc/os/hBfUWMT6kbvOicsZ3fOPOwSAT4cS8d5rZZll9kx41XKDOS3ap5GOFaEz3xIXu
HMxiVrtwEAopE5/W1iTs2gokBslWUJ2Bpm8xEb43Mf9S9zZEJq97T9+IouIHHbIogPHdK/skJX4f
KxUcBsxyb2g+6+QZy3ZmsfTYqA8L4DPDXrGikX6TdZntjhxBbPfwmEuy7qKA+Nsi/vLB1onskAxB
QG+K3KwC9NHOjkBLePu/0nrOeM5sPpleeYC9jWvvvnXajJiJNiVWEmCE3TTaFzqmQkiC6g6aUqfp
3QCCQE5rvhUnJMKRxh8STNLfwChUOBXAphHtyKuFI80sdlW0dGi1mQCD0K60h5tqustZRouAxgx4
WSjEpYeiVTnsEOVtjQASJ43BF9JNdujLeya7aCCR6sPIsB5W6UapX0TLlj07SBIv4UMqm/WfaoZw
XvwvRoEM6JVVIKBts6Sf6D6jX+rFl3g3/aT1x65p01imb2JHLzmG5E+G1+MTdwBiYSevg+FH5U49
V3b4sUXv6AWTJOKVP79nv5O34Qe6HxXld1f61qieuNYOXGJoOeGyF7tTtnx2v/O6BhJMS49c9Szw
cxqHefEb4RpiHOgCMo6T1Li0xWlAyd2JcoBMGSX2Gjvf02YCH0T5AAQQGQJRHkRHjRvqOzYhmdMF
Ex2MnbknyX9am0PnFI/AjqXUD+uv6gbZzNgUyI7gnygOWZf4qk62VO7yN5O1anIw9UY1NvyZlpKX
7QtzOHVo1ENPclHjnw/Jx+AKVIqUbfcSv45SMMiuBib6UQDGxPbZaj7qV0qq3316I9MSArSzYE9E
8MOrg9RREq5pM63QNtzsYEHoE1Jn3E8X6c38GAQ7aAK29yemJDoUT/2b/gG3waYl7lfwSliVtHkX
pQ/ZAHpNC4AKDL84A+wCfxcXufqlaZxT9aQ8zuQTL3Dp5fGcfcnseyNIHDZNbMlPmINh69EkqGgv
v9U/6h/Vt3XWDi07e+oaV+ACoAWU5ilnQg+zM9qzR6ryK7W2+siUPFgX5bhh7XcadYxAu871LaK+
cOhh9/4OT/2P5KV+q70tK7uGz6Wyi/prBG8FnwjcSfTwV9OpzJYtGLAk5Ylfyi9m0tu/4DSmzrqL
jpQGDA/youCpBDebDIAAvEuC8Udvrzb0F493jWm6Heddv5vBIjjbedwRSaIb6e3ZusCZesb64JIZ
7ytlNF9U3bUcbcAbT4/WJfqkXxUb9FU/xCdqbK9fNID0Ldq+xm+kUClXmY/F46R5MR9yy6/IASKb
sD++GRetcqmLXxUieWZj9Eqe58O16ILirL3NP7FbqT6Vx+ol3A/git+Sw/zMSPwFvXZEVAzbGDU6
GI/PqsBv+8bm+kWyjUsIuqFzhEt2EC4DKzJDIXzAeHB1m2C0UbmPPgsgi/Y1i3cjZHTxfT3qjn4g
OaO6kcm3fgp3iNr01rNRCadeiB6irZ8SFTN7//shxjD0gtqFHFI0QLtPlYJ6JeSqaev7LINgAPAa
Nw4qHaD7Y1aTHGtwPMGdaXInSAGRoCAjt5Qk03VanL9/ubOm/t5FxR7cg/jc402BawPdub8sq/tT
+zsRa0GJDbRlQxzY2mR/X5/JrQRz9ZD8w9m5E3funJ37Y1iXk6LHJvYGYIY86EiFMcR/6D33p/7H
K//yfu5H95uqDSs/z7onxEMB/7WxR6N2Fza0h+43UbN9xv1Qo2EvefdD08g6yTPEsgy6OT7+ffq4
UYvub/z3MSsSICz9vX9/TpG3yY6lxv+Px/8Xe2e2GzmyZdkfaiZII81IPrbPg1yzFAq9EJIixHme
+fW1zDNvZt0Cugv1XkDCIaUUksudNDt2zt5r//Ppnx9FOVL267/45yupE8Ftadma/vmCZ3f8kuvn
JQ4p/JsVkYX6z/hPv/7PJ6adWbjRua3akAKSezqvfCj/IztnrXu4cTEDwfFp6NVkxA71QUrYQUz2
zb2w6wtEP9pwCb2rxX62Usgq9vjUWv6hrzj+pbZzNIZObrRFr1GSnAC2dhV5j3FofHppd2kd8e67
3R7IJ5EtJm00w0dXa/+IbFwuNiML38ANGzn0f2bDIQRdAFExyS2h1+zth9yy6BgPzm4YrIPZICsg
qtE/2BKZbJT+yMZkWqsWttLcoMEzn6ur1icdQK8404vtW6yCZfIEKuCcB5Rnmp04zJvEOojE3wLJ
uwnr9D7J32DI7By6HCOHN7zQR2D3lIoJMY9jRsJXg/05iu+iNt85lsvaZYf3y4fpOSe3x2aL5ebk
5M1LFRsfploeCpnugvBzHJDE2wXnZhYcX9wtjaZ6pZCejBKguiJwxe1hHSpg8EHgvk/IRdeTV9wj
NQvXZVNJDkeoIzkBMH1lF5H+zzBErFc5NHTKcTAuUXY7Bu7vuQMmm1biF0qSixm6MMyQsIp+2U/p
l2WdwjH7wiWIybbAN9lGLfrV/jsqvE/GyORsmIQ6lYQQ7aM43lXGASs1jT7JcboDRBd0xQ8XI6fV
WaemniEfKNJtmLMswQ15so9tM9zPM66MsUEdhXMtZSLUFIiyul3epetmhBWXs9wHDapGR7z0/n7w
nhU0OfjsYtvLZW8p7xzS8+zkOy/TZ4voj1D1O0sknw7VVjaBsIcsthXOeqzoeuS8ZrZ2/yX9ZxuS
SDERS7cy2eMbRC68Yjj6bzoXJBERkBGhmDrL3SKPGensyq9tCDLTA+AG52shDrgJ5GPezW951dAH
9Xu6qXaGzqj4DcMCs1ZvnMe23EwOboi0dvdTThtM9pypHD2nprBMEmM+RnXyq8zXjnBNYAbjS+Wx
u84d3udiaKfjkCY3E3qgTSunTWs01So3YYLGrflzAaQI2swzNoPNeTIXr1Nvlcc2X95TtbCkEIKD
rKzZIAMwNmgDf3LWZ/oE+y9DeRk3yc63nd9cSVvL6l6D0fvoZnUXMJVewNuuF3N6mabhPEC8bVSN
cld7OizzMrvhkxthJbNw+dQ+7Q97FI/TK6x3SJj+IDBotNtKdAKgsfOCXwfGqxQfNYEm/ned5sMx
LXm5pnpgk53PQlrBbqz54f48s3kNwRnfKBmp9bRsI3myIuN2MaEgSie4Rfx69pPuNyFERNZweMgq
9YKavEGIifp2riH3DfJDFcgX8KZWBhMxcunqrdGYTC3m8hcele0c2P1dapbeOl0wRfd3Vp1SfzTk
wThh8I0LLrkZ+zdpsczVsJBlptTWspluk+DjoUb34ZPm33AI1p0/sovjhW2CliKjoCAfvp12eULt
HKNj4FgYBPG0TkqQamDKcCiavFkj8AkUvUysGXZkXp1uq1dgYJAOJMnNhvEacW/y6sq3WPnVzjLo
yMTm0QtnZpUqXvc9PvnR+jFEyL9E04GfItyPSlRiTpht2kO4qwLi7+xWXQj1OkNPI19sNm/zKKNS
HcN74rIayKcdcx7JADI/2dFibmondteRG65dEax75bbadESvTQpdEjJxwReGORjg5ML0Uxq0PSED
h4cmgySIXPI+yup3WbUvIEhvec1vl0YcagraCeLUKjHMH6FH0yv1nwOwojmOKqOq7mPHpvdRsDE0
7mKugLR+O9OTXU7OKrQV5ogyuheOnSINzujIQ4xOfAvbJgrTtSGhwBDjsZJOCjt2yL6M0osQV3ff
jqK9VWf1MXRSQgXA9HV29Ok1S3JEGjydsUadSOvaZOBFVxWBn4jCV7PbPbV9/N3FYr63Oq7+JUSt
7vgjLQh2QWQP5S73BpxTZFJuk7Z+S6dqXIPzubPvbTohRoWCJf8tcyHWv5TDuKCOfmbdJ+RObnUT
QFc5m8Xagt2IUP8k8gcjaG5DDFG3qKu1qpSGulXOnGyC5hAQfcRKlL+SUfYphV1tXKFHXbpX5zSb
Ic8yOC6FwfY8vsSKOCWD2SSyTwFgDYsdc88KmtootkaGe3Vy3b1ZOoyBUwOQDx3zqqMJ4qHtBVJx
j9u42SDFBbsSjHDA/RmQoXdsSpLGgYVAPfTlD7MxqdhNUl2qvqMR0qTP5iK+yiHali0kHuBfIc1a
iLy7LENc4mJ0xRymJGQYOukdp8+IjtgWQzh6oyAbjoUD0Gds17Z9Mvob1w4YN5mMGcLAR2sy4cZN
ZXAJaTn6OaJP156//IzulNnSMspzWrQDDf3Uu837MiABofd5tsxJimKaqXQsGu1V8di3NZRNh8AL
1dIC8MTJJIYA1eU0beKA4LrGgqeDOGzb9tWXlarDlYn/v5ay/yY+wPIlqTP/7/SA/9ukoC0+2n+z
lF3/zb8cZf4fypHYZgRMR2FdowL+lR/gEBUAWgcDFSZMj4SBvx1ltvoDnD/eNMu3bQnDi4CBfznK
7D9MCwsadjLb9Xmn/0eOMgEf7N8dZWQR8B8Bu3hN8bXJ/5qiU8e1cEAdOEeZwd+1c8dnP2/PUSxf
M8eNj71gAETOyJe97Nx2rWxLHZXf/ETXam77oY0PoZqfPJX/bH1qd7V4kNFIr14BY33xLftSIk4+
2gu2bGHH6hSBV/HCS2+Cp0kE6usk8B069e6PcE6mvW8k24jYkoqy7tSRGoZ7a7kg4STAiVBQb5VZ
s9wJYafbmBzeKrU+CXcJErowZhEPCAFNposuCz7bPGto6X6ng62eWpS/I3g00Sd0dGWAgaSjz9ln
OspydlbJZNJyF+jqLIdC2yTZ0J2je6fwxVEnv6T5+7GpopeqWtTZq71509dAUobFuc29crlP4sTa
pC0bUfsQYRe9MbyEc7hLWE1JEMGhzBgspCzfZRLfL6BF45E5eSmS6U6Wd74FqaZLWJV9M7fWwlEo
vwCzrMO+/F1I93eAv2APEe8N6xAE2JHJGYX+vCxIH8vCREYzBKtba2DjLIEm+QG9vKa9tAOHFJGQ
YZvMr2MunnJD2Zsij374S53QgEsdBNU49hT5artl/CZn6K5rOKEnacCoNIVVMkQc6CE34rnOD2kf
O2elm1G16d9hpgSW39Jd62n1Do71IyjTeNsVJjywNOBgEO8apeEPctjlNSBxxx8IixvlRVrezqvD
fQJxYyiZkVYRJpgpS/A7NBNd0dSjQ1rUMATmiFGr9J8ryXStbpoGC0VJD7xKDstYvJdm+gj14ui2
1Xvj9fGqzv3lNjDoE7WdSZeEIw1Rsu2tCDk2JsRYKhUxujKL99o4+HUVvrTJ3i2WjQiLrwRbMhGQ
jx3qCW9ODmRWMvqS03vklXSnyDMfc4ezpWndjT1aSVg9UAa8N05s/S5riH8BufXLqOMXn+h4v3pu
Mg/1dpbzd1nuhzMlP2EPQfrseXdrWX64Q5YQVJPiFPPgi8aGgUQnFJe8nMHDLEFwpm2TshluRaqo
BDvUwlPt/ATqCc+xyTeAHQcm/kzdMYdgdmJbrQgx1nYGXIk83fBjEKE8psG9kWDF8PP5LbEFeHzG
EAIESq3ba20IszQfDrbxWy6R+dhO8muIM2efQoNJivZXEKHaIJ8OiqwvHtrRe8oicndf8UJWu4Jn
jR2LeaqZMQ/Bw9Ug4YL5b7V+vDHcGv1ympwHZ+yI8C3LTRB9pUR1g4v3WD8quuzCfncSSQpqMHIc
hUtkVRQKVlpuGqlzxoCej8VjqcCRq2VQ+6GPXyNyIAtF033iho5E9lqZzs8yow5sOuKmaO1iGF+Z
2xEuFX8TSIGLFXuPCXdc53k3Mha3QeOSvC2ZM2D9Y9g4INrNxmYvUsxtxJ4NmfvgGD7MlnENgoA5
qnM1DVo0bzkqR2b+JQZSpec8v6/hVqAbiJ9DIxqgCY8XyLu0qQvOQXnNqQ7iD6KdYvw27GVaGVn9
E+18tF6srW00yckznHf6HwwEm+bItAPCMOKHCKxugimni/tDPDFN4OD4HfQpJvdsCs4h7v8ACVdQ
A7QTJ1e4v7Ii8WhsJM4Wegy3TkeEBE7RrUkHYO2bA+kcGRCEpttOPkYxrXZmD+AydzwiKYdGruPF
/TkW8+M0UfRzU47HCgBMMgY2WQpGwV8DbNrmArWH6RKKTq7nyo/XAkzdwY3K65k1ZkxGVaIZPQyc
p/dxhtttSvpOhvvpxJdGNr9SOYbrMEWB4GKVBB+Q7xpCUPe8a5O/ZCgZkju6e9luThmwqJDjUh4k
xsFLEXy2hDIkRYNvspxXI+bEVaPjyDtUM5r4eUizGk/Jr3IiMZemIGMK717ECjtlZpobP2U6UWfg
OqoefQvkn3OPWkV0pbFpU2PYJQGyf7kZKgYM5rxsbJgZ63iKGWFY6uTmDHNm1Wb7SXJlYA+j63KJ
vFBsFzOqsIsixJjsxNh38wwU2nG4oCNCRiMQ6dkYhbuuZnYqC5PNbFrjj4FVHaA5mAalVsaCV7uk
eTxHTbYTuTA+JisTB0CvbLGYEbY+RfswVT/j2PVu/LG7neoSmGE7vcFRM49T/4a5G06QZzLvhVUb
mbSCq4iaVlIekjN914Shc2YxYFEubGYBAPRkgC6mVax4xHM1E7Ezc+Nvh2aCJ2/LV68MX2tFBko9
NIwmCGLbWLLAwhuU1S6ePYUi+BZqqb0f4ZxsRkWvTITpRxWPL0nZLK+Ld2jJd930NioBkW4HeyTL
N2EG5PH6dAUTNjUcvBlXOcznu2JYMsQLp9BGoeEU7kWhTgh7FZ8CUBpNwQNIr8MY436aLP91UNFL
7Hs7QmBWnD73pmMzwqqGmwaf1cbqQ97Zhcaa4DC+ilh23YBdFYokvxU9PzsQZKH6tfbYXlTgB5tq
4RuBASInhPdOZ4LM6vkpLVD6Ed6I71536bzYOJDGQ9eyay6KkW6WBvPDnKt3vAAL1+R4XGLLP5PG
uplKjp2NiTqm4UbG2bi3qh6Hd6Ju4jnvblqJasYsD1UBk3WM64+Z3PtEnAvMywzUnW/frrjy5x2W
nvYlqptTFZasufhxptEvCQX3SUI0mLwuQ3Yh665Aa5VLtA3BYh/ARSlyHO21V/KCwiM6mEvw2+9+
wKF21rQcSX0aCVbtMN1NWX600pExojvfy7t+5sJLrfodXD0zA6zc1kjfzGUxY25ZLWgnEUP3abwX
XHBj0DesLc5nw42IxgXqolHCbc+wc/eZ2ixvrtm9z6WT35iBd19SvZ2zfCbpdXLCs0y14riudvjj
qYDG9DmBeYeRhV0b1xjKcYgLp4QXEH4HmJewDTaAnN4WAxlahNrYtSbCqcNn8hoQkeTMklKS5Ga5
L6GJcir9cNIc1Y/23RRpaLIeoVZuY1DerrkcPcd/IL19WsuMSjB25h/EX9Qbt+1I81loR5t1azAz
gQnKHTaTCkrjqGHgF/QQ1YPIS8EC4APz6+m4kOq3TTqMQE4ZHD13QQ24MA9ZfNYuqkC6Sd5xsnnX
09ngErURXw25vfGHuL+pWiQKnbTyTRMxD+VEeeh9+K65XQ0ry44+sjQa12nZ7AhfvmVfAnBZ2hw9
XdVxRXKBEm7wA+OBWvrnYRqYVrajeSEoGBq7uxuKpERYKd6kW1fbQsmV5wFNudZcqUHI6+jxUict
V21wao2k2uhBm8z6Q+6pm8p28YLDvAYyhZBjiagsmggtpoWaJZE2evgeSQkYPCNABzMyNLG7madU
m49LVh26oHmMYjtcS0bKq6RlHsSb0LRwvCz7R9t3wHUTzNyEnmRkZShKidHdGEPtbsbeHw5A2PbS
p2mkeDPp3wBJn7FFHZVD6315y6hd9lDuOk0FHi7u4r5bef3ZExO9aYrwM156+kNBywjVK+gcF+xu
2XSeeyzjM0eOdS6Gb6sN3VUI2nDr2izK80i+NOnMumyD2U2rZRU408+hHO3b8Xu0q485Uru6tBGC
4JSNMzK8o95+qz24MmmHVCTpYNfFLYubt6NE9MCm+usONWmTVEjbKxcZO/Phoe/J0Y6WR7fmfJ/l
dDxtl5i2dnpOh4qBbVVjyu+cYttMsGTTtvbJW9NRF2762JYs79JInsAaoQnrtPOjowTHwfsR4ygu
KFb0bhimLpPPjLEwsQQIoo7uL88Nt9LsiXUwCu4TQB2QcI4qG85l/muJfGMlB7Q4sFHOnFzN53k8
wmbSKYqIHcv2i1oJ7Tv9C+j6Zen0W7LzNjI13W0zQ7rsJkyV5LvrcAI0w6okvgoTMEKBejuoodxx
WQe59p1ybNm48XwTzuYRc7W69EGpwCAHX4say93MntO7hY3zOldr0Ap4a42NFSCuB8sUDS5GcDuH
ZhRRfGXdnYMMSC4kBDTANFdpaZxTbsBjY4u7qJcS8U73w4siRqND8g7sEPqwUV1sevgM8dVAm7EA
vNWPZ0C2/kM/4/aP/B7VXcfl4Y0/zR5Egd0sh6ayvzM7expqllIFMT7CKzD4IBo16jVLzbuw3Zkx
UyInaG8KhbkkbGxvOwp1HObmJiA5DdY0Aqjafg1dBAV1P5Z7lYHAYA9dOIXB3TgrcTeE1BKhKU52
Qd8tbMx4OzNTDaXxZZd7E8LSqmgHvBRpXm1LLuSdE0BYglqXxsZnMqK7oRcQrgKQzStpU5Nw2LG2
vYa8CDM8oUXiMN/NZNyAvEAORs+bopb93EKpFFGIrdOQ1npb56u6oAft5ICq2U6/Pc+9JQBiRxSs
vy/R/OIY8H/GjvhhmUH35LvGo1mUHPurA+m7zjoJX9yCdy6Ng3FHgg0gV84m9aNTcZr3l0E7GAPy
+6p5hfv1w0rhLBB+4O9US5WVLMUGYIDOJUiffXe4QUnbHMreeTb8CBFFM+8A5Du9+ZzAGmmnCa1q
38CgtqKzSbTLKs81M9irMRrBvJ7njgl/LD+NVr5AzOJtF2++JAslShr2PcooGxE3hr/tOOK/sypk
83WqNkOmTgTANRsIGwz58J7YqYVXpPzZtYbm+ZnDTozvYxyV55KlIC48j0w18QRamgwop3p2CKc3
BSRAhe6mQfrYeu5mWBBZ9khzJPFGfthGtLK/ipAoMa9GSFZml8XA/M5+iUPdN5r3sA9QIpo7p1nq
vUfnBaXJiNzLFpij+xtfqpm+M/dwRPff4jmueqFFPqgaaEEEx7C9L9L3sZuzGzG2DEPH5NY1x199
8S1G39+UIzxMsyfQQ6bER4yjJCWxJtKRMIglGPFHo7Iu1GTBpUS83Ja3rhqDh0AHdbiT9i/i8qgt
UsJ7pnfxtOX0ZmxzA7kHMZfQwZpA8/7WecepkqBAjqczRJW5V5sy6246Ry6sqfSo2qjYQQ17FmPt
Hj17+ZHjqDLSYJ0nLC5lYF3SHJtVR8WjEkg1w2iwj4bE2zRedRvouiQMODfZWXGxpIEu1ZvJxpzM
12rwXxqbO011r6r2lp2txNdYkksFI6manZowLiqHvgXNo+hqSRFe8ip/HkyWqBjVhDkgnw3z5GmK
6nFVRLRlyMEJnzKYlZzF5ktX0xrq6G1zOZnisVhi9E4mJoUI7EVSjB/YUsc2qY6ubb/BllxfOr97
gvv0vEBo5h1lASNI6087bNvzXv/54dUem+S/0t4rj6RDJAcw0dsr1f/6wOBxr7jn9tfPMg2VrHVk
qOcE9wLD0qxZZIGmkmHiRWeMrxsoHdLfvGc851jHq1dWzh4JBdcPx8zbd/Te9nBfWcnS/nA9THoE
De+ycKJZTpbDQ8SkfK7H78Ju02NkadGbiO5bV7z2gBA2lTfoTF5KhwGpUceK/DUa9yqS/eeYVUcQ
+ThJW1kQCu2rtdkrILjZOIHhBOEDgEoP3PB3d2HzpdwJd8pCw0JC4vMsueWVZkyYo8CCln2nb1ft
fZ63xpPpRg48vPHeDtyLMSpqyDntN3FYHc2upwkEpI4Uy4PddvNjYBAGDOd3MLMOXl79xVKEVdZW
F8fLTynoOzWOCEKNcVMaJmK68Fa454Yp4qiZeYum55Vg9AghWueVl28jTdgziXbDcM0fMZhcIV67
mkn1IR5JbDoAfWwPZwtgX63Jfblm+EEmuwk01U9pvl+jSX8uyD9QLz/9SrxVoADrCuQLBeJXPxFz
AAo9LnNz7Sj4gYkmCZJlLLjotXZbcwYVkp8R8GDvNxdrRsvnlq5Ffxb+h6YUVkx23NnEeJ4VT4ux
pSR7YGKPFqnrANS4w1uOYIapR7gaNQVxBIeYaS5ibe8aXKPpFZjoaXZimKVEoNu3DlDFWdMVpUYx
jpq4OGn2IpkQmM7/frA109TW33L9f6QooyLSLEeyDsvTqPmOjJC/Kp37oZbwruVS2l8/C+r8pQUP
SeZnv0ZP0m6WDA3FP95xx/QEiwzSTc2a1BGwWuOlPe84fOnKgMFAuPN2jY5AJIHv/2qIH+CaboAJ
slLpp2VoymUM7pJeCeDL61PtrjhMV5MxYxCZ4ZC+lyAzm4SS35Nedbo+5FcG6D+fw91GmqWi4/Up
Xh/mK/7zz/tZHBza6ceSk1FnJ/6uxqKrzeTJ1cM/TMrdNUFzCVvNG7xa1zltwpzwflxvxr9t6I6W
TV1/pEViJXZQbabXv9vW9M859PL+XPNLMgNDwPUvllde5/V1uH5eRH6zc8X8KO3+k3n5ude001Fz
TyUA1OAvFCpUVBQKlFOcx2ClamrqNQzDAaQKb7nbX+3x/8VkXzYoR8CUhetGP6/rU2/s7K3WzNZJ
01t9yDS9gufKvKU7FCBePZflN+pHykaB3F5zYKcrEna64mEnDQk2NDO2LvxHJhVAssHJRporSw3G
mpBfabNgZ69MglmTaG3VItchNP1sxgGu/KbnRDZBR7pGlZghetyuAf6SXyG3kebdXn/Pohm4MlsA
0DEzPLkGFGpp4I42WoE631HmmuYiASq6wriuv6nOaPaL9hb1gn4LK1r+msYbphEqLU3ovX50fbhe
cSYgX8QNqACucF+BkzrQvN8/b5Xr/XIFAWsuMHW6S9Ie4JC+0gyRRC/2vmYJe5oqfM0WAegRrMmg
VatE04e9eIua7VhpKvFUyd+5hqnmmbwlxAw5uAYZXx9szTWWmnDsataxXWnssasJyInf0DfSVGQ3
Y7XpsOa3lOocrqD1ZMEeElR8ntjYNqAoSCXSF+R/oSFEsYFNNew2RlNoI7gGIlyzXq4Pi740vnrV
s8taPelBsJ7sU69eTA2Avr4PQqvt/nxH6OZ4wvgyBslRUMWf9ejPNxz1lhsCToiTDJNmH5rLywS3
kbF0fjcbnn0hMtW+1HG06w3yl9s2ejUlR7rJm//6mtUYe5ko7+hOJbS0QAwMzs2th2yP6ILAuVEe
na4sVvvrNxTjBMtCaestX7Py8aZVwfcIZx/KnrF3mnHemyluAzGGA6qBvBn2NjcaRPoivx0c+0Dw
SHto6YZaRG2wQAUyutSSHoScegIkUv1XQaqme/VEb4EObkORJPSTNhtmXJWxICGk0LhEE8dSY+BT
w1k+fSB3dWL3SIec89Ci9lnyC7nZtC8Kq7gE83fZW9ENxHJ6SDTcVks0pxjjk4MH5YsEBk7P4zg7
2hUiLJJIakEWSI/Y0mOgAGL7JkKXeehrA2HXgB2VIxaCE+NnHZLL0RN4a5T52QsKT2dlBzDoJ/lg
+phorAlX00y3hzSIt75exq2suBjgE+nwufs8BWYxt0Oy72tqbBNeR4XgRsU3lhTVufcjXsy5khtl
tQnHkwgZrz2jAzYFDrd/HtxJEPntLUjOgxsxuGoXef4DjVuTnNy5zsi8QDoCuYwaBFVOH7PVeV2J
vx+At9eSJHX9CKzm1rAgKZh/g+CvNHgX4hZwJIqz3v09EYq5IY4KFQLBi+UcipPl2ARa6Y/AF4s/
P/rnC1FbidMUFGKdMjEltYVvMSN0w6KCBvbP911/yvWbHSt+bemv72rTUKfBEQpScEJ68fVD37WM
w+wQKWbI8dSgvtTf8M9DMxILdP20aHB0lDJP19ZgU6JhLiMQ3Fx5iwaa0Cc/hYHpnSZTpDuEiIcm
mDcZFeHccnGONSFaQ9N90lwhrQpQOJmWe7JgozMZ5e7kVzZhdifeF5bH0DZOyPGcY8WqOs6aKW5g
JKizEWJvmI5nCyWJk4woyHKKSSsYj+jN3DXZTeVOsgqsbIkePyIxRyFQ6rLfdFfW4I3ebHKv1jqf
pC/b5zjljJt6/o8x9Ug9s0GocVfRbu1viyD6lVUOkjo3A983Vozemq1oiUnTPcyTnWbv1nhJkKHI
lE7aoBoPKGn2NZmYb4hqOWVN++W7zLy9butP9nPivzkzjfFYEmPVOfMLWzaxX0TGAOmj01U2T67H
4MtTiWZzcs7O3XxVOjo9CkIf4AiaGbBlem87lfmPrEXib2ORKGyNXWPFk5FctW3FqyBptxXJvddG
J0h4esIWPQ/5e5wD9gvNO3vGmuqZ+V0JSW5T5cFL0OmbvdwSerNlHayOFiITFIIUC0sE0MtF2uoW
2P5oa1sN6qUgGE4eKOqzbsvqqt+2q2/XqBh+uQeF8Nue8R0Kl610QSbEzgAHS9xlxkSoVXI/ldN+
TKK3embG5hNayOCUC4txFiLcsXhGhhatCBsI14Rn41YbGf/7EylGKIqIJ0ruFn7YQHcRliSvEUic
tirpGCMXb7Zm65xdFsUQFaPAMrFU822eCgb7z8BzkBfZ4n5hAeQODrQSigDLGieiuZh45IKfnaWt
GvW2RAw8eROvT/xRMQmAPLYjvOw2K5nmGPeGAMjDnET52UMdbMAeWasuKG6VFubE7pFQll8DhJQ6
SBgpDPEHwo3t1G/7yh7Y2x4Cz0thZthbvwSXV1n22cBAh0J6lcNQGyEN9PQMPKKQaPnBDFs5frWV
jrihEUjKMyatMYCCPwLXwrvKFOKG9rkjptvs2xDDIW55V2XzNVWwDAviV8bw3IrwtVHWk6VuAlf+
auxbeLs0wgQH0lGDFPr0WE9+cp4NNW2ksnEtEFt75m4n//vvh94OxXn2WEvzKHmvFoRVs8ukMHUW
SLoi/yEk8X+JyvDx+FHEZD1a5XoJYOZQc4/35t5rk4ceLp5H9TbNfnNCMt+eVOPjdrl+3rYkTsUl
VfcoiCBIJ3wZCR3GfnQI7ZasvGOY2j8jag9SN2ZWSmo1W58z6VXwZnZ0S0+NfhARBiLQ6zgcRNts
Y3IWemxMMaBwktjKhkKXc2ysCo+GAmXh9cF13Qdkp82u6jRRK9bF3OzZFWFr06dazAStJIeYK0d+
GKqDR7TTPqpIV5lJCIOphSL9+sXpLiGO5XQFyVv6CPNn/EJuDkgLaTWT0EX0kojJw024V4pIaPe8
xXZYcA+nVjOdDAVnWDKgW6Fy0DHiBLHkMP6GSI5gChftUZnwTMU6ey7UDzlHnpP5fk0h6BbjySv4
S4gkZMu7flOTMzCICPqKNEKq1ZAoDmu4jq4fTuBSQR1urRRbc+uFP1B28ufkMQnnNEs5Y/2VNMEw
yOlRZYCvtfvzFFLsiT6nFa8rVLtFij84JVEB/3xeWPIISxcUBOFcOBn+/vWJ/ojBHpNu1haiZU55
ShiWAiy58jXd6vr/rh9dHwxR3pTc+tRH/nSiVHEPkxttg4x0UqdFbT0Wr3Kw4jN7AVSNjCZTWbgM
6UqgtkXfv5nwNvGc6mEh5a/qTWIL9QPR0AtIewwvrSJj8PoA/YtMFiJ+CnrDp+uDjNyth5Xp0F3/
wnYpi01GyUMnIBHrLjRoY1lJvIsr+yUzWBahB034rlyNmWpM1ul+MLgAyPKg1OW4EQMvaVtWVD7k
f2Y6YW/s/Kf/FesRQdbN/41Yz/Ps/69Yb/M7+xg/mt//Waz357/5S6znyj9MB8WdpZRE0m0qaPJ/
ifX4kks6kfSUbzl8AUHeX/R32//DowMoXUTn0qX9yz/6l1bP+8MhuFya/Dzh2cK0/yf0d0SD/y7V
c3zg0Gj/NIIe+R8SNL7+9fEYF2ELyf7/ELgXJdbi1wdIveiiWGcWa6h3HsGDIw2SU5xL8EEOHhj6
8frkhLZ0yxS5OFgDRVSOPgX8Fg5aZop4mBDfzwl6WnI5y82cuvVZJnBdQUyRklu1XXgecCeaXjkg
MR7EZixFd25ztPJpdNMTgLAzwndPVS1Dyo45jFL9OfZCBn0GhlqiEj5MBkD71lW3o8QoHFdiHaOW
PNMvLyIAyXKBXxbP5e+0zJe908pk5/EnrtMB0UHRvjmTvC0r/iyLjnif4TOn+gqg3k9T3W3mWXlr
P3JfZ5s0qTQK8P83xhb0XrptBEOnoNFk7gCnYSH3sOHlU5lkZzNsOEP1skO/G+E1IzqkWGiJulDg
Ggve3OzBVcuno9ebCwPhrt45bXovwvBdBZn1xGlYD/1vgiRn/VpmUmjnZ7S7yAGoIelfMifgUAEe
OqFUneoGHX+I68HEB1ow7luExKQjKtwhafoUhO7PuNrhrLYbVR3Hro22jWP9Xgp3XCduBXFNO4dm
fz0xQtuIfDZZfeL3ntDo0BDbJIVjV+bWtJ7jrtuqcZv7XbXDsoLvvNtxDX2nY1mu7UrSwEy6pyqs
iOSzeO93puhecxHSCZxa5nRLeI6UWg9e+IsOHwrkAJ6sFYmHZhAPMu3bte+nEdPXaEAPWK52d0yl
bwlwHTdmmH6TPbjJ3NMymOAfrJKjZJxg6VXPQVCw0bWqXrfNfMZutuz8pP5llZLKjdJwkyqAnzLJ
7yN+Ee1uZl1ud+loejGcEA8FDsXZdm+Cob9AGcZrMxVPQ9whY+ccsm6AWlLXkOuXYoScw/aYeuGD
8PKbcs5vpPnZEGTNwPTEnIKWbYCQLkl4U9IZ2IIKIDgrfAtUoOkxs20QXul7Lf+DvTNbrhRJt/Sr
HOt70gAHHNq6+0J7HrQ1bQ0RN5ikiGCewR14+v5QZFVW1Tl2erg+FymTQhmhYYPzD2t9S6ENqaqn
ISs2krrqJVPhClNO0bPNEjEa/cxcmn1jj4xV4R8lZjm8i4bmbkluDyX1bRbykyscj55L6d9hs6lx
eG0LBW/JaGaiNc2FscP0JjJgw4z2qh1YGqoePUfBPX5Tq3FfaU2OdiPxoLUB/jGNsYYc7Kgg690a
RbkTJfpV2WBAqs0JD3l09SyerfRrzSJN+5X6j0Efn1DrUekG1l3oGIhqEYwPzLBuJ/9paDt957XF
uTCZV8z1k2dMTLjDfBsgHS2tFkhbTbegk1+I2MKigPah3X3oYzLy3b6567xgn05PbM+6TT5aEE8y
/4qkRebM+VHCrHiAJ7s+r1kbBUuWZJGeWb7ITSQyk+wI7ASyaWC+YJ7tMo6arFVkEX20aHTv3YvI
Y4ZkwrhIDp1tvZxt5COTphtGAAGs10mP1TYy1WORSIPJA2ZBSQE0TLYPH4Pp08qSbbsOPQYkjqE7
lMzNQzPl4xkFHssxFitIC0ErxaJsN2VSOzviLNhF4AlDQvPoN4GzLxIEthnylDAjU1UO/bx1YhME
BMHxYUDPi401TOKnKiZ7gE7sidVQc5P2xS/krIjZ5qhkC2l9yuRowDE+6icsN3vFotBkls8yLAqs
e9lACQomfVHTgy3SU88QBvNd7K1o3dZ+aH6mCSHHgEdfZrt8SiLkBwpp+codQu/E/k2e0lFZh9Kb
Nsovoi2zMZg1I0zl2p6LreYbEE3fnpLBbk+2TlGqGvMPlY3rOJy2YhpfUstdsGBsuZXr70TU9yze
kgc5djRmFjvbKiTlNZWtd7JtNzrURIDIgmaDg9+2xuFkWvjAq7xkXQEAbz9XYEsSOC9ZiMuaqyU7
u3g+rGiKYcZgw8u0uxugCXPocI5O5E2s6ZPaVbkM1QrR/bJlhwUwnI0ThaZxSvLOXUJX743SdU+l
SmrCJxdxG/DbE3YoAEIpX87wJLAvPV967CB7o11icicTzUJBszoXax1hsIibAC5EKV6DgXg54cgA
nkhT70XgAaiheEvLCSl6i7cm6eEVfH0X7fKtfL3XzL9imUpQTPxJ0etxz4X2+7ss42w8ZcPSrtLm
YXdj7NzAe/j9bpOgwepf3ICoQ5jD18okhskY4v1keXCjHfthFBBpocKrmM0ERiaIeMt7pW2JowPC
HMiMS7M4q1+F20RbYuSIg0rfFDmzXOj5Lm8G7NAoOm/MybmPSifbTMEMhpQGKmJYDDMjwoclac6N
+bYZ4R38VwH6f1OASgwZX7+pz/G/Rz+r9Xv//mfU0OW9+Pk//9uqKsufn32C//cfa9Dff+1vNShh
QtR2lidt4QnbX8rJv9Wg4g9JnWmaQvqOJQMv+HsR6th/sKKwhKRbZwImltygP4tQx/yDYpHKVeBn
tmw/sP5fitAvw8o/JxCxdIYzbmNOkS5T438pQrHT4WlBco5xzkQqGHIpRQ3xqhKsHxkH3Ob9W2/8
ylrx6Js8R/HZ95uSbST3JiyM0s8dRO6dzz0PpqFyYAb6V1/52TEq6/CkGjgt+Vn5DqE+hndJiLe7
MRM8GAZmvhQR2zQ40KYiCgGpqLqQp+xKVtKr0kOvU84oQInSmKz5gv/yoQ4M+A9Cvndj9iwRrucW
imYz0rcUkzDO7s2NG2pUYousspHjTWTxTeJ0OGtgvcJ65wQhaLNCuTw+89RDz5w4D8H0yFD+2pJG
bMzMseb4V9x65LakH4MOeCbGt7rFMNwzLjHbS2YxcmfGSdzpwB6oVu0boTHXOKweVdh86/J2N5nj
pmM0g7xZvuApvB9k9guVLUYBt37Lq+RXFfXiZqz4NROA/eDV7ql1rbNd8nvKIr7nSLZvDsZRNhei
sCHDdZtUlxeS5Tam5bA6di4qSBHGsYq1GClkc4dzt/wh8IG0rX9ITH5tYQc9Q/BXSPbE0AHfmYUX
YWwYb4UHvyUzYCV5vKpOtkeye0OcZ7MyG76HXFFXmmm+N1GCIH1fdOv+pjZBloze91D2nwS8IopT
lD55aqwqXZySssC+EuLv9L6uFKOjXJq/Wx58W6etkXKxHCc87eA1OEcV8SazZEBaY15Y/mFC1wFK
Lq922Bk/nBoDEb+HOhcwmEb/NR2YspCD5a+JXHzoMH+4zcgmBKPcYmDJ6tI9uBogCxb6zuE5k3T6
MpTLQhTNwPClcK89Xvg5es461PuEx/jL8+lXJ2bUXGm5r5LokkguHf5DQNJBt5Odteor+dr2sNaC
PPoMc6ShfRtceW6WyAtuI3CxXY6Tg83lTWeSGxWz3N86OBIYHUz3hrI+7RYTX2I82khbrRyEWTTU
5lrE64aSdeVCpV0iTVopkz2TEe23pJJ2fK/alQcVMpbEz/B1sxCZCfouVpu5sciyMH/VUtGbTeKB
KTFmcDO4NmP0SlzrJUt4fZGqFKb7oJIW1pkVPZDEkWyzCRqzU6ChbUp+zHobpQ4O4LAeiVj6HKmN
6xqFnFfaVJsLZfjR1CgozEBCbymgzyCaHfLgJ3DjGHRdjc8eAu4ud8xfSLuoq9H53uBNOOQxQmYa
tQs2h19jgKyMBDT/huHNq6v3MSqx0Mm4E8xXi7hWrtHxRlnYEZz27GguEakooYuC1yoqYcTNOnqz
KnqbvoKigWwXmWTXvpESa93AdI58diM5t5jBTcekfNfUxTnE0XCTiKsM6BEUEVyRNR9nTLg8abEk
MUTmdz3wXZhW9MtpAQzrrTMn12Qet1Zm3bPkqle+5KZpVQ2boWD1AOm5cUbILAUOcSEzakQ+7/np
h7BAy3E2AoJswreyjaf9wEsoHXm1W2Gs8NyjSA8p79G1QTQDNJN7nKcCfThEZYQ1rs43gezeZMbX
9SQ9E2ftLu6ms8/pmVEJARG4L+tlB9j51paoECTtWfFhcJCR39IcMDLwl2QRrOgqcrtzN3XUmDdM
M2gqELS2ufVIdGWOUq9B+8v6dmXXiEh1S+sT2Ms9O9QofBJ5GVMOy6pt3+0qIDAlz1ZAj5FqAd0C
2nGDGjDcVY4BjZk5G+a++yyewdcLe0OcZEIzD/+Y4yhbbPyTFudEIwsq2eGsm449fNA7W6T8tCBm
div4RTAi9W8jHFJ0g4SWiyfDwdPSGw4qEefGWcxDZpr9ElURrmIDSD/T1Is2eAWV48JjiyCmqrIE
VTb5z+bg7isfei4sV6jeBWOCasC+YxY03gHKat7T8GOjYRPhptgRG+2sxgxUslWSWQaFYqWd4N4S
9tYRd0bBS2GE5dmuw8+MlIvIsoiVqVOkdPmT0Lxamfumexj8s8zmbUWHt2smuEWZyc/cuejJTHvl
CdagTu6zZCXohCqV6o+zBLHHw9SCWYuC/pGxw5PZDj+Ynj+3HvIen3Udm7roXmY/vq7yMdj3GaPl
tFXobnfa0TFXA71ULau7RCRblIIct6XTHhpB//j1wGKiBJLR4BtFwxCuVEf7HAYCLZubfAhFNvzU
v6MQ+RUjXUzn4VvVcBlYVv6D/SMyJ9FD+7KLXeHY7gaDxCHsTLJxAwMvvhmfmjRoEAMgHRldnI31
dgL2akQJWC3y22ctb7U2F2MnJ3Co7FUDeXRI3A3FEQf+bP400ef5M66fOJ8eZlEACy+bb8kwy5uv
IYdh4VQQo2XeSG8Zwqi25eGUXwwsaau5RG1Fp/iO4eG1rc2jBSwkIRzRB/RVm+ZP12EQ5Yfjd2Ll
cf07lMxe9O44DiiK+uzqb3FfkdDaAiMNrWaxeWDx1h6HTZB5h2Dgb8u+L7cWi/WIBnLdYhI38ohD
KqJLRpVR3mhpXDs1c1T4GF3DwX5QpOU1wwimdzkgPVIEF+kbhbwAY4wOu1n4mOQk34SKH0IPFmdy
jBljWiLNrIuQvK75giKRubj5ehxy84jF0/WWL9VXilx7JD5IJRyIRmRc56l/G7OZ6Qia2VUJwrF1
nQdQSOvEMuNtMPCkjMWt2zO5ylLKBsOtnwzNzxIHt6KzQk633FzHjVmeYQdFlRFfltKFWR9xxGgU
pG1dptl8+7pyAsEoymcB5hvTMS4NbwPig+0/j7itU3qQDmcH4YPR3WkVviZpgUTYbW6iSyBFxoVE
pKE7yn49xggWZ41AOZWLBy+E40jyWoXWvU3Kn762mmPiejWr8PCdEEp3o3D4xwNBj/KmaiSQb0ql
zKDM8sjKC1j7VX1649Uq3UJOeeRXXu5tz+tPvT3++aYhLOnUaoVwZGpR3oMhxVJxFFa383tMoFTg
3+LG4ymBeqXrWIxTHLNpbwML/2H+Cul1HRvd8q89slh4J1SHcWddY+cNW4YCUceb3x+biD3WpWKK
ZMOdOcZVfoeZb8Q2BdVrWabVTFuO1rJMqyS6CkgCyWBBAXPa4eguC44vfc/Xh19vkIgOx3DLcIz8
d+dD/12hhF2pWnmTRqOQ2PEpK/w7x8NfnS2bicBHztOmlofwrjsFdotpod96vrb3M5HlY+dcLLIm
d2aCdyTOwniN0B5mWZoBvSlsIFJOj6a6XFYdJb9Hsm7zZ7cN8m3z9Ykm45JjVWtQeRMaP/dWBK1r
kzRYmVM0atxJ4XxIoHX4Q5ud4vKCRMDclHaEdmiyojM+lzP2KdKg87ChaO8isKH52ahsEwmN8NCu
I/ALHIE4xBlRYYH0LMun0P3pjWVIPCPTnC5Qn1XVqnMsTXWeH/KYcWAjIMXlPixYK3r24u81ipej
CF3gtio/5CzKSAzggvE7GCu9Cg2LmGHezaRNieMhgl8+SmqyE+mz5xsC7J+wKuhjuqz6vt7LJYs+
GZ0kSauntEoGcu3lt9KYWQlzsa7mwXuTptdtq6Xt11+jAHYWrMH//rE9Yjb0SnKgls4eMTVCgt/v
OpicJ4mDG0+EhArECMIyQpCteRycCt0lxJgDREtGf95VxBo0lTJObYqqMVqShpaPbJ3QTgUR+0OA
pPWajELj9PWmWz79+0Ndv6DCDbde1csNjQrrfUYhJ4Zq1sbWC3ZPeurEGpTeEC/LOisTzfQvljfC
dgEUtdGlmE33xL7DPTVF6f1+L3RauXZ6AxzY8mdf/8vQhMeym4+Wh63160/E8pe8ElaobHEZDJ15
awn3NtSpQgfCmGY0229ZG5Zrnw0N7CjkrioY1Ek3mtmnYZzTmSqcvNWnBJH+pS8YKWmkFo3QRMSC
q7oaXUnGa+VFu68PMUZfRBGDpNTUZrU2bTB/qXXuZuZJWhEAOFlFvUXAG637RGi25hEiMJk9ZK4N
GyobvxUDA7N6CNxNXlIgZCUEGxPYiRj4bcfSu/7DfOH+dzDwv5VDQXxP2S9LoKUb/6e8YGYBHqJw
z+NiARnBNOEfV0Z5YNizU7XDvi+6cmcvSoj4V0Jg3lqUzGlbqhph0paoqQJtztPr/+frO5ZP3o1v
SvSe//z1ISvYEwuJYd/J8dmdm0srKSZpBEWS/aDYtzv0XoOHgsWad//512b08u9/dAliw3YwIwX+
v3xpin/DSWYAowRqwtKkYeyG4DrmEwEVzkTOrrk34y5afX3V/yKl/B+Wr6xAzf90+PX6s+v/7SVp
o6RM/imC+8+/+bf5F4nZtruEXJt/7lr/Pv/y7T88V/BiYlHwGGSZ3l/zL/MPT5iWyY6WqG2f4dnf
519C/mEFvgf6kfBrx16mZv/rf/we0P15A/3OTmdg9x/cULZr/esWlptJsoR1JcQUtsUW38U/3lLR
5GgM9lF80MbyBIdPWqiGZF+d3HWS+boWIt/kdWXiNBqoPnyiG4xzpq3holgDON5BD9wAJWnITJ5X
Zck5TQawAS062taefE/S8G5YtB6VR7nXRVgSs4bOKU+JStFReJt4iOlmmE/m0RasBtsImhRT/WwT
6vlVv7NjrQGjYpUcZpJhyBeRUb3XJlV0W2UNW0H2q71Yzyi/WjJSD46DOUZNPB9t3CcyionG8PU2
hUaG6m48qSifz3qmwpaEXkdxc1coljCIx1c5mjbiLUm2AdsWxF28K8Py1qgg3ZJeAHzMfhriIlmL
bFDQStVtbor5fvQqXD+T52yajlVi16OesibkLnVfB5uRCRQ29bjYOX7V4NtHXpsnGSs0mxSJwfW3
brJuUWXfTGUDdWB4byemig4Sgrs0MJN1bkt8JUwBh1FvvKm+bTW7ELmsiADCSVYuIybIvCeRqsHY
1pCnq5Mh3dK7p8socBvP03gVyn8sfBLHqxzEPs6dte12RMaiPd4XtX2te6XPZmxcge7gvuteMFU9
uED5FBFRxP1BZSLioG0w8r/OdsKoCgq3CV6vDu68ar5VQ/Bsyvrd4RGmarKzMkKG4J+1a/J1D8tn
Rc4qqudxiQn1u06DauWW7Nf7IlA3DPUuFE8MRz1SMQmmPolxtFaJVbLejq09ppAjIhw8bSjRosrN
T4xjb21lvmHVJPCHDRneWAsrnCCqrDFZ6tpGuM4ruAZB5li7lFHdWvjuwJ7N63epQy3CIgKRF1DY
igv8pneLjrEKQSxDkjdvs2AZW556KVsuuAjIrI9/q7ZmDd0DBAVRnbu8oAPyx8++iK6mzcPSojRl
IZPd2m1MX2eKx9qyz1noPth5cFdlcbRq9HcnwrUM4+qtqeP2jsnzzZjMem8ITvZsoJSilNkMBQ4d
urstQFOIxOywFz89DlBGoprEpsy0CSguYdYqDOuODnZiGggEybyYbaRB8khEBs8wvNo55vcoJPZg
iEliciW32Yg3Hk0/jsLwHLbGA8AAPKpNexcLfRt27c7qiJirHMJlqqLa5IUkG5qdYNY55gpUG77+
zrppakncRdHcykRtFQzR5/jq2PVj0j76QB4YjoC4Mev5B8tDpgCV/YOYlEvIfo5wXu5FxpS7gZRM
Jl31cDPNrd5Ufh+/afc+zHF9B2MCVnFGb9iHch8rkq+ztzR9JIqdpABNGSexGArLvcg2JX48ilft
9Fpa48/JUHIXK/cCdQQLdmtvJYlqlesTC5RZ1ToeFeDLxYFfUSIq36aWHoBAaPIx8qDZeWH00PZ0
jGb40Kk7hrrzpoWnxoV3kWXlcgB4gsERnCCmW81KzYAhowqbbuAi5I0TnsbdezABNLK693EcYKWZ
cj1F5rs5Ly9QtEhUbYJpw2EnVcxRlnbR3vBLbIhYvwbbJO+GFnGXt/OhsQP7nGv8ZKYIH8cmCJ9j
BHpN/lTEDYmoSfk+DbGzrkQcsSVGnd9W8c+acFUr0OIu0WzuciHvRIQCFvfHC+qf4hg7L0QgM+8a
WTNrRuZZ7D8owbykVgXgDiB5NLf0LVFVM+OL3Y2u+3Ph02+kvxLDe8ln5lQFBdGiJv6pgWoioNZg
RCbmO655lUXBhrr7jCgeL8KtshXNNXDmotoKG95iID/80ouIsYMTGAgOLNR5IvWJcqs5mZoKCGqF
iWvInejB21lyWGLspmJVJzWvbpuQ2OROa69vsSUb+LmdxjxnEpNiJk5jPbinmLFCGzvPRQ3/X8Q1
ySjpYcLNcAyx5/tVzqjO6OkT2FoXjAi2MdMRFlbDLRzM58bcd35D8653BLHDfk1LsrV4SmLrtB8K
4kMyB98cc1ZEdy6Aehx6ruuuOwONtLIBcmu1OMbZIoPbRMFiLfin8okU0QlCZ5TuZtgQHj7ffUH8
HHHwPiBdSWJ9NzGMtvbjzKzUz6a73Lw4sC854TheqD/XsUOmddsLf52YiBJRAWH1qWGGB9hdkpz8
AjckLxBDBfACrh3gQnVKonBmErtiRNZFxeKg2gXgXjT3Iuv8+4qJOuysG8+R5dtoO/HJiwk0ojc+
DH1Zr3N4fOfEq2+7fSk8484BH0mgmLpIh/CiSplkehA43BniSEuV3RuDyRtSOQ9G6mFT6vZuKjdW
P2Dlb2CFBlfAIvAmsleQX2Qy+PoVvlpxtMg41vUwHSp6rFXjiV0RGfNai+BAtMy8X6AXJoStyeiO
ydzc+TpWD5l/qjW+iEa2l0BDj6xmMjZ8yf/XImuYVMBMzZgeQhYhR2eafwwsAegYG3/Lrfa9bvUj
jAbj0EVc/0HDdLnmwqTm0PskJCVlnsQxhnNfDf2G6/fOZVcGCK1es2Ehh1PjbXfqn5ULVLYZq5/N
MEH9buhLrIQkEeVAFHC1ta20f+yyCedWF3/DBHBtB1LYlOM8RhQgSY7HGCbGsEHCcBMMcFHNAgvr
BEmFHR7EifLEfGFao5pZ8VAABKHeEjvZhzNroYKRtFdEexe72J3Z+iwn7Oh7I2W3TSwj25uqifm1
xM+qCgEcFfZ3JqKA+BHl6hQxVDe+ApCsN3ZTXK1MvrrDuOUfBl5eaTPci9qC7d+X2L+CHnRuxAta
WZbajqjEjVm/tWb0WWEl37VYRIUtTh5EOW4gfmOmAY5T2MGzgs8vE3gbtufY2yDSQPElgTCRa78U
SGLYxuXvaW9CnUFBL5toQFMFK8EwkMRM/Us+qHldYYFZV1iB5Nxg9AtAQY9LzplUz02AWmtOObk6
bSzJPIJ/BR3QLQRTNhOwXusPM2zERcDpdBm4rMdkTI+MDQ9FEj8kFnvIrHbfazZGG6udHxIgZAms
XjyZbzChOBFhxrTGNUtxvYs4DMlWQAIVjka3n2QMNhs2S5wzeEncgdY7ddHMW7+KIiYLBvYC5QMQ
T8qnVashjtTo4+BqjEhRXrPlQm3tdCt5nQ9UK/nZRwjnlpx1iQ7bbQETfNPD1dj4kUtMV6Yw608j
1xd2yVDm21l+pBnKpBGjMcwiJGT2h2GwJFRsOFaGbX50kf3dYQJw6IwEbGCenKwicHD/Meo27kqT
IxqhCZCTqXwMm+aOfU4FLTl9TOdLU8UP7KuKTe8llJQ5gowyYOlmzWye66q4Sg0csHMeprK11yaj
36kx8c12kMpGxeqW2kfGlOgB439T10jD7eVwT51mNy9dw/DomtoCF9w+SOGe/aK/DZmgMu4d6XoN
j8dLuOSlGHhdA5fsG7DI+FW9mtzTbm6/EY/zSslLbdcpAGMKkmlZd/dDOWHHsUDuOFV8qB3RXLO+
9wE7pyjwcoWtXxg+dze/bynjGxzH91EwjqACh+dRMojkB2Ka7o/hdsbvflIGqISFxZSNIsJrMpJp
mdron/EzClT6XjMU3111QAJ1BHD80prd1kglRapjX1Tko0DnZwZYXtnQUNvDpMgRGgOWhp3bhqw7
WMBaAbWZQSJCh4L/pjdkdpeG8FKpk5rvDdYyHDSMIeYQELcwonjjFY2DBFS/IF3YzbIEDw2HueoL
/RbW6adatgxpNt51sfo5iI7YEYdYwKZw702ajbM7cKIQ2jKyYLkRoQfTf/kU118VOt3B08lHJ9TJ
9LlGM24A7Hn2R8xwsnD5UoSpb9nevU7utNCJHrvUXAbz7B6G0T53iBPcXdmUt6UF3K7qOmftLuHN
pPuQ5hh/RNkACTZtvhdwD31v4rl3z2LsCPz1nS7qwVPQHo2WdOKFamifCtDGvaH7XVRaBCPNwWOh
ImhfTkRcGPNzzAlzlKvV/OjVwaM7kj3ECGtEBwCkjYQ8kE5t9B4awyFoicpzrG1EeyMdzcaYfRNk
CYhF1bHK/aOZy0NSxEjrYPSxREHY5+0Z+X0E1vM4z5uZ7k3BLauBTkNHfXYkMjwyZcfgGk7BJ9Xn
N6k4Q5zQXBn1N4yFgZORh4uFlUcLdld6g/J+7jn+ZHg/41Ep4/olMRTIbKIm/O7eCYBZ9Ll8dDGL
5PFMWpxVQuJJWQeN7HQACXYRvib+KcLhH2qnXytPHK0im1BfMI63DZicXnyudXufzjZr2Wqfar1y
VX8sQ05og/g9tzqZZXSp3A6R7Ai+gnOBdS8pUT6wHSazD5VpvYimZYVhEVSRuR+ZWodVBbHDR+Ha
gCtxoOnV7d0kjXsbylHnfRvqaoO57QynYiU7AxeBs5nrOjm/sddIt2hXrnFp7oeUUxkcQ4WBcU6d
u7F1voOcuZqdfQt07DIAizQMikJklmP2HU4S9V7jfgxFcKb+XTyFI2IDZ/gcG287UeIwvcedhIGo
GXkUUAiwlm8o7by0vEh72BRd/Bm440MOtdIKU9o+W96jll+LWl2ThPVcwdBgeWlKxLBuUGyLdr8Q
WNj/s7psntIKXIylYXaNMrixSU2qjYKtk33sA0JPBEtz13715wHZM2e75om0/M4N7V9bFD5BFF/D
+lbp+p0406RE2hEuoLwK6+48BfeDrV8iBcu1U5sgTEkLg2nquM+UFS9ML3LKKLpng71R5in0CwmY
aOW4T4+1RzJfaVjDAkNFlVtk9xkUwYPQ1FNMXG7h8eAwdTvY03OHRZ9Dg3BbpWf6KGbn7ACWFD/v
ECmSl2HS0CgDRBHIG3n2YzUR/W2CG2+Eo3vDgyu96eri1tPGU1LZWyNO2r0ROvdMdxEU21z4YE7G
DYqLE+i285xJzl0Cituq+VmByKa2USvBPTTjWLzrGvkaFErtK7oIqLMzKIWOLJk0IC/ZmC8LTTUz
wr091LSvZvzeUtYlSt+ASiqQBflnEdU7JleUcZG4uHE6bOXF82/bhrIAPA3NfHxL7fghlfgw9AFv
PEwpzdPC64MUdbt3QflLfB0tGpxIkjbr6gNwD7mETq1WmCn0yir0Ng66e1QFMdbN6tXz0tMoyTdi
IfzRGnq6msld42MoD0Kc4mHvXp3Iv+XRR7RyCtzaJMx0Mq6eMu4GoV/sjhFM1TGtMutgayT2nXRz
nosV0qGsYecrCPvrIfSG1bDnutzaUL9R0QZAKsrsNjF9/5JE1ikL7ZgNHIL7OSH0isRcFWZsuxvN
uInrzrW6AbuX/Z2tJUV0/emoHhl4S6ZklbsHgcUgtYW5qrLqvQrZdqAjy2d5zgK7uphR0l/LhOjY
ABXpwiPNmXjiaI6P0bwzQUSghULBgLwTbhe0RHyppxJ9+26M2DHnFqlVKQCeXBLZE8/tvqs5NixG
nZsi02ehFW4jaZ9sl5ajGp9SiKOUW/Bvyv675duEulHYkOix1mhGDy7ok4UEeppiBmz9EL5FaFqb
RWCmM3NbBh2YjFZYe6uFY5KAjzJchpPJjKCmIYZJcYMOElB/7ao3ryd9sNJPeW6QddS2AwFnxF51
AV2JxiZ2CtqZ8K/aILXLLtf839kmtmn8Cpc8CdFne9sO6e5md88zlc21bzMQUB1dAsVZkPKw1bLP
D5nr7qfRQyFCAktDdpLjhAZzFMYbWLPV4zj8qATGFt1VMKd7zbQK6/7g+AcrMvUaOPGmsgfqgmI8
s6KFHV13F5229xjzdxaj2Bs9qnHTGFvIhp9uyCgw9dIfM0iNVUZDt6IS/ZSsCwtplVudL7p5X4Kx
rc2nFk++aeB9cYbovjejB5EYlxAdIxoJCSx/QsFPl0MtSPoe+xEcASRc1bnzyUIzBVylzklF5gMR
EpkN9MgeBHwi2aSrql4ol5lxKO1riBJtVqQo+XmHAyS/oHyRmH77h7wS18GoGA5MxvfSsMnVk4TS
KinoxlgoRaZxG7LcCQ3QnCbmCw9KcGeyRncLaDNy14b9S9VFzGMjb1MHaYFyn3hxW6CLKZiMlhjO
gbbFug1+GKb97M1MpLyUlJbCVURNU2KGqtij7AP0kZBwLNuxPEaonusI1YwEt7dBVQT1bfCB5i/G
l0MTnnMkC33bfLaGY29CLuWlZXoIcjaYcnkTLb73OCU0Fvf+vSBDZM+KbWVkKbVF5UlWod2f77VR
O2+0LpdzwzBAbjBDT+h11q7P7PPrDZkR3pEdFFb4qeEC/PrDPkgI6xbc6h1nJvZQlq+CgdUBKjLQ
jQHBwrIDxxnMpr004zWjmT9pFV8MFfEXPuU3p0VEAUmSfkuzkVp7PArTjnFyc0R0tQeLM2HT+BvM
5us93VPU+NOBCBCOe8AvQ/VQWE2SbrqsPYV68cd+ffXYwiOJPR1pXbWkYPt07F/YFm9BZ3y9x0j8
z/f++jOq0DX+TnvfubyIanH/6kCGRM/N/speOH6MobFJevafb+Jy2YQG3quwkJ6PLh5toLrBtPp6
F5AB3tlm4af4SVgck57nT2m7Z4I9+ESHo0tVSbrjziO7LImbY1yzwoc2CgFgESl8vRm4awDdme9/
/ZFNOBVVbr1r7IGR2l+f+Evf8PVnJJ9Y66nnaP/rE7pigYGfAawvYAEmgN2OVrI6/vUmaBdT79fH
yRLLiYoQQgl3gd9h+ijswdjJwWCpjF6jj8ik8YvmSeZhcQsseT0rg6epZoDdoNorZEmGCfb13FTz
xhosa20unM62xw03FP46zg4VTL0BrRgqcJqVNMAdWhdE5fEkeChKHvyQzMyFcHZJ6sUJzLP0ZrRn
m+epTs4yjUiOmxnyenZG0LDyoHsbPSRYdaAncM8DubSISglwZipljE/QzDEXU90yhfTYaPpXzW24
tgymilNSPE8pWdrOhF+Fi/KUOuIzsXmwjC4TiGxKr0gD6jOBHwzo8dRyRh+naFweAiiqXJvQjSoc
7h3QIyfCkjZWNWGTLsvt7Dfg1UaBKZbR0KqW0XHGMrHimKtWsxpsxjAE1hSZuS/NaThWofrWGMWz
OXa41ZgHIdwcdPFAnwgezAV5maP78nS7KDAJfm66nZEOvKko4uzog943v68NK9nivgtY2pCv62gY
nvWPxq7uOvMSOfa+EbQqAkmpZO5ZuC+ZBf4cCfpPePdPLU113tSnPJ/yg2DRrQwnXDl5eiuE/Zw1
JIVgRSsyH3joQIgS0Qc3kRqv3SSPaXZVdsm8Rfxv9s6tuU1uzda/iFUwgQncSugsWZZt2Y5vKDtO
OJ+Pk1/fD/66a/Wu2l3V+37fpLpXviSWhOCd4x3jGeM16K0nryGk5yUPeqz8qi5fEeM57xeKCEtQ
3JXFHXcu5/XQDx9R7j0u/2zlUs3F+h0bGh7eKE6+C/glAwo+izj1HlCjkAdLi4yeP9uW82ZpbHAG
RNks0t8pKMA3OTffY2O+d7xCO0EYAUNA1aRoScajYZfiuenOZR9DVAkpCbVU+7a8ujXlBe6FdN28
82asekP46IH6t0vwyEi7x5F5ohsektDl5GYR2bFfqoD5Z+brkVVZsQsq/V53024QM6fEuP9ux47x
inMuCjjPSnGodNycbfdCjUEAOjTvuJ+5B1HHu1hAAF7827LGAjvG+Z/UsjI2JkPp0/ydxGWzjsKG
pyUmXoUDamUa6qUS3m8Z2vOprdCgjH4sAOO23VVTclx5Y71QIGxO91GD4gAPA5ne1Rx7babusIeg
IR8LVMzSJj2vs8vICGRs8qbrqbTnJRRs9pa3jkWR+VlDgRtM7eMBL1jki4AlhNPb75oc/bCTz0af
7NhSWhexgM+HTlvTS6Vx1EXwDUiKShNoPp9HgzMDZjlOKQjHINTct6HRP7lXUrNQmsBhsdRZAa+5
xnuZDep32qiKMD0MPIBl3Ui6wQqaFyi2CAhKMtiYV4IQ1XYc62aLXoNNJ7HPBmLdXjqlfsR99KXo
6zZEe4tl+xfzKF2JtDSrnPQcAFDoVaDT1ymLCJ1PEZYZDY8R5cqVy8dDI1tteWcShk9Bb36PdF+t
2gDNtYQUAy0f4Ar/x/JbkMXpmk7bb9ECr3OtVxnzJQ3iga9j+do4xtVTw7iFAzkSWdV2Wf3KIctb
s+9312FmybU1NsnBIyHSphwp89x+YaNucZEi/nqjw8nNxCDoAFJJUqIB7cDoHMd+DVB1rn07B/uf
xHwkbnOynfJN1+wHC6K9j4yQRPMblNiDsMYrvrFt3En+ZTDi6zTGRjraxh4a+EsS2Us+ulnGVJZ3
APZ3ITUjXEE1N85kmd05bXlip8insgDtOb5TCTG8a5FJiaHLw/yUOsa5aeRHzQjWLrjz0UvhGrtP
ePG/XIfNDZcNeJY/opxvVf3oiHKjLGTAKeBaXH4jsSmLLTB4Lxd8E834WL2NZoUHkzjmtEQuQFre
0hSogko+2yHck7DZ8qPNfi/R4rxRf1RgPpZhgV5WNd0j7ML47LSnHMxSNXxpIfYhd+hgSusHBWxi
LRsspZbB8tB2N2bb0/TcUylXkZCsHToUTW2fSvWATnWTjnyECHgraGotigW0aV5//l3VwUjX0xTg
apeRNiifohY2ksCVYMyM3JYOQDWWTrBiQILGkaptb2V3BygKW9ewxU2g/mhetytdoK0TmgpFDYhs
tqg3Sf/UOnyXBt3BEtoUF68IniQWaVONDVbPTw8dl/Cs/bvivjWCmWib+p7Uya5topNdaA+mNxzj
iLvi5MHASRD7EYrCbvErW+Znm6mjppwPUhV/3exLpwaK/LV8KfA+tEni64Vj4F1l697oe26uI6Iw
Cuuk0ynSfCDjclh0cYO63a7gRqsV9WcS5k+YKa4NkDagQfMe51/mD7kzb5hBzhHYXN2zXmzdItfE
e5bzApgtD7FylmSn86FC3AwK5b3CSlGxhiEyTmMGVTZsX4+JTVg/Z925pI77rLonw3Qc4ifd7n7r
ITMOFrJubHcZ3xMetLusG646DwMjYmVjqUNVIhMbM7qkWxn5ujbYtjdkpxO15AcSsWt0au5VKS5u
DC1Yt97rWV+2V8EJmAqV32rTO2rpi2CXotvEcqtfST+8tZguST3FVzNqKBhJ4tvYFd+ui4KUWv27
m9Wbtmu/amV95HXxWmSMBX18r+Xwy3KodhiK6casUWw5Pzo8AOiUy8b0M+pM7MUDVuZl0VA0Xzaf
Z+BOgi8DTOrS2LiZQcpIPYeJ1t2SUj9Xky/0uqZrYjIp+jYy0hgxvSk1kGCbr1Jp+rHDJ1rhoN4U
I+lQ6MZ0zsbVO4I+zF1yvIyM7CWN9LOrcQQEPChYi5lb2S2Wf/bFFm8MdgJgNgNs21GEv1pNQr+r
T0XH5GMt8TUsJCeU10db00m2R4dksj5H4km81S8EWT8RzUi5UlQCgxi1OS9+L9/voAyJwANKQGIj
pSIAwE3E4y2dyE5E2DqWbOFGU51th02b22DXlMKh+gbieuh01E73KQdQiHZlzd9ia68Fd029pY5E
5swtdmO9YQ3YY6Qm8iUNOhqRjH/Gfaf7FhJ9CmQJnk7NWB7NtCsEDCo1t0x4ODiCf2sWP0WrGV+g
NDH+jxS90F6UFBuJkWctGhvaaGgcyMLPew1ybHxPRdFvwzIlyO8+6il0P3C7LRZJRpaZjUzJgrQM
XrxYvusRe4EwmChQD147HYh166Ybo25PQR9hTC+qP6omOCwEnaLJvHPiNF+1eXoqOQ6hKrAK6cCK
O2aCq8n5NNuYCJdj+86UQN5vk41Mp32RGxuLDf/aANe7jpBB4HOb467U7Ld6jsdD3eaodAb7SSd+
q8V87Rkid4Er9JUn0hsjEB4F5cD+DPfNTOaecYsqIx2GdGmy4+6p8gCQv8n6B4W4Sr5/4pYhPzCl
Z5u55L7Ch2tB4Yme6hoMkhGUwWpMMMiG1zJq38UMZHuczNnXMCa1HgEnoOs7wyxWvPsU0JG5PrK9
ofBx/mYZdKpaThVlaz8YAf4Mshl3LgVijvWjsMfxgO3npjnJfdSpOsS+E67jggdZTdIqmWixwB5W
+wxrUCkLXjm3qEOBdyhQ6D7tUtZX8V0Bzpsy5Dkahinp9VtCN/W+Cg/zDD465ECo1ybr+ZF1qdFZ
IzqBfPQUxpDSji8ZutWOnTMMNiN9sivzi+au5KzbBy99aDhk33pjPk1RaB5YmdHHxEfS5Uw2PLDy
BBOyHbrzwarASleErucqwSuFmlf1OXNkBO3Cm+4dstAoiqeuHM/1IOSaHf5r15a5b9rvXvVbdg7l
gW0crCBogwKYnwoTma5hZ6nacHwK0hvdJacZTQR6Gbke1HuKKEaKE7S/zTyzUopHIt4zKdVSDAfb
7v8KDwgcpZE7K9HvlvaRpfKPbs0whwR1rDC4WZjFZ3paZ8DcdJFrurmJCVyKOXslXHQKCvq9NMQ2
4K9+7mbFVpOkqfoq3I9t9zAYk+5bSiAOdt02AKC8QY+m0wdm4mo2de6JqvChEkCr03EAmgn2VbXs
A0neZQG8Co98iOXuIR7t3OkVeQaNUGqw77vhqxCsZfIqeB4n590Q0ytyxL0vBA+42mt2Wi4fpoLg
ZKu+jQZFNoMxDi6Fjztbojs9dnpPO8yV3u9Sl5iiMYa2zzOUyzRrHxNpkZ8viTM66bDUthxqD60+
dJNPqh1Wos/fIUNz8fcfbeRti65hL18F1IC544WF+EVNbA70OpQ3drNAxf7IAjp/GrD16Hu6O+Cj
bMI5B3rpXN0YYlY+D/ABeGTv5SyudmgxaCF12uaW3pzdMIp0VU3G16iKjuZuwwc+vufZF+5K4957
Vk4cnmEvBee1NbVo5Wb5Y2ITiCrM4eYV4nlwvtsk9z3PjdZM619V179D+w6qJr9kNlyshY1F2RpW
ByfLCNfOZ1MHVpbjX14VwloQxPs0lpR/zWjprb7n1EfZD2h/DmLNtJFlfo9jmpxzyFOV1VDxoc+T
39F1SoIKgn658foQ8nIsvyw1Vas0T+RmiI2nyNJBm44Ft2Yl3/svtxQRxbxsk5AYe4d4k60y5J6O
I1dRbYnT3tN0vLt2fYmEjHeuK1fdXCjfru9x0NY7L5+fpdDSY8z3l4EvSzadqCy/n6KWsF8vNrhk
dqLr2KxBDjI7Cr1Y4MxhIPiyXu0GZd0I4k/pivgwiOHaajbb+akf/GwiXRtRUuXPlr3zisEBlk0b
k9TPiWaOmwh5BTtlse6xpNOlZGFXzPYsc4JNqcZhb2t7UQ39LQ35yUQy4NAb2OGG1cbUp+//b9T+
30AKTNtcOh7/507L1/+bR/ufP/RfHm37X8LCii0JaSwNlP+NUeCa/5IOBj7L+6fT0sQT/m9QlkXD
pKEDMJBSGDr4gv9kFJjyX/xtJgkB6bhCCCn/nzza3vKv/J/ef/59Ew6CpDoTSIHLC/7vHm13kGUJ
I5Vqvrm+sYWqCawXycY5UwCC/hwmxdrri51T1zs2Nicu8dQajB3SkQWbzQy6o8LZeBwJSh+E84Cn
zucuOu6NhRLO2SsFwSXoanSGY15p97ZhoB60+2wsc1jPNpzINkUgpFJ04KiSxa8xPTnA6MLePdZ6
yxfwzq4aRb5gxHLKS2bIfuNED+lfnkZvVTC9B06lb6l1x8AbTh9j+xi/EjY0AGee5nhYgnXVBw7I
r2lRmvOIrGUln2Ihz27bch9BShu0g/obs1e0aNDYhu0CVHacQe0BUGCGEWjpeshWSKCgB4W8/rDz
Wg5PexfSK7W1LN2tiNyywUZlttgXSScmis7pheMMI0xR/HUYmVg5yWvdeMyh7Pt81XNUmjI8zWny
1OivmfdNx+mLGQ+XJPbuk2FyOhTEwX7wd3x8T3EwNFR/IL7/8BpzxDgtIW7LNmjT5FW4KXt8TQSC
XCLKqB1CLxRHEsC4PHUDC6MCqTYnIo1ZWO8J5VTbOYE5NEOgTWN+fmGactNw2d9BlL/jReWUWpyU
05Ixd6ozvdSnrOZl4/3VjuQKV/T7xI9sjnChs5E8DUtRkxENIXuycG+qML7mevddsQfdRRMugygO
vFdlKeNVzQYEbcMXNUcDMebGXo0BieaZ7l/mJmPvJjeTmBjo8XFbu5F1pfeFZijINmuz6btt6j0q
/HnHXjNb5oDZ8qviXqkljoc8u5YR3FIDGusQT8JY89xd0QFkHJpJ488N2a70fCtSCwjL+OgDUGUB
hK4jnu1XOy6irSQFf4ynxjtMch87fPwuCyDmEzKkSfbHHr0XQEG7MSy/Z1f7igBBbnm6jhs9oGcE
N0KC8fvIXlIVtrkr3OL8D37TIFwdR+5xmaTjubX9nJfF0Y9qTsOglCccECfznBUdyC59tDDUK/KG
DWe/oWE8LWX+XM0JFnNDfU2TGFmtAovkgHgO5YAFc/mq2RPKbyGSbgnnFcefX5p86n0sFYvYwJJF
CxVNWTWKK+Nod+yWXyx0jXxM7L33s93IfsWN98vSyfo3NiUGS9Nq9zuljyXssIgkTUF+06J8JW8m
Hu6cmjfCzv7+m9gYkzPk9oKlKSq/Myd/a3Ja3jFwhH3dbqbaTqj9pkljJDDIQAbxdPkl0DKUADoD
bFBG/+A4aSCfYUpPOfogrBN7nUQsDdLBnfZe5fjm8saQI79Amrvjn9snzZQBogLyx4FsxpGb6Mcg
D8vNWGBpBUbRnkq9vTWEWndzIh9gDMttl+Lprm1tB8LWp1Ue0NTiJLKjdj3iRu5CcMyjWY5Hiho3
9ELMB7K+2y5k6lCyv0bEtNeVsDgAVEvgAoWC5Thqe6uVe/YnzRpyF9vbJWGaQNrcNoN+rWv4AMAu
jbUD2OifnzO2YVZF43aAqL0udAswJxz+oJ40dozRpxu1/bblP/rhpzaYcfaQC9fz9w/7k7706UiF
3codn9IR4ht4WRqGu3VRz+2RSPhDFTq8taQV0zKB6JuZMFwdhTedC6XWcLZQz6hIY1ZHb0R4dTSg
zFrxOeZmvu2V8RgiF6x6bgXrpmi/FDb5bVU6FD70zPaDUd9sgzuNBiJyXcepcySQXK6FSNQTtcln
2c+sHXNt3nUHjp7NowUP8gH48irLnPlkcDzl4t26UwMhrwpfGhh2u8xDsA3G0eGO4LIFUsaxxr8u
o5YPw06/hRrDjZRh4dujKk9dm6GNQl5fMOw/DyJsPxdqxCtc8sV4nqb0GVdgsAtaAodQGB4mQy+f
Gs8D+NI0rwqp+prX7a+f/y+MIEs7JsQts3vjTGNchNFaD/NSz15n2jI5p8a+p7gBGhdHKHh2EbQB
HchaasCxr8WfboiOeYP5EBriaFkQWtxu/hRR+YDwsOi9kHZ4s1sEGs98460lx6twIOjVdGbFzFSZ
dpeeErhtMQt0OK9CF87MGMRMYISChAYG7JDSIVeJasfGHN5M2nHVTUHoF9DctnqGuQW9QXIcYjXM
hd9uPZAqq3Yuw8cw+rKC2T6VtUWBaAOeNZr6R457Lrf8Ouayw01t853C7Bp+VUHirq0pHfep4XIC
hO0tPE0eZRSfG0ordw6IdL+Y0re2s/Qz8GObE11hnkmOY0KeWxaIbAh9rdQsELUgbVksthvRJq9S
caBNzBangh1wyDey2mcz7R7xnr9JOy/OYY+bpYo5tmNHlfuJHphjV+K5JGLePWPZt4KsvQZFdY28
sjz0hD13aSeoDYxmgy4eWJ959l2YPEXYbtOlh717jK3+gCvtJR4NJE4mMu4TfXma6cXBHUrsyijC
7KLzd/k/v8FbWGycqt9xU0KbjNNHDNE44PrhuTALucMt8NRrQYdw3qEce0VxochiFcd68gR7Ld6C
733BR3TQNPM16NLgo2WRuI6HlACWgcEjSZ8HkwivY2G/m0g601rVHV0n7ghw7TJ91I7Y9XLkasoi
KKNNOYpm0D5VHWz1BiTeYGlszio5PY1me3DwzSVj6d2scbF8DjX8tRN+5mRNLXm4mhwTw7XiU537
hjHO8Paj272Ubp/jSKfqh83ip9Z7T6Ym8ysezXVvDzXWO0edi+rc463HyRzggnCmi9MN0mfLY21Z
Dl9npx23VKj2i5/VtYZw0wz8RzMOJThx468esOmj0RW7QtTexkZxZPVEy8BgPvMRHedIAqcM4Syq
asbnoL0PcZ77hlfk9zy0LlmS7BBR6IMb0d55Cs0nvXnGBATpTozZgxVEus9OvDyJ1nom3BxCfG60
a4ROddEkt1b3QxEUe2SI4NSbBtO+t6JdkiTIzpTPYJR1+vvALmXdNwklMG3c3/HV29wzQTzMMxIE
7jjaiMr6nhvvc280+3Dk4ylZE0aNc/mBd2ouMhIkeMgEmZnIBdj93MWxce7SON11eineYrFzzV6e
PE6ga8OZ6CzrYhDogodv3+XnJJkvQTFox6oVwC8jb972c8pzv+ZH4KRe7SorNs8j3JZ9MHlnfdJx
kdudyV4StqTn2Yq8ffjZ2LZ7jeFdUdNS2fskLLtVa45AWsq4PGSU092mobl6iboN9IG/zBFhkxqg
9SUl3HGMtkmjZacqUQm2pcS5N6b44NZHkVLc3eOp25ohe5g84opjCss38xSiK1PMcMYT9TtJcOyY
Go62OWEXBFEiDT8EONJrxIi4US0dz3mDz9TgCXlVvfkE0BVxWRnOhq1h4lc2yhBVit2OuRl5pmXz
pubQOobEDinr6Jo9PITUn1N63ESrjOdysa2mRRvcprJ7gxoLpyZ0qrsuJn6wwYq+qWrkq1e592Z2
JNvttTY5zb2AQEBb5sRdvZ6rX8B8iJkZWnjK7UysC4f9UjCUXw4tJMeQ5OBKloW9Ldr6XvzsFSK6
Axsa63M/VtzoLRyofqAqfAcxRqvexTlVZ6TrJnKvx0T2rxFOgEMAp9S37aqkY0TfSe523KYajMOQ
Li5x/6fNwaJRr8nwFPE471IG4kFydfC+anQtboucITlo3lRggHoKAV4wepCgo83+YOeU+mid8gXh
mlPjzQsgFQHe6x33fUEuxZm0b0oR0TLd5pwChMKdkWc7iMfTQ+kln/wt2C1rcMKOU9qfA3oey46h
3cQebBXOfZs5mIz3jrNhPYdP4cRqbYYbtC/zCPyLrrcHgxAOJTvWpupAeGXFEsLEWQK4PcpZw5rD
NoscY2dn3d/JLIkFpogfpjO+FQ2xwdxkONQD07f4+qO7mqRMIygucDKY1LwVQmzwOGTBrY9sGsB6
7W9RIQhK7YBh+ECBsrehph79rytndkEdSNpOE+s8HC0WKNW+ClrtIjR1Tnh8ttzsr04SVFiWIsWW
misfLBdJL95RrGLahenrGsKTOleCpUbjtgceEvVR68v4AHjzKxpnY9sm0lmQrqzTw5bAxTAC0urz
8jJl8hb33cvoQc9i8qUPYag8TsHhuaorYFwCrDtIUr4SoYfEx9/s1OZfG7waRiC4up5VJFduN8wb
ldE+NQlyGF2eC7qt8wjoFR0VDAk4CNOp2EjkkGyYMGhsDh+m3O0fgl9IEOMq9dpmnyNirNpJh2Wb
W+ahU86NwFW3pwiSVO2ADRhXhra2BvaogjZFu6YDfkYDa3uyD5Aq3pUZ7fLGye5FoF8R6bkWcTpH
c93z+aQ7izxB5PGpJVXCa7PpOC0R6zZ2ysLRaXQcVnV50sKBrzqi6HHM07M3kxXr05k3OXAA56c9
Ij4XJruBuNBJ2FXdn7m36tMgMFoST/xsQkpuR/YzvlN0+lGbp4715OgdjCGhvhRdtmkluhnGeojN
ZOWqOGTqQ7Y3SivDUROOm0EN0Z4+pxXLdnPPPtnEID5Me1t341Wt8sc4GiD2YSfZGtKlqXZ2f3cU
HZxspdG8VYhTYLOM6Grsp04wXq2i24zO7GHeIxcy0L+p5U80g0XP0g3jC/0Gj7oWzsdqKJ9gsEJx
8cKW4g/NutDeds4TBr3Ics5lJL0re/qSgMnWy/GOqM6yTprzrQP0OQl4OpCaMNKTYsAC+Dz2EFEp
TFInyEybXmbhIdey+OCKkWO3oAAjZGOnWjN4sVwUV8crN9NcfWDB4QoyHovGiX4NgiQvUfgpEg/t
gpE0kLOh1dH5YOpNvvXslFDl8sR1SD9zx8ynfaf0cp2FPd6llqt3TPR96AJ5tSQ0JOk064r2o1Vh
CexwbndKYtM3SoMB0W1fFF4JWIoaVeNYqjCPRWIjdMqhCwpat2ByAGSwmers5INHtcAGUqij7Eef
DW9/iAiAJJwCD4Yl72FUoMqrEmO0KPCM6lj5JP0D62kqmVzqLNtOgJZWaevINcTuV9lkjDV0zvuC
93vLI2BVfY1pON2m2c4xbQ3fxjS8RBCgdklq782xtjcqtv7UuvfHziaxy438ty3T5hDN3darEnmB
6UOOE/oKHmIpXk3rgFfRuwuv+KQ03N3PHoDoycBw4/ZIKrJG96f504JCcupBaq6GJasSGe0z78Q7
sebxACyYUTC6FfO+bHn8ICVk71H3UOMieAvC2T7wnTN9VVv5U266B69kKc7y6zwM/SvbVjz+4BoO
doSNmK/4SdNGwVKfqtYZE8ANMhUOZXEI7bb7zS/0H9LMQiD7OUpMahSHrTZGzL+0m53sAcBVI5Ye
tDS8xnErfGtQ8ZY+4rVcOnQt3lEFvG0dyOaXJLYLA8FaINIUeDkJ6yctfp4GRk/VaMGuf1dtMnB8
Z7fWGJXP/4bVs7QAgqHY69qWpQvdtym1O2FH/L7r4nmJgewjsRSICIMdN6R5TExUE/IxkTWWCH6D
8VnPZM0fhTO9DSMFE/iaeRT2otn3s87ieFQP/ehaj9z67ccsJ05nQAH24fXdIH26J5z1/VpoLhMZ
aey6qeJfIhoOHKiyjxwotuVoFMTGdXTJPTNmUm9TRsSa7XAdQS1rUGJaEgdXQ0d/cXlZvoyCb2pU
svXM/nptNQolVcuTw5DgL3Fn85G0q7muXXgToNLB83ktoayEFy1jWoomW7WMNUa0b7jkajwmuoNL
26z+5GxGIUfXvmG1AxhML3q0wn4ktdd0PP3xb+hebF88abBRUr2z6Vzxmc0ArGo8zkU27RQP9N7+
sYGA+hJ5+YDR8hxnenlK6ABvzT5/gfnN91/G2763nuORZrK6E/R49pvBs18olQp8Qisp738dPQ3L
LxSsfNCrkN/snAuUU58MIQCNU7d2B49nY4tNSvOd/tgm2KunGm9FGKXrQYUX4J6EwdMRJB9bnLY0
C2zOfEklqUnMKA7cPa6wsoq/tIH0kVe/Gb31wA76c4rFRxP2eLjtdjU1xbUZzd6vZu5YZMujbDDv
vMtDg0xytUX1awqsfTqhdefxbeY5yJxDmrvALW/jREHK+LKxXOTMirb3WLnRixSjucKbtySX8JhZ
sQTtVEYbVw85ojPxrGhpvk6SJJEA4T32J2RrHEhciasCzyzf43s4qkuR1XeCj6RPY+1eZLjAi7qP
kG5BY85UTWtj/8tU5hISB4nA0FTG7JwzU9pbAHcpea38bRQM1mEFAhRtRGPesMccUuJw7gtCFMbE
n4Ix/EvEj1HEpFBl71yTH1auAwctcHFVsv3VRVa8E0bwSjbodzql1i7VdCAqVAvzjF+PPACgCFFk
lzJkC2WxfDKebIVwikaxkpLEYpo5KEa8rVaEvKI9OUaNu380nRPi2yusPRqBIlLfxWT1fgOB1yL+
iv0guVtlCyeVJnAEbQ6ZJdlsizcSq+606VvCQpAx/LLh46PG8FePPoixRgZLKxOGH14s5OC/meae
05A038Rz0pg2bkXPIO09LMpKi2CjA0UYBxYV9+70xZIb2Rj5AMgts5OipC3XwGwZm9YIpe90kFBr
1ORmqv/IOPiYZTv7zUQKpcwe+sRdYmPWiZlB4D93KBwx8HgLi+WeNafnHrM0S8dCX+eG81imqDRD
A2Rt6AjoUUTiz2X7EaTuzTFSOCUzp3fSmSeg+xwB073lHWvcMrSSu2hlyEZeQiKtjU9NVf0O8aZJ
yo62TT1QzOycvHH+oldP81FTaKFM+pNNtDK0xpaeh3GNfveY6Mo4GLXrrLDQk8fgHuU65lnyW6Y0
Qj+ISnOdVu2foLbH6wwLMjfC3yNu6HcmFSw0hD9tQqAjYVBnSYVaSz5UX5Ki5ZIZhS5mrwjY1x/p
kijtl2xpt6RMaVd2qZoneeoRQe2WLKpaUql8cIMvCKpOM4lV+ye7GpJiBU/0EKbkWgv2HRpBV5fA
q1xyr+Rf9SUJm2t/tSUZ2y8Z2WxRF2xis+OSn9WXJG3yk6ld0rVqydnaQ3+PluRtTQTXW7K4MaHc
bknniiWnWy6J3WzJ7rLeqF9sRtppyfUOS8K35M9YA5nfdEn/xksOGOP6G0ey5lciyQirJS0cLLlh
e0kQT0uWGD81ZrIlX6wtSWOPyLFL9NgrqhvTHTaTR20OYKZpY737MdG1Om6gekkwS6LMLZHmYsk2
F5V6khMWsJToj+Ls6RcEoeUSiCYYjVGN0/aSlcZHigFidDUCjSjsdak9muWD0XLjFRBo+r68zmP2
NOu0qiZjmq6Th7zJweIK0/IhUNN9kUTXEKvBAdLmR0Cku1+y3c3EIYlzzBe3G6MLyp2m48Q1269w
NMiBRZd46JeHOolxZ8mOt0uKPFvy5HUApceTkbNruf7o9c7OBe6bQ8F8AJsRkOX4FqmAj68NMQjN
yRIljNcdbM1DSUMJYZ+/QTz/Vfihb7bOOsdLplu6mKBowruIRbWCwUiCJuYeoM8F2V/y8079MS1x
empa3qMlX4+jdqqnG45j/HdCfGL4tE95rNHf3h66qUyOmW50voUHxlgC/B5Jfq6InPzNEFQVEWO8
b65upJfCY6JgsYRNeO7u40ABmOrn7mzSvj12nj92LrS7uJ79vGxeE697kgtiwF1gAznpHzZBTOhw
CIoFSIAy/6qIKnKMqqEjx0psh0bJs1N1Szn8va11jJdBSVmNXrb7JhYnU0+waCGXmZr35ZEYfc/0
jzIahq2JHrDHFwYkQmnGfp7BeCLABPv60MuRY864FZAXTAgMDprzJligDCN0hglKQwytYYbaMC74
hgqOg7EAHZIF7dD8QB4W3IMB90EuAAgHEgRryRUfhOurJtoX8fvAWHlJCDoqbAz+LDM6yBHNAmSE
Gc5EZTDheZVa4d+nS9VkSzi6C7tSPGncIzkfGi9JEPA8qkhGBSSRotpgpzsRpSDvUlv8S3A7aPiA
gFEsKIxSfo9VjnZe4UkvU61EImX0r3OMarxj8E1NEj0YLBgL2SXt+xIqsI1fjFjKxI9RaWxv+qcO
Qofih9tiGmOH65AllFFD+YiubnilbkPLfasGG2I1wGVtSWrD0cbmITNIYaiTHon+pkhXqJ5OtoT/
rkkPktUr3kL3gKQ++3IUu5Dd23rEtX6w22pbJQMokrF/A5yN5V2AcsZO2U3OCz7Au4BiIqGZxEAw
wlSCxAVzEoLleKwW9EmyQFBs3XsOq0E/Qb2+EGoZHmxuq+WCTmH3BUcFJ395Hha0ig5jxVlgK0pw
lMaPULwXmIkriCzwJNzHCUYLozawFqgt7oJvIcab7uKKZ1Uev6a2Kc45qkmzQF/4DjMAkxubedCs
Wws/m6LQzpQwQjpb4W5uloKAHE6VjlZuU5BZjNdxQc3wYF3AMxICDf2MzIVW/d7/jiFe7otZLsHr
eFfouVrrffasBJW0lK3jRQBwow2gbnpkSLdEojAka+x5k454BWqFE9Zd4nY5piWAPeLWkH9Jihi0
EJzptZUPO1fj42lJ1kOFsab+4rFiyJte38K5RHfI6BpPNWNDsTNyvRcdW4e1f1L7WcV6pIbwQ2Zt
zUONe0ZqnsjWr0pdnWeNjWidlGxTnclnCZntOoNbXWQvhw4vbS5qm+ONvnUdCnsbR0RZp/oyA4f1
DSW4O7EFYH3ADM+FGXVfSUVUyomKbUmWajUb3KFLA87+6H0NFQXWyaxeZMmFQsCG1Mt/sHcmW24r
WXd+F4+NWkCgCww8MEmwb7KRlJImWJlSCn3f4+n9Be/9nbdUt1z23BMuNiATSQKIiHP2/jaLSgsy
UqYQSelCezKCmmQnv/rEfB+X5ly5IOPwGSuiB2ihrKKoJ8kEXi8JfvXRcB/d0AVxgohjoULr1V+o
r+XHzuy+uJUBysm2bzBLkBfGuXlDCeWbY/AzBdu6sgpbO9SaCyUDdTI+8NKv7SfD4DrajsFnAo+e
0CzONNZ1ca7kdBDOSFiQMVD7bMofS5+wdFjScD+4Eo6G6HbVaPJrMN1tPT2C0Du9DvCMjKHKN5X7
OuE2WbfZq2eAb5A1MUIRnnccHtNm6E0loV5AZfW4pEwzhp2jJdchj9YA1wFrDTcJZ4tvEFcUMUmR
qHdD2u2HPtg0I06XIDTwv08SXPzcPWih6lwplNeAJrH3UkE7bDwYi4l7u8RcLft3LX2pKwZnF7w/
5pbrkk6x3y8luJmYnov5CM3mK0SwFq5YrwBjUqHGPAUdG2xcN0DIpqVB1DoAJusUokxXsDKpsGW5
PW27uLom0/ITXxenzTz+5B8CdWb2Glyqp1IvngAOLeH4mYYX2b6yujidfbVpIc6pDTbcYkFrB8FT
qsBqBate1doD6lBT9EnrHYfPxYHGRre23gRd9GSQtCBrrV0ZCt1mwnAjmY36apL4IvayQx+3L4Sz
+vQ5xl3c8wMtzEnotHq7TuHhIjhxNNcWkqaWXe64FDKwPKHiD1n4T0Sm51xdy6z1DaeWPjUg+BQO
mVN1M+41jPjzLOrbUCo0W+D4cfy9TPFdBoWLcN1+rGHcIRh96msk3FToLnaIjMEQ1IJ6yHje9IME
e4JLFDIP7tIa6sq4JiSj2+C1K7Dscb4VDEfavO47s/qaRrN9Utom5q6kJPTtCKJvAHetYdvrOSIQ
/+ukN9c9OeHuaOwmmbGuiRyYQO4ILgMLYRAN5ZaiCYQsJ07PQTR/bWV3KYsRGm7eH6cQmGCGszaM
jT2xKBiXFHCwhjxoKARhH2NoxOBzhTJB30CBCieFLIxgF/YRi6fIg7yT0VwJnMMEMm+Tzowskmi0
EcOIXhWv6tV4nC5W495qzTux8PIp7RHK8iVhz8mGW1WAR3r4ihacRRve4gR3Uae1ucBhLBWQMavE
JzBkqMeB910MGA2bNvWKQw+0ImmdJy/Op0+EcvhGpPj5AqxGXUfbUObo08OSGPIQOqcz4EvXOkPb
FAk76M7VZVEwSTUFVnBJennxhqX5fMNmRFMsfK1ZXBMzTkyBA4CyxyLbTcPzZDBJCj1L9y09AxKi
O+QzQa1ZG2ni+ZWFpKlNcQXNROfys+mWb4yx5lNUWR7SsL+4I0VRssViMC7PNrIPn5o4REkYm4GC
bU4Ku4kDlCUN2mGkGoUCc45pecOa6zGkKGIo8E4BxTNVOE8brqdUgE8T0ueokJ84J/iKFAZ0kOWB
2vcmNbEMmV61tbRarE0ytNos5TwDVSExKWEvq/zwW5BOL32gkmEgXjAnAvfvNMcs6h1GuVNYyEs0
g0QhTTLYqbN2bbnQUQYFNk0gnHaF/aq3/Ax2rPxrLBrmmmJ2g/F6gAk864NzaPw0bXrCls9RoxMg
KZvXySA2jvV65qcWZmmhh7c+obIrg+wdTFmytVCKgmi2lHDUVBLSTIlJwZT0j462r5TMtFSC0wTl
KcaN9aCkqB2a1FiJU1MlU3XRq4bOvKYz6T7pKFljJWmNCDRk62rY6NIgQcDubogZ44NQWlgliu2a
WwF2nDlJ/SyUbLZEP2uio+3R0yK2F/6gJLasPzBtKtltogS4rpLiUt57TpQ410GmrcS6+uySbhwl
FHrbi97On73c/pwoge+M0hdBASRHikYYCtEFu6+eEgUPbx0K4VlJhWMlGh5RD2dKRoxjDMMdyuII
S80mjiEg9iU5S9l60lTztpjMTWYzZa9ZjbgolduJQTa5COnXSsbchQiae5TNGQrngvYyM61isV/T
ZJp9jUHimNDxQsg+WZS/iguhySwvOZ8CMyu+phjtqwLXK67yZgzdk+nQdfKYBE4MVy11UAI/sE8z
Xfwy1xdCIofvhJyPKJ10ZJYH5mIe9/H4THZ5qfX0bFGTp8L8XHjlo7LBnkVXHoOGf8DCjLL2QpPF
pzcRb+q6COR7DiemXc3KnKvyFeQFwIxG+DZXr4MWe7veJCcxsU76j4L16UbvNYKBKoSbTo5tDcNh
z0UALVcqlm0Y2Q0IHfLODeNXPAWxanx+MvSA8oHjfu0JJyV82XgwtN54oDpnrIaQwrBJW5jW3rIO
aMntqK/jwBkzJDCD/VUHBUrzQycP0p+jgkFqtL/lRjzeMvE4edcYxfwL4wT/dwKVJzaJw7SXnpqK
RCXvoqZK4xJXBtbcTJ93acnvWkF92YAvYbXkcSFDd7aQumR+6YbvAS1DnBBNtpun/pGjKN8NXbxx
W9gMWsPkFDsSsTA8UT2Q1uT4ssFLXbO+W6VN/OJWa0Pr8s/NlN866sTbYgzwu8yNH9HOW4dOR6Jr
QshRXT+jjMK3ONdrL8OnlmdPsyMvQ11861yZAYdpiEARKFbSCY9RzZRYOLSjZhSxXYXtuTVNfJYI
rojnSTdu86NNMrrT85pp+NFuiQlySGsZ5gUa64TDMqw8mt1RuplKcwuud1xbTgYeuFQrA6vNdgWA
YQ5vkraC2mVM3WQ1XR6mQnCHg+Wy5Mg1SQghxNWoObB1rnszBBI3Xw55pPK0BFxlvvAZB7lkv93y
bWDAPy4StIgGA4KcbBxkonhJuS5S2w4AiMLCGHVyfagawCTcZ1FdYGIgXzt1qGc4nmRinxyMEu2L
1930lnOC/CngrrVNay3Ityiv3nIMYrtUmO6qyfGNW3zdZkO5SbBQXy+u1m6qCEiqGyXu1WMCJRdi
eVL0VJtZVhRYIk7B2bMuRVJBifTsTTiAE41t7dLW+XuQJMOWlfSkf8OdSncOZ0LTPNn9PJwat+kO
Wmbsm3Jgfp8vOMEI2IpNgrhCT1r7DGHMTAE3wdhd2oOxsQtsZU5iXyNoJOg9g4UhlQVcgSxPoTez
icMyxy9FC4jVWMfMZaFvNk/JU1XkrLvItBftq9Fof+qB8e1XqyVu3U0b0wGNLCYrc2UHpNfUaCeU
5q+I40NsZb2vJ2TnznkK0FdJlRNwFTN1qhr/+EGrOvuQN9EVfZuzRcCNp6PRm0+ZJ7ItKV0gZXWO
l3tDbUBAGE5BiveJ2AJS2hhBunibZXV0sL1uXVtVfUQZBVOqpjg3RV+s+Nk1jIWOfPBk9lm9vces
FzUIn6AVe1tONctDQU1eiS0ZCW7WgoTMI/jOMcWwo95NgEQTXyg9U1zpqk8YgcvjMENAifQW+cR4
g3bfYj6hAL5qu1E/NjZI7igID/fdCRyXmiQPN2nyPDY6mrAZkkXuzir2Wam/FyVfj4fuiWJ3vdUq
WAyawNSpDwEJRsNCDgj4GLqpdDLSjWb3j31QwRxgEjAnKDtqMo50WC0Y8/hVnTkins7wKIl7CNBC
kCBbqdU3iDjoePX4RyXL/ThycjjKIZJFMWTpua19z/s5tARXzwOSccPZj0lMYRIL70LE9bbNsdky
DmO6UaJSyCL9UXOL11LPIcbIyAa+a3mbhRQBPwzmb0qJQZvG/bTovUR1iJpzbTShtXPtcg97PPfb
RfuO56+nvVI8dkZgE2JcuD6n7QUdekJbVHy/B77TL8JgX4/lIa5pEEcET1khcxhPLJgMrZSJly03
jnhK9Ur6ZNTREstYq6ubOo2OnHDTbpFYj8c0/uoUSF4N/ep06WmcqWv3IeEfsbGd7IJeHZqTkKd8
BI+3RkafF1yNMhxQdaAWzjxrZ9okwFSWfUgN8SvUCJtJMuhfqRcYil7BzyxlQg2shqKOxIlpZspE
Mkg7IqxBbFo2su3OGL+YwjB3NRc5uLnFIaHufgzwWh0xcWxE4WorctWNNTUppaWNZuctE0JJGIt6
HalomC50prXoqleWuC9yAnE45y7kIiBRlt7PwCPo8ssysbZ1Vz8hnR79OHdBZSCkZ0WSwx0Ekhis
s4Kq5jxnJyrPNXInzj6Npc1zO5VflsgiPqvUvjotUcg9CFmi2V7vymGX2ccfWueZIip2PI+QZgzk
5fxqp8oc0C0p4Oz+pnkeMBJgVn14Ra0NS3Hpalzy5Q14NFlXQTERPzxax6IA+8tPhux0q9ucCT1D
NO0tY6N5lDIr2262jZk9388qLJwt5sOo9StSqyCHPJh8tn8/LO+q5/vNAgbEyciAnrBBdNojNme6
AmrPy6rOt0LOXzLDG7ZMOl5GF+4iQ0+4nVVquyZQ4AW9vhvb3Dj2Abq7WT9z2UaYrPa2KVGv1OpI
0QM9OVlzGJFqRm18ckY1OszfIoM4IK0O+Qi4B12Fm2DlqiEG/OfNXliu1CXpciZEKCeJ9ybXJGfI
nzL8CVv8iy3X5Ejj/xvCd68gIzlpEhW5TQN6dPLt4FBUS4S278Booiu3jikE16Ou5PYgSq29wDSu
OzR/RgAfnR0Gu3qxUF6a+cFjPkVhjoyTAGKlh83c28f0h5HqTj8pkDPu24RyOwzo9xMwNLkkaGKk
k6lRrI5Dax0O6iIn0uceRh+8iKxNr71h9+t2nhCGxeHTkNJQ9YYsRP6xdRH7rLyq5XSDXgpEPGWN
+hc71N9kQCh70z+5izwdwh7WG5OqnIHvRbmPfrw+xUWoIlj+e+iN5EuHU4NCPXlfbPhMiY1JETI3
65aIYJtk4PgV0raOCE8EJRS6ZrPzCjwz/g8hJ7zpX3bGMg1pC8t0WYoI+/eEl2iYHVtvy72uI592
yR/YZqBAThQ8L6Kqn1mREPAMX0VDfUUpKCJpoTOLTWvIBd1yGX4h6Dzl1DpjuS7OSglNqfmpitL0
6lApK4aWNM45ovoE4wVuHa5PEUGzZjoJo5WyeBybxy7LISU1aXsOLBcRZUen04ihI3UymY+yYOI0
pvkuNqz0qetAq3nLtQqC+Bed+zd90OXeEJD4hhypEUMOaVUF/Vg9LwKQgb31GR4XloBwjSZYf9Sq
mKv7ONiHLKVrYJfM7S3oEj6RDtWn0AK5MibGlsNR+1ai4TXrQ6mqKGOtXcVEszCPphjxk04ug8fU
0skKH+kIDpUoPCSOhLhkdTCzK+cG8OuraMb8HEZaeYpNFjbgFJ60qpFgjBxsBc1gXAvJcV41kA2E
PbVgZdSIuUjzpqv+YjEFZy/Rwi8UUbKQnjmrbnMr7eQKA4UqTEtXAsmtucuyAEFbmciDbpfYRFn4
7ASXUp/CT7dD/AAPW9O/ZuBt8FXKJ6vOlktJMXrTVdDUgH0PBAUl7Q55lqpFN28AOcPThNoXj0RB
boXItDOVw58MFcYxndnNNKGIOBq5PFmBuYvdcVKh2IBi5m66oBTU1rll3/SxLt+mKAW388goUbwi
NAATFUV7upb2q4focSMFHNZgSs8aXUpUbRbHfZCeI2thoKe0CCxTfBIaPqdsSb5hO9m7FS5hVG1k
Ng7W8pJ7MIEIzfplVkLs9JyDCT/KjH46bb54bvfdgIpI7ZNS2Dhn+sWC63KwgvyhV48SZxgpdqi7
BQfUxRQwS2QFIS+QdVZzvLgLFUG6/fqEVTUIXUGimtr8/p64oJOF5Tr6Y0Pd1dyNM8zzPiDudo38
LD1aHQFXPV621dIIpqR2DN4TGd0hsr3pqZ3IF7QMZG5TS8lHfrES9AMFjehIuta6DN0FzWz2XM5l
fSk9R98ATNA5K6mlLsykUIGA/+WcLJ7b8YR2KH/QczfcV8Qm0JKfz543eqvMQTwWdc7BMcADCa15
rzWyEDy3ZQQoqWLg9oIEUDbWE/NNVNXBLas59HvypdZ5RH5CWIIxzPlib90IZ8IbU3nRmyJhJk6I
oE2x8An9ebnKpZccYHPQ8A5w7Q2FWBtVUt1S+1cdDhiMUdLYRhfCrKNKhzLTPgHU2WYBxpdUdqSf
ZCh8XSehFjiTWxCWzV6KwToHYf/cwgC6TAPEeMeYtnFljtuuIkxV9gulvLLJNnxnzTawFlq5FHI0
NBVYiRY/mJwVrY6S9EDzmjj6eATO6WcpKfeJic2cGlPHGhHaVlhGpMtN43hyPUSlNKebLYLReOc6
yxsl3maN2C/b6XO5l5mMN3ZIWeY/DBS/RwVhALUdy5KSS72OLfa3gSJtDBE4IHP2KArWTH2btQWK
+KiLPCFCUgQsUNL3huMYx0yGZEDGJfp3Ql49W4/PAt6pUbNQKgpMJPRaflFN/A+7KJQT9q8BYfdd
9BwLF68lCZH4bRfBjFDkQwO1n4zE9NsQo8YoaeCh9RInPWs54vM8IbqXfU/zet2REHvMbFN7GJJx
Y+iPWUHpPaJ8SKQHsJyhmdyLg1gtLqW9RpdkUOimX0XNsFq1TOgVp0r8h1HQwDr8238hdfLePEda
umd69m+ZTJWGlF6fpxLZWFFfrNB+wIC3clh8bGwD4HabH6tyOIdcA6lh1bt4Kiw6mgjyuPqM6Nur
z1YDesqbXmknoZoraw29LuSY1f/5kLDMv9lTS+jSE4Zrev/yfWND1GCCQJQmDR0hFMGHm7bSnT1E
ZJCbNQ6Zdvwxhc1j3cnma+f8mGZa8a5DwkxXYOyQQX5yoEhupmAgLyb3XooaGg0EurNExO03UPFp
WNYeE2whYFABJ3SKyj4OFh4ymwboqspdczeMMOe9PN8J1hQvgTO9DwuYNTk9VlWIBjqz9mHsObhl
kfrrHeWdFGD+QGU/ppq0b8BC/f/ktPf/G0M+hngOkn/vx/+f2evba/5PkWl/vOVPN760/iEptBDa
JbFhGtJlhji+t93/+G+alP+wXIOykCGFY3DL2f1fbnz7HzpXJ5dcPNNyHNfj2vVfbnz9HyzwTMwz
jsPUkYnu/4sb3zB+P+Lp1plqN3RhCs7S364wiYF7tIV0tu9yFFxCwmAnP/2kxWMJZWZr5GStIqzR
qVGgo50yl9o6IOb/cKH7290gpQeKqcRjLMRvu7EYqrAM1XNfVyWauEzIEwTLN7fVf+IowDOcCBB0
leb3qXTXnY4aC5OQuf/LT/fwN4GM/zJdtzHBG6YJSNejWW2r68Nf1g7SMpLWG8xgrzdWtQkyK/Nn
QxMHLYAn4x7GsfyaOsGDE3tfM8TDYFY6wOy5INy40BCpDsN1jPEX/IfdYtXyLz8T1yPHQHFkSYO1
hPoZ/7JjU9rateFCIoYQgPJA70uW2gRalJE85y6TnmmiV1BGkXZsFqHTEpsMsCMCfVYNmWo1wFzw
GQ2dXdCHx6EqvbMxZc3ZdXcpJLxzC0Zzb3v5w1gK6wyG7M+brCIujHI/IFKYQmC7SpsWdTTdljqe
j7GG9rvOqxO994nQSK28hDNMRKfU37VaOkc0VCHxVmG/9qZxh08eRM0yagca4L88cGJry2z1da0E
1127d+vsAjesRXuE8XpoMKDqeftzoP9oLyNULr0vLnqyPMuyCbba/CMIu7XZJuV26nxQp8FAMYNy
T0nvcjiF+HAllYCBcC/Uhttaq69u8tOb0wcrGaNTljKB9+qORlSdzadCjJ8CmovIxHrHb72TrgG5
F6I4Z7rlUM9PCG9x95KE3XMZp8mhiQrmoCzPyeu0tsKl7ZcdJNluFH/g3OS/yAvJKWtCfDIj771T
P0gRMW2PX3LbmXeYsHKCHYgshtuMnqJmCdRa5Pqa3Sbu5G4cDNbqc/xe5HDiJhf6pFf/covlofTC
hxqta2KxkJ2G+jF5Rsr7NuILW7dDAXsQzkBDts8tRa26VPGonKpoNKG92FRK127DaJtbu1aL8Cmo
krlmWVuzEQ9L0OzdgpWE4dnPBqQQdLnow3t6XeFAyajCk2TnzC+Fwbxvrntfm8LsWE31GzLpbeA+
wML8zmxa21bIeFizBS/EnmU0xZmDYHh87Kbu6qbZu2Eh5O1yM6Fovrjr1pwQiWMl3BTuN6OiNJdT
2UO2d0v0t3Co0IiCE5PLSsezxgkwESKcju8THSW7ovXdtp6xK3KIx0mFxwLRBI2JYrpQb2xpqfbm
g5UTt5E1EUfFTGsWDTcyAefHHBrEByW41YHc/ALhCJbCQFaU9cR5GA49eArh+c7IQnyGceiy3K7s
SxE0Zyp4wSauW+RrdPz3XkZSFAsQhI0WNVGbGwv6aQarnbt6ArHk4ybvIntDbZrqrnpBs+u3Oc4W
/47ewMp/c8LW3jZh1SFyhsYxhA0Mx/vj+03XF58NVRn/2OR+L1Ub39/x8cL9uY+H93uNPS27RLP3
vQJHF2KIYWdN1ksYRA6yZ57rZ8Bz93uWWFzfmrMXERXG4ndaXRyxL5ft6WNDY6RcXzaus7m/fL8p
PSOiPqk255DxUvWVNmvSHCAMqb/wx5N/3N63ir0Uk+ZosjJQb6LFUBzv9+43i9NDi6MNz1v/siez
rgMxmA2ihPRwZdW4+e+bf+ybDGmMr/74O/dncc+w8/ePd+87dr9b33eXSwj0Z9imdKeANyUe8TI4
C1uNwxOlGs6cGSycxckT2t28bsL6RJmN1JQkeGgDanyES/lz2CDYbsZjhHMnttqfeX8bghmvuSMw
1zvHAuEAVcjli2X2v1gGHUHFqaw9LVsFVdT52dzne5MYINpsk37QuLCv8JjKa8YyNtDDJ0tz6JHG
AAwHlzgjE12jY97IQ/MQZHaPIpTejnSq71nm0ROj7c0UFcmtB4iOpRThc9K6RsUcnIviO/6Qy1Sh
RuoSVQLW8DwEXgVAAHUitMJ9YcZYaUQzrWNgW+tIN569Qo935VBdtSmIcExnBxw4yydhguvT2h+t
O/tLTNGjKUYwXETlcXmu8Q4pz3yA076KLGIJTCT4uZfALiNAgjYoLmzC7ChgEZ7SxUi/R731YZTp
BFrmBHAqTXw8S9+Nc8HllxmxbbzXnL/f6v7mRH25iTVz2XZIxkLn7MQOZh6nUB2Eqff7Tg1aKF56
x0KjJZEMtT3KVXDZOmZOtEMUJuFG06H9PLPuXZmFaPCwSvQj1amdIvvBBSM2ok7YCMu2txCXKT29
W8vyNujNZ1trqDwNbr0Xmrf3KH2tFLXiVmRwJkxMmKgMk/Jk/WK+560CxKJlV0NYjajP1unw2k5O
gjSwNzCexqXvOIyjeiNOEcmqJChDolUNMRtzSodHfKDlgUTYWOUEDa1qQF9QgTdt9iD1kgqD4WIj
r8iSLkEg1caJJcdPQ6LHnUNMhPWtnqKvsUcsgXCTSCncj7kL4WiMzRenfy0GZL9UNXMi3OppDzMB
4LLZ7AYr35kGpIjCcN5Ejjthoh2A9rj2aePhjyH0D9kNgqPpkqEJI6FquS4aIscFJ4wt6PSO9LjW
OsEnpAH3K1Gb29Y1Dwb4F8pd5zSbd0wx9vqCkZwD++aIaN7qIfNNoiiqvSi3BoFJdU8uRDhHtBy7
VHsgksE7DNP74ipPBV60bRKgBejG73Gp4+YIaYmFERFm+Q9O8cNg44BNyT5wK/uMlH2TusXnoFMh
RGXzybHhST0RMIyErnvKAzB8WiNem6Ham1GR+/jI0WzK6KsJwNTRZbrWwfP7XnVLlgyV40DSKwYM
qrG0gmq5HjQ0/8CNHvTI5dxb8CWZT3M+fB0DE0eznKZTFCRbDUXTWjgPzPwOqR2264XlshZHpI+E
01NjWPmWHC6G3MX8RVOSY0ucaKQPjJa55w8VBI5c/z5B0MTvShZKgTFmdOtulfcyxHnBKJbGz6NH
aJA3DOam3xUUAszqNiUtzGebImc/Yd8NofFMB1DhR5HLB+nWD61DJwklCs3BFKvSeNEt9wulZBoG
OcchqFE50AAe54cpDvmiZ/kYkPRqGwMwhyHk8KDS04TYS6TmPblABtGyRdDlEVRMrs0g3OAqs0ux
r9zhJQEMvlZlWepFDScH7X58oJ2StdRmfHac/EjDBOhQvI+m+ex0U7gC9HouMpShcHdPzfIk4Af4
+E1DiKbV98oEG9RbaNS6EE6lZX4C+SJjg18xID1Hzz7NifMuJ/0VTDzCjM9a5BxTq7naTGmjpHwO
vRwQejKfwYz8LMb8pazofurx3jvNfTmgQwFuRcgESapZZinv1ZRfsxrEV1zMrKbUK/fn/njZyBzm
Us7sp0RC1Qwy9OjF1/tWQZU3PsjPbj0z/F81JjE7gf9l1QlJkxi6+TZJ8+K6QAM+C+Q82Nfnq6hs
EIFa7mcUUlcp/rRFieFXcYOmvxRLCNUXlKleBy3yXXipUv/l7oeyns9mWLvkKhZPjRUc8qp1L2Yn
3MtIzAyMWGp/LsQ0ar5CBQY2G2ru08XQPsWuy3+o9gQh0wIpNQBV4bh8fUjGfc9MV2RZEHjT22hI
418heIkbvnpuJuw91jC8jlEz4DODeWSXc0WrdAou4I3Ny8DvTTjlpSxRWIkuv3iVeBfeGEEamL5r
FVIoCnMskQLc8pM85Hr50MaxsysK9BN2ugEb219lnsa+bla/NM25pa45HZcuvI3CNBn0OvNqkEEG
xje7vOkk4/CW8qCTIihKIK+j3Vys0Wiv4aQ/Yn3RD27e5udqzjeR1FreC6o8Uj9iReltG2aR4pqW
5XpujdmX9RCoFJ7D3GDTyuNypU3OCbe4d6BB119T/P1XSE1jEaRXzC+Yt+b6LS7Do2kF3cnDJXP0
pgX6O+5Qa5IWPBZST/L0V+Swjx5RlCixfJlzZKWLXV5HO70Yw6ym4FB0C677NnIwQ9AM79xv0uZX
yRoE7aw4hqto9MOAbotxaT7SK7plqREcCubCa8suAtDttc3Yr/m1MRO31pb1yZujA1618ZqpG0+M
76NsrW2uTIbOAj4OrxJIjxEOktMxcwEqjZ4+CLqrNOM3LwTLFwcyPWPc3eSZXh0CsfyU5fRge29I
MTksxuP9ZlD3NKBOsGjU3RYyLemJ6q4Z9pJBihUd6SWV0nbc7wGUwAjw8fj+pFU1mBDvd6P76yzk
/9z+b59sabOnpEKsgO+M6y7i23YUAux+LxZQzv7tw/smjXrH/d7He+9v+3h4v/fxUdKauVZliMru
n3z/AK7ftooVDzQdI4iOr+9+7+Pm3z4nC4vMhL97X82FP3ZK0LEWWvWPj3JFUmNcUH/pfpOrJJ37
vT8+6+NPxUhW/9wSH0ceDNahBuWju8kf2//l9dCCyOPfPyWVzvDnHt0f3z+v7/vvqDARWeoNwPJS
/c20Rhrv3+9mpOBmoficoRJZiSC5RVoBetQ0M0Vg2nVlaNxGwsMVxb5dC5Z4hyRsAYyl+OhQxQeb
us/AM4X5Q5SEj/HkhisI0Wu+GxgDTk5ColXml7l36UWCGgDuF2QXCSackDcgsfeHQ2hkl1ijiahF
aOLHaoSk1dJH1fG2LiZL6QzgkG9lo43a2en3cdEYB9oL5tnF3olq79mlxxVZyb4Hm3dOFIGGRPRo
rfJ90YsCwhrb4SAb/Za4XkcUnD03tJ4ZR7EtRNvZ27vdUp7n4fiZhfhyHgptOd/vyYYkVa30GGnV
C4a6KUwJqS4APVzHf24WLgbsWwdZeWooxxjKkoo9Wexv6B4LCI/Y0JeZNUGbIluozGADFMzw9S5c
N7A4jlBMwnOnbgxqF20S2oekrg08fha45aulASphpYKaqDZPIgSlQmXbaPlAlvMML0s5nbmaTmc7
zD/VgkCxQm3RhNp4TjU8JDPqBL/NsClqbpWzTM+oMEzxFxeh0wXJT8bcjdYVkJEfkWeLLXpIuABt
vQfGeCKAxz5pQ7cny7U4LpmTrgDE5DuHzN6AnOIt+PuvjQdWN5QA6fVMohRW9+435ohwg9bNshZZ
wXrJjrfUfjSTn2BYUlFu7lshxCu2VGYIPJI0zWromSeb5DUMguSdG+4Pj+X82bWb5liEna+pR8QO
cENhYxNaDryT//1c5FJaQenaDiPqOWa9RPla5/uBdb8nB2iYiY0cqDfEzMSxO+PWdvYI+cyzN3bm
Lk0gbnsWfHz0+qltnJE7muf7685YmWfZ7clfY9In+FficfRDghDRx7KinEsoC/rUoDrQYPdwkpyF
nmvn+70sRPgVmzFIpry6xPnZxZ6wj3tbqyE4aYWPlu4FtfmxIbfQF/UIiy0d0rMjsvRsut23xtx5
1mQAU+LZEIUp+v+cCk8pkzPc6T+3vG9+v3HlCeDQJwt0B0Q/uI/mkHsb5DK0LNRPFOUWpnz1HXbq
oL/fGH1MapFhwLNsKxaCdnJaovHPGy0OgaTdH/9xV9MS5J2oBfAAL0iW2BAgT3IqsQj804b3l+6f
dn/9/tDVESSaqYkHW73n44WPv3p/7uOh19UQgXqmvB/PffzRyqSpNfcvxL93JakicfqXXa9ChyWA
5W3/sn8ff/Fj9+r7nmcDlbOAXsD6/srIAedZib772O7jz37sym97e9/kt924b3zfDonxD4IhLg2K
zF1oZTrjbsiqoEqf0949k4XRI6Wgd2vlcfFQUnDem5X5lVwi7Zo0olD5LdC1C+ziKRLAixel2xEM
yzUoPfyj0w+90Sr0g2Q5TY2NYNvODIRpQig04wOJQs6eWX00d0B3kpeWDNGMmoUvmvSHYJ7rS8fz
uEix0rVKLJwmZ6cFV2lV6TiQWFtG30FExCUMAKS1iBbGaTlasdB3eVdxBAtjZ/XyWwCX9gJY/ist
fxxZLkfKaE7xmocKPLJgk22ZDtoe1kzNeAgXKBDYCL/jy5QvQ/RaddG2aibj5saY+Qb8Fs3wWAxc
Z0GC9OuZxdMa3SO2iCL9FmkMy0g2xzM6EDwRvfmjt9ofaZ9ZgEYRxiHjRlUwJdfOGr61gXzIQcVt
NSRVUdqeEuOFdZp9IhTLX/iNfK7ngR+UBiVVOZanGnez1kfec2DrYl0mCKI1eollNGGwmsMT8376
1061XUCJ4PC23uxKCWP1kYgBO30SxEJQQY9y9INNuvN0uLvV2JJVy1NFSdfVpN5jWC0m3d5JwZrp
b2Pdfu9020DgzMJisUykAV+XxP5f7J3HjuxImmZfpdF75lAZxaC7Fq5FuAgtNkSoS62Mmk8/xyKz
qjoT6Eb1flCFQMibIdxJM/u/c77wPm/SLTNVh1rZ9jQge4GaSq59jaaT3sGL1gdnBC0J/FFlH7Ld
PNopWzDqMlpH3up+y1wUaLDrtWKHm3E4CgLxQ3zRWqfZJnpwKH3buRk9rMb4j5TKs6vO7VsSOKgt
+6l6aP340HJ8uS/7xKauJGiA6DuxiTSDHuOqJCnUsV0qcxuCsZk3fV+JOyPBGCxbZ9GXzmnQBuMU
6IgNq9w6wEsAXgSRd6zj4RsD87TlBQ6FKQMHbAca7YuJkKg/z9sgNzU6mjrAbRFqexYk5TqINKTC
w7TWMREvEzwtm8jua9ogScNXpLU6b6BWDekVNCEJadFVppIh/rIjL71gXyWnwiOKkzaLQ75hm01h
t/HxjNBTrol1lw0f7PoWyegApZI+29e5Rw6V/vefwdP/+Rz/b/hd/jEQa/72H7z9WVaTRPHa/uXN
vz1A9Jf5f6iv+cfn/Pkr/naKP2XZlL/a//Gztt/l+T3/bv76SX/6l/mv//Hdrd7b9z+9sf4Z1952
33K6+25Yzv18F/wc6jP/1Q/+27829DV1nSjGfz/15Wehae/PU9/fv+bvY1/9N4a+hm+74G22ZysH
+t/HvuI3h6YhNu6uYzl/Gfv+1zEv2KPt+EJ4riE8838z5TXdnwHqn5IkjFb5H9cQMpGmcNTk878M
ECm9Lbyg9DBZ5dV3CbO+mDtl//jFnPkwaiC2kKePZBRudAuqMSI87kVsh7PZOE0Nj3W8NevQgyvO
x1QnNc/VCwcUB6JawmQucNeB9CGlGx+idjBuvU47e0NjkfSx9GXlWb8katkVo+jv2cEU5mg+maCe
0H7UR1zA7LOm9SlqZxb0iEepIEEAvJFRfbbSpFlneUZGEWxkPTdTBLHjnXPzZeDp3YosWdIZBdxU
imulaZzwpoLaeqs5afnkbaQ2Y6VpEdHRbmVik7H2GUlG9BHmVzGKcJXg0GhSYvwcc8vUPBeljXiA
MavDGQgfRVeW6O+QJ1cuTkjhm+KQ+/kewp8xX9IpK5t36dsGazuCRRellTdRuOG6wtjGtl2vkii6
7/P+tg5K2i38sl7I2Pv0c31FIBGXSR/kq7bh6IgWcLqSEnGXpDXfbvXYKWZypmaHhry9PfTsydmt
zPlkrem4yoF5BsKaISYye45uNWf6JlV5k2CRIVcJ1xdumOuSpyFumXDti1Ay7C0wbv5PLvg2dfS9
mGsuHwb6iImWoHJ+8iKf/R1bYO7NxETDsl/LFvHeoLe0DauyGvzIS9eJ8FZaHHu047gYTe8r7+Oz
TLVfZh8wBDqQ39paZrQVs/j0zWDHNfW5CHEFlc427MQnZ/TcwtrqAvO3CmZqf7v2OWB5XPnQfi2c
hJPSiJJ45LLqkd6zuLudNdA62N67obVftU5HYVVuLRvCrPuq3GSRth3QY3IzmVAlbAt3TmM1a4I+
67yxb3ASk8XHbRRMWDwZrBJf3HhuZPNQ4I5oVV8BQKKNaLuv0aJYBGnQnRxY1iSM1wkwTyb+uoEm
Lg+tzKrNIrnx2Lj2dRgenay5Fyr6r0+flvieusCEO9H9tUW43QhBTFO6RBZEYrknGu2p4dxiP9k8
ZYIhO8FiEMvtAmOTF+x6GmIKC6+c7pIoyTdxw0Flpyd7O526+6xhz5bWOy4s+e3A9ImJ37GNx4eR
JvUda2Am4honiBSFwcIEL3OLfM7jdJ2NCEWboF5eotlHzxxPHASLZQxfKpImXM1ukq2t0B5JdnNv
9ugX17WO3m/+mDUepi3jElZhhK8I2TYPjddF+yiqoQW74Y3+l4C8eNpy5J1Qu+Ry9nJik0n5cejv
p8l4TEbLWMSuQ3Y/QTE0z5SOxJjaeeyOBiWYRj+/Rj1l6lEvb4rWnjYNbfaONkxLhIOXMvXk0h2o
qPfR25BN1tYBVylqy5rb3os58vrC18spG+0kK8MkiIgZjZB6FKw5uHboB1M/dDVevSIZNsZEKoBP
wHRRBzvN8bYii/ztYIAU613j0cM7hETqyOIXhjU/WBG/Gj/6iJVqh2H3PQ7o9EIwfuK4PTtIzrFv
Uf6Q6RwtAtkJSEmLqyEpqdUBPEw13ziLqkOzmWAYicWNFOEnwwsU66X5NMjY2ZUDv9ioq5nmhB2U
wYCOy7INc+U1g7fJcQ4QzfMWXV8PaOG9cjWiDss6V2xs8pfHrFqNElPTPH7acx4/CHKKsyFRmw89
uR2j1Xc2XrS18LCINLl7M2iSqeBM4pdKKDS26VFzj33NpjyfvwJXSg4BnR7swD8ljAL5alrLgyQj
V68zIu+x5srUeWpJvq/A4Tes9tgK4VUZQfnvOLDZh2jh15RcglqoLDb3wmNTo37Vqqi+ONLYQRg8
WpxgcPBBe5YzlsdyavZ2FL9xA83X9hzcxcBUTLPGW71GnUaX7Zo8q0Ro3rhgyYyitLnIn9qieHf1
8QQxPFwMjxuK5wefeYLCS5fpyitkdDKiDy0pWBg28NGOkIwZDAOULXlCzswYqoiPHQ/+dROz5vX1
IVvnenXxeBiYDmDOwNzKtwA4RNxDGxO4XTfCIzE1dUePCMSm48xzo9V6tYijV80zzStya4Ad3d74
PS1wtBext2rG18jtcCS54RPw2GHwY0ynsqSvFt/rUhhkXTnMvxMzWKwM9YtBFWg0sBj0nWZ4sfFL
nOHv7/pSUAXd8q0aUWAscNVGK8OT815Vrz2Wmn716nw8jilj3XAkv1D5LJ4TPPht3I8vUWWcuKE1
O1NiDpyqa1HORJ1S29hpzAmo3+I3wtiUw/ig2Xp90VyiEpa6SLmSpv62CMpzRrS8M7t4T30WJpNW
vgoaRREKGPrKmvj7FdOAjayJLkHIlIJiknUreoaUovzgXuM8zy7kgPlAU+J4zCRHEYXp31NKQYel
J5/TOfskieUfqO9wVzyWdrOHjpvieHNmBAdxvZU6xVCYQdn1Oy9JZPoLMtDIS2DrhoPTzv02sthy
TrbGEUVDyrua5iPqLGvQ+ruiR0piZv7Fi4DG0f4kW5po8gMRzhXT5vQMdHyK8to/cKk2WYlMZ53G
3hUZBu1B5wm9nKb2NXHddGPXerGVNILCnjO7sLMw5H4sBAIOV6cqK8JTmlpy0dEUshZV4a9yR0aH
LsEqlbb7iROgE2mBrVNq1AMIby9n7oE9boWzk2W7upf7esZHUHI7oZHOOY4xdhvnNS+jjkaF6hXq
rzub6sWk1+9eMm8orh9J0q1w1HL2z5O2yiumODaHkabUDE7oAfqgT9uNZFe0LH1zXM4V2uXMSN5S
redCwuE696WMeaDXIUECxVhbKZ6ixHHWWjBztdR1fcvPED2H8qmLfjXtG2aYH2tkv5Vu/UCI379L
mGpEFECP0s23ZclCwkRmxY5vpuJiyujQdsL0wmR5clxvXxQhC7nR4sCapYiuN+euR92STyPdL+iL
DbrolpKSvWNauu8RhwBLI1J/4zSrjnVyH8vsGIQpoDS08p4YRLZ2dboFnCr7ZjnkH9qwtsn2c4qQ
Sn4ZNP5x05zNZ04x+nWLvHxlaVq3aVueKrYJaNuay7YS9HfGQFV1/8u0i5XB/Kwpohc7H1UtUWwj
XUO6PJSIGAOSv6y+mFCzrgx2sc062wwG1CE455QU/DPxLHpqKsE8mz3qkE+7eMCO14nhlA1nz3Bw
PBEMvlUPmSrNBHL0O+CYfF0jX19pTmuunWKu10EwHXwebJxyx84ByQ835j676ywo74jVLdmg8DS6
LPXphN0OlQNoYLjadkppuObQY1NNRXEFLmD+1tzqeAevuSnLS0tahq4kseOo8QFB/EPqxBynTxVT
aYOCTztyR6o7wJ05KkHBkrUc/7oSHSLf29Zx8Pk1jAN5CFQfZBXS4+j4YNYxn0YkDNdGlK6rwjQv
vvOWR60LRm5mO9x+xTJqxpewrG6m3HwVIG6LFuvrkiJC+sJbZEJ6SD0oiUy2zQyHPDCkdcXYcjHq
2K288VLmBagsZa795LPxz2lambFVtwgZDKTCQnbWEtvIyNJFy5N1Eft3iODfHRyQJNWoJpiCk1YV
33pu7+r6qTb8D1eSpsTp25nmPh28j2Aov3EpwJe8+l53meJpN/dsN54onu2X5Xsfi70Wtls05PtY
+CfWphdNt/dB4NBC3jIDHTiy1Vf44PnxUu1ksYjorBnOE7Ho1GymaNi2MUXQqGy1WW5ard22jNpg
l2ixTsyVThABn6q/MmacX5a4g8muQQLcD9GB5oXtzdhU93wi/GbPkZVZ3Xq588CdVtVBfPcsvBfZ
hGCHZlXZRe0y6oJjWg9bs8XS2OIeZhhmnJBUivpJfZJZpY+e8HfjVB7aZLir7eDGy0W8ggK7Lw2K
HfB8LWIigwtlozUsn3Mr57acvAOP7F+d8NdhGAssjxtCKQDCFOv1erepkMcAI248Wd0z4nke5G3o
V/R+5Q9teBXwKhoJTrxDx9qyvx37inOAI3/+gzUaPqNn3+HTXsnHRT/JRWJnT7WdcpDiHdhQL1Kj
OQ0u93gNAr607+XEIWRvFJsBKId4hzKkD1WuWF8O1YJ1PtAyUdS6eoKcGKMvB3dYOVN8xLG0L0uf
DXFYUG8b76YW5bDE7W6N7aLWsTTONoXnnCXNZnzKbRzGdDHEgCcLrAZP/UhrX2G8jk3zMsjmZuw2
o1G/o1F+1IjCpaQiDPNcaehDxPip+dN+9t5s130mKAFHnz8UXXyHOPCtscezxuo6zmecK9XWHqNd
1ZQf1qRfe9M8OZIFCyN7zyEYZrrTfTF6D87EGAjj3YsbpidnsrADdfu8v4ftX3cscVjQYzmjdZ52
W5KM7loU2YPos110qejsYuBUbbTcmlYEnAgzFnt2ZPQQc9zO+raiYhrdFkE5ajLlVTNzUnA8Uirc
HDDubB5cgQNl9C/5gZnJ2i07nk5de7RDAyPNshSDttDu+ko9Ic1rzcSBHKmS8K67MsVRM68rNLd6
Hd4BB/PLaMf73KPId2Zk0cQHJ+02SWtuRCfOQ9EeGHVe9Hq6SNPNl1lJrN2rzzWFDQbbMAeGBNj9
hqOB515gEELtFg2CBnnbooQrfu1S/RYymRk0aCqlXomw7xyte2nS/shFaNn3zTeB/aOt0YhNFWcy
j2d+0hubu/QoKIs28rfJtc6QGmdh19/p+CCN/EoOmFMD8xDOj63ebCVpBtZ3C8ikrwpnsmUZV98J
HyHL97GbwH34BEl5pPXGgrXbJskhwfSmRxCcX+kT24XYM8MC1VxgT699lPxcMovM3jRZ89po+p3j
Re94fp0gp/aj+yxD0hCOdZ+TepyG8gOAdoM1fiX75sEzt1GaXXzycDpV4XbDdivP93Tl3JZFqjaM
j3yvvwwR3Dpd8MbU0PfGN7etn0IucHPqQHg7DzJzvtqI/OVseo99bj/qRvPlt9pH2E5QdrgnUBiU
vn+TGDjLhs/QzLd6QgZOPVhCkbyWSfUOjHpmenrOW0u1ebyI4KFojHRh6XIrmT2jtj7ZxMuqfkCn
PviMXJmfLpAz3Zaw+Qtj+mUOPOXcWn8uRs6nUqFWwOWqcqmHaL3HPBXrRvPPI4sJoJuXwapXXNPo
5uvPXWqtq+y105J3QJ9V4IM0o1ROfP1mslUTlF9sOw1yUmePLrp7LhjkizSg9Eqlv4qD5oxXJOzL
PI8AAeqd3k4EbK2NhdDd9IP7hKBdYhvb0JxOHaGNCC5PdNfRp+IDB4c7o9FnS2QSnM5iYv41TE/N
GYLWgLW/uWcOGi+eyWqEwzHcsjEdQFP8FNPZgFS5axdpF31JM9zUvX2JUzh1Nrwr/PBiMbFaqrN+
Z3iFs0DAe1dzdc1zxufCV7jr+JVnyRODanJJno/+Myk4IxluJ07HadPWHiS3zUXAnHCS5oHe401p
uE9zxaN6qvItvd0bSUqkNJxz69/CMN1icGToWRWvjVVu3ISJiDNf6SikPxf4d9LvBp9DJ4bisSOJ
h5e3tSVrDr4KdqY2Fs2MbLatBgaMjHehtuNEDmfbwIWD0wk94YhwrIj6a23zZpTOrZFSkg3nG2cX
jKcoGvSt0Q5UaGuXXOQMZvDApWyNmI2I9NEeysfCqWgYRFJtJQx1Q9RjxYtPgDXJjXu7GjHyTqdq
1siLkXuFD2AslCdsiUqxxsuDaZWFXo16rmQbaDu7louJk5ALdci/DtkKuZplujd13r5E1pbUE3sw
m/aF4SpxYUb5RYuLY4LazmT3p/vjYRqwnmLc6awXg06lsrSPDY8Ri4lQLYIDNdcvep88INuVBI+5
RvRwfBw9nudYPe3L5qlleS7j5s1zwhMLYFZaQMY0/RW9c4v6uF2rf6tAIhlxSlFMOCPaWLulHyZ3
yy9s5evE+nngu0O4Y+HEXyWTFGLZ34DrRM+6X43pHorGAlQoEU9Pz6kx3Pb8dB03CqM4jmaPf7z+
Rh+K2QkpPlnHZ1kXJ+q01xnDqM7qrw66wkWt4WRF6kqfHrXh43ij/l51V772Tv/km+1b3mTnthZb
cvzbDpVgXN1R+6N0uJypkW04FdMX1vJfcZISRsFD4ZJQnKUNmGl1tEmzFab3I14hdhnUGnEJO7mK
Cj57YhdFOJ8VvYUMQnPv0SPd4h45eEniMk6h1ghM976V93OwJN5tIA6ioNLtipU5NrvUJpSC67Ph
JJv+MPK6CsjdFBXHk5LsHe8Iy7necKASL2vRAbMM+hppg1ixQb9PbCq3BryWggUTHkDPnW4p9HP9
4r4knUm14PwiyT4h+aq2ehiS2Souuua8tkzrFiiRV0gbvkA6DmP3HaLd5QL+hODHXlkZhXn1lG0H
CwRwNDg3JSxKoWBSH2XAuULnFXSTsqunkYWpu2OeOxsdYNszJGr6U8ljGWyUDToeesrXe+9gC/Lu
eQzHjYAQJ9m0HmqmtDOn22XJGouOHgp7vF9ZW3AG1pq7xp/7NQVk+g1uzxUBatx1RbOxYV+uVLJx
budzqWvmOGcciasLOQgpYAI1iusm3GBMe3YAC2/Vt77Lzpksr9E092NpyvWAE28tmnDXOQE9EVH4
wI7gAytJuqmbRO67niPzECmQKyNzYXlRfCI4nC6M2n5IHP8aUIi3Jfp5RQp6aSSpMd/SnmqfupUm
DB9mbbzaQfEUCPxZ8OzNyho7bRW1tb1LqnQE/S9xgpgG6+bCx9jKJNP1o7VjwDSnQ/PUgRKtkMI9
m2XAVLQY95L7lrSdF6FZLH/Y6hE2jWj7DLW1Xd+RWO2WskoQ15IUosVdbvJQz5ayYT/lmZCkeSXD
RU+Iv64bfkPxhK8QcAY6AAW7j6tbBr31WGafDBne5XC2MU11tvsoq47qgNjbFS5/wjxY66ZGgQ5X
tInoYCycG6qBWQmpGU7osxkvEM1yaJDSXR4O+7BM3qMKPnvKu71QDTWtW9l7Srupv8zrvZXV3irU
9DVSbvqKyFPx1yBd4WPb5nAweBMDy9MwrmgbaqTYRi57zpGHkpXSUVk6PUa/HkZHENs1eyc/ggbc
Z132nfTzrqJ7BXc335508LxkzjWS46/c87jdPedlyQ6gnJeZ9Yi94KmMTB0eQbtv1CNZSsYirUeG
YzKICmelZ647r12MIXqUsoBRl+4mSnmwyXkg4sjtKe9wOBNDpsWWloprklgPo1E+RdM6tKkhrI5u
VVyqwmPyzkNW9IA8TTC8Tob3NVN14OU7B1vYotSCidX/fi6z7w6JJ/aERaek85Mgpo877akahMpS
TPvOtI9VW39wizvpA2ljQ2eHa8sBHL6RJzXbH6xPY+ub9nX2qo/cbFadRyCHg2UeFiG6waC5Y3+d
s4PKnjpXHR1WcFh+5K+oE/rKKuZhmYWtoNJIH7NIoErQqxCyumgJtK0dqiI+e5nzBM4pWxkZOhDp
2lJD/9CTQghUepzIKt0re9sReypCHwMihAtTM/bcsgXK3vg8eB3sgdnu8PqxTBi/2FYxuuqydxQJ
4BM424fMyBd6Wrwi1dl784Ca2bjDI/WlD/kynOr7MLE+TDmdkgBrE5jWpz6KXeoNT1bMpsR1mZ43
j/rA3ceXn1r5bNGZtg+48zZEApY2z2SOpGmH5cBuw6MxakPOZQWRLXYXyPgOgrtiEuAMwYzz4YY6
/R7VnZDFkkOQRdSPZ4Zczw6nhYvZGb+jSN7GnPoN3h0zlFVNX6yuyZjbhbwPx+zBBN8xEDfrSXRb
dhkq16C6GVp9zwlzzy4RZSHn1cXahPurKKWcSpR5VBbuOZz+ctqAdo/wwC6J4g2qoMh18UwwTzUK
pZD1PZX24nZIhy0k3ybE5cE2gv7f4Zt826sI2hddF5dWk4QO8uwe72zqJF9T8R2CxIqCdSNuwYvj
iqObGyfNd9YmHh7LmmEGp+4sKf7hB5l2pIDfDZvajWZy9QVexBWuaTx/vXePKRo1Q/VujWy1fJAJ
k+N65jGjenCeQiIWtIE1R183xm1eVd9aLA/wpRs5m2c0Prdx6776vf9IJfV2Fhn0Q6nAtoHFCCTA
qOVXT7MlmZn2KawZKSb9tn4M85EUZI+iHZu7M2e0seBZR2tFe2pxpQNhHRstU1lsTG6LFp8uGosp
Bbpj22kisuhUDv+88JFq/P7az5uaevMv7/vLm3/5sp+v+P3fi2kPmixGTznm19y5j5PS2Ogzv0JZ
9y5Vnnlx8MseYo5ZASNmuoSITC1s1WNrqhc/r/3zxb/wvpHhCXFZjkXAb9J9q7RyUzQ7ODb4axjK
4+QpW9TPi583qZJo9+78KPWup8hK6Z5QRPAPeCMpKhGBI+tBhQEw9iz2JerbtamPobRIvYpfgIDl
z6tza1wC2xs3gRdzUfbp0Tr8vNBizHy/v0YLTukEzs7K/HarV/XeEx3f78+3+furqfqv/LxdobLj
wA7DOe1dS5ZwEi1xKQ+dMfzx4ud9P2/+fMDFqMbf/R8fbtRrLmDukvsFhlabZCBnlryzKp7ssW+Z
aOKyY4KG3Mo2ubHpAwmDP8fCf9785/tyrdb2fvfhVf010IavTIXQHdLokYqleyqg7pJUn1Vk3VLh
daFi7LEKtFPLo+Ltucq5k3fvVfAdruQ7VVH4XL2AJN1nKiZfqcC8T3J+UhF6S4XpcxWrT1XAPiRp
36vIvbSnnUEG31Zh/FTF8nEAjMuC589Iphjb165SEf6SLL+uQv09m4BExfxdFfg3VfR/VhAAhRla
lv7SyZ5bChLwFS7gwQ14CiAwFUoQwRTosAVSQQa9wg3YMSYKP2gUiNAqJAFfy5EpQ7ngcH6NHpKQ
PfjCqECGWSENFB7x5/8dcwB4oMOSW5WCIEpoCEdhEbYCJLRBv7UUMtHDThgKoqDwd0+JIMJidk6P
jkItdJKeoYIvehMMY4LHSFzAjABCY4bUcBWywZd05xyKI4fmkArr4IF9jRXo4SrkI4X9CGBAAlgQ
Q0EhHnRIozCRAl4EW711wvCM7sg6YTkKOC0ALjEUZtIr4GTwm3cANHyzCkbRGrCUOf5VKkylV8CK
x+liohCW1uGvIhTWYinAJVWoS6SgF117YLo0UswEDhP9gDEctxUKlekVNMP+3D1lCqThjHQfQtaY
IYgNR2ywSjtsD78sjgjo3AH6VlBOofAcTvLa1cSNiaUq7E6qMB7OAfK1AdlDRG86UzOxmBT0E6vv
hNmTxnSO5Y2h4KBAYUKjAoZKhQ75CiIyFXSUwhVxv9N3HNM9sABZ64paYaJE0oSBSs5Mjs8iyQZK
onCln/f9/uGfjwgFNo0KcfKOc7yj1BJxP/yTBQfVOfNNmdesXZPy3oaUQrd4hh0+JBBUIyY/bXx3
ausb5vEBZewpzScSFfVxGI2HWIFYLURWqdAsza/eXAVrGQrbque7QWFcOTyXDdclFOBlOCD3DGDo
q8RyCeoCCdYoJCxBDqgQsVjBYi7UWKzwsRKOjOpT7MRts8p0s6KQsln7CjpzFH7mwqHVCkgrFZpW
KEjNhlbzuVdpo3c7KIxtgmerDVpcZvPA9nZhjSi/vFY8UUN08iDhBog4qdA43WmuCLquuoFee8do
m2UJJF2gkLpBwXUQ95fcPWEmIG+x6hWCR9zxnj7pVabgPJDRFtgUYI/D709ClpxIw/J1MCG5gvsG
hflpxtFT2B/1Db+EAgFrhQTipb9DP04jDLQgQcwGIpGyJecaKJyQeosN+sLxOKSzR499/9LBHtrz
3axQRITA107BiYnCFDN4RRNusYJf1BBqs4I8QwGOXAhtTlfqcln32nOg4EfYa2a76AelmN+DgKdT
2ss7BEbrIblD+8sV/8FXOGUCVznBV2qTdQNEkK87yEuqU/dVm3zaxhXYf+KQnJkFhYxvBYmPtHSm
zaQwzm78LiqwTqkAT20E9awU9KlDfxrlxlIw6KywUKEA0Q5SdFbIaA47ioVzO8KS6jClaWPuOwZh
Y4E6u2n9xVAWGJJHjz8omxxLUYAWjKqooAKieDiV4dFlFbeKG71YZnlarzmgwBYH6+qG9ofrIpru
mFXqCoeViX8/NfG4i4SJO78QxrEO3/vIMJ87wYGLaKBq3XBPtwTFiKn2bGjnmvVZVZJAsSFyM8jc
CEK3hNQ1FLLrKnhXZlefxZlCerspJCumxQa0mr6QJRtoDZtiBk65iJr5oJaSjaUfJyU4NH+wYQlA
LBVKHE/NO+FzTuorDKyBYFvmMyEPv7zGKY5uURBVY/NDSNgqLyPHCQtz8nbot+odu12QQGVd0oaP
3k6+k+7LUshzr+BnUMAd1137mvPLygWHegqUHhUyncBOewqiBgtzOTtr2827LlQ/EMfLreKuJ0Vg
t6DYhmKya0Vn12CFqzSlp0q8R4rfFuwo+XNfKkV2BwrxBvV2FPMNjY7YFQy8UDy4VGT4rBhxX9Hi
xLyp9MqIkcORp+QPqT8KYN4tKHNsY/QYKPI8Vwy6A4yeKSpdU1R7ETCfkSDrPui62RfbUMvmB41u
KK5I0QFXyVmULVAJ4DtwQLY0c5yZZHv6pdvVu0g1D+Nj/R4VOd8oht7nysaRrnNKBBGdMrjRwe3t
EO6eKy4nY4rFL1T2S0TQ7KZ86ybd3zqVvOVY1t9ZnnGJGUpJEd1lKS4COtDNtQ/2z8x6x8mQdw4p
xuYRXen7JKIPg2BYvvOVOcBTDoESRmfZoBWw0As4aAZy5RvIEQ8IBASdMhFk3SVCTBAiKKiVqQCp
1apX7gKJxABT9pVTFm9TozfQbDwHXG1sSkxwH1Be8iG1caDTQO0Waue75AR4waJ0WI9muxl1/0tv
yWT2nTaw/tE/g5oicuRu9BPZQCctGcc843giYEuN7kvf1MWeJgG5lK0vseMaAY2830XjEq/zUmvF
YMw8xtx3NzTzpIs00igv8HTvNGXayhhsyPo5sNdlHqc7XYBgpXSs7XS36UB6qIRoC304uAA8sMgc
njYnwFNUvyE8ZNdnW4G/76APMljXdfqRdZ12sJvAQYdGlKufq6zY5E4iV27Ld59qcUL0IMwPQ/k8
Ik4+/v4e9e5Zql1A9GBZ/ISF3uHKJBx2dGTNrSqsmnHTyfr59zfJnGylbQw0/Q42FRI4pSlwqgqi
+2OaRsef1xwOkelvSdY/JtoY6zDNckpKO0sOnPMszFdWYTwVgO9MDnn/zwu3D0qs5dSaiqjd6QPV
8pFON1ZINCJSr8UeWxfMK/uJ81SegsVer+biWCH7R6Ag/UURzGztWwdzjek61drsULW41KZTYTq/
TXlUcNmqiyMX92NUuAlQPKU7/PRHqV7UWkBQXWjPP+9KI+TCJEuKZd0KO90PTR7T5CPAhk1/5yGj
Js3cHH9e9EMAelIJRAh+tzOdhm5ODA4UsyT6Ychsscg4BqF6z+SoqsfdOQk0HC4ayEAjhlXwCRTx
Itycw+qY9V15JFsC/c0lkMd1/mGEUuPWle662Dt3kkqnKkdIa9foMGmgQmgShPqqk0QF8piHj9BJ
4sXhGB+tkAJcZAmfbFt5PJAiPQ5sT6jLY3CRoDTNjJEDE8dlPEW15JGzherY6vT7DZW5NSwLq9Xs
p5RGV3q94nTB5+Sxq4/Ul3vbsgW6S1gd0S4jj4VokDk2obq6hAxCft7pJsWKhxSH4LFPw4zuyrVH
dTWjyuiYejZnOz//wZgTt1ocSrDZY69+CXhw7W3XUPgc+t1exvrq53tPOH46/rzWxtxbu4RFVDPR
kBHQQSpx2KeG/DRDfd77zHwzM5bYPlzay/Rxo9fDMbJtf1FXrGe0uaNpgG8g1scXkxH8qqZ/rSoa
TC6UhKjb9lvtcALW1JBfMmQ5N5nOO7/ozTx02YmxdrXyvE1JTiik3wolAqdJzkgBZxAijRiGkajE
sIqlHm/sW/suGFjrTT6WwMh5s/rmKckJQmt6s8krIpf9TMGG2XBg7ibJr/+PQ/wrDjwTwzgCuv8e
hzh/D/92+JbN9/TvfwAW+6///Pc/vuwPIsK1fvN1E5Udp3OWQPX2TxGeK34Tgvd7/zDk/aHBs43f
LMx4FLUwiXRdywbK+LsGz/vN51/j7Ms3ddvQDed/A0gYpss/9RdJpcC4R3DbowfXNjz9z4CEWcsi
pwhE7hq2L6T9tNPcNng2/DHiCS6HZROS8yok9Qqkwx80iRlKi/P80OBW7tKAuJvf3nVhra+SljqQ
osFYFg9QvqkkAjt6tLomGSeuzVgZC69zKMEdg2MQ62fJfp9I8mwdAuHsDb1J96wTq631kgy5PPpN
iSwmt9VWvKPSpO3zDbg1F39zSmiOsab7+j0wkg/plcltY5vpmnjsuciBz0qZPpkly/dB8+tjRpn6
ClMWrQeJpm0iNjHM7yoy0S28fp89eNV8mkRPRmEMm32YQZvp+hMgrsY0mkkBzo1fUM8rtkxd3XGG
X41IYjWb0xgqLeqOsGhI9Ugf+8FDV9if2pC81ZZfbkvd6691wqqobst9m/XeQjNAUKb/x96Z7TbO
ZF32iVggg/OtKGqyZFu2bGf6hrDTTs5TcAiST9+LrsKP6kKP6NsuoBLI/DJliSIj4pyz99r5yc0r
6BQizYKLxAldCzO7ZBx6t50u0bp3FF75VJe7ucZeJa3qli2Gu0PoUzLkhMxhEX3px9iAJflk80CK
R6X2XqSqvVC8MhWwYsKSVlukWgi0av00avEv5KiIMqR/kw4gzsQlPhr7aKnSc5l00QkZtlYl6Xom
25UMVoI2Ra9CknEfgg+/2aSnMpwmFQWbWZAZgt9JHdndSi/wff6Yi8h4DkNkEVeEBnbi3UqpiXRi
pIc5O/QKXs7Q9hmHOKIPvKLDA4Ow250wRTe8eBHldyQt/+79geRNM6hVXz8R28B1K0keRjvUh2Oc
byzciRtn/Rck3GhhRj8Fgb9BolDGn5UTIQm93T32/XzQBZdD+o3P0VBLg5Hg50W+6ho4JnIzYIwj
gzVrbzv51mEZlteKBgdT3CL06NRgG3flc89wRqXRBcibc/by/qwU5Zg1C7WdbQQRpoFqPacBK3Ky
wSa3ItebyzuWLyQWkjkgnV02NyZZqqfZI4DbHI2eIzyPRsNNlxrmeYTmEaKbhIeH1patLFlexcSt
Jq1izz087QQEkIBmfL94p77MegS2DKYS0l4n3+OAXS67BbF8xekU7iXRXDVBnu4gA0eZGnq9/Fe1
PLB3u3dFCxPc7Yt7Dmxrv4eSZaLTDLeHEEaFwyAZ1SfS4iYzxudBe7ONJVu/VMylg8aX6mh7YPze
eeq5SPmS/CLLSDuZeBtQS9Kis8w6g+hW75NM1K8tSmHSEpz9lKrqMNV8BU5b2egmmDJwK5w9CqFA
7z3Eu5m8Co5CpTRG9KX9FRau2EcC99FkIQx3y365FAViigRStcRcu4+kxlCTmVKak7cQ1eaeo3mg
Gm4elPTjOAUayD6SppuzFklmIAlFvzn5uApkGvbEglFugxwrto4n3o3evko4RiF62mdSJuIzb8UN
4sd5RcA3XtU9I2Ll9CGRWbpjEUbDXHNap9NGRs63UxMYlnk6N4vNX+uFsne55vj7iAEr4ck3cnnp
2kwIOSJU6IGf+iyLmMVqg/ILZ8x1chVdyYpYjLEsPtMRdgId0K86zkm5jttb3qGJooDog0Xn682k
0jd8C3Cou9ymFp+0nU3GumYMB+svbgmCLxXfs+cvByYXp8WVBuMxvzjPPWOFxsWw7Lnjc1Hg5i1M
pOqjtGDN1N6r5ihuUc9YrnkVKqV9c1B8wRvsbQ1tPJrl2FOKd3pYufu4rb+9ujqQZWGTfaaFDKI/
tYmoUCcpDn3eiKPTGYzT6vxTEq5Gk3lHoK8J/4w8Bb03Vs8XD5AU+QNwsBSlbcRzOoGvsAdvl6er
Th5wlbP+pYlMPK5QdYiX0twAUff38AHwOjgQGnF7hRka5U31Dva1w1M8mIyDWmtD0XDzhmrZofY7
+ya3QlWH2rGKVndwSoWDcJt8V8MHotPGG6UiQrvrJtoNFdoNAuCZMNZdt6VL9p1pzWEghohG2lec
jJe4wbWmafrarqrDzpv7sMKCt1VOSvtlsvYMHzHGxvBIUdBF+Izj+1xH+koWi71zUu9v6mp4wmsx
7pfK+b2il8904cSuKEm2n8xIv5/Sdm9aZRfKkm4tXVPjTF4zCgdzLHal6NtHQZ5zVxXagcPzNXet
5sEdcRpVRbxPuhLDuOgIuljc6zTo41HxH5kCtKfSkPmVpgd9ZHYVmGct81KNGM9+vvdNhBQ2CQwk
WnhfE2m4sSaiy9wnhHsP4u8iMvsclXyIShQoL4FCXtquInsqZ2nqeTwrZOPccKkZtt5w19XTbz32
aXgt9nobHJBBU/gAiCjxPwTWum8h2dj5WXdvzROYiYi/B9iPRLGTpiU897VznzjAycyJyUSUfLLb
j+gR+Ws0+p4n+THqpHSPOWNAj1Q/DuMt4AXc62RspU/+0ucnAgxpMMk9RzM+cJq8dK1MdiiohiDW
qd1/HkbM55uxQe8qVRRO+Mu3theHTW4hPR4n+uXTEjiT8bsQMR2Mwr93o2ne+fJVdHRr8WIwCY/L
oJYsNTovy12Mujyd7gem8gfDif541g80i8gUUyHLJ+KEKATLPaCTsTelm+kHbKJPvQYp2xye3cnd
A3lAwoOgnGgj+wPJ4Y1tCBRaDx5y9lS6HYZpCj0LGRsWq5GOOmLHtlKIfjvjLxuzZRjzfTbM2g5N
zH2J7m7uaG6nZF9sjFL+Ns2eG4PVNmfQiwRx3lke84NlNj7LKH+rad2QwBn8bGWIsYGl0THVGg5I
6B9c4D4dNtACkqEu9pXpRCeDAJ0NZEm8+SBcsL7v0ux3l+ptWGUMUvshuflWd2/OabLDYMgH4+IG
pMcwjK81+mmN9dZoVLxKqxFZe7Z9nLwHufSrbAAxZyJOeoLxlkWOs4m2Lp0k/vliwCZ6xEOG8QM9
y6zfsRciW3ViFzygU581hGCsLYoIGLr1oeX56simKFFQpPWDJKBgUyyz/zR7/R9vsZ6dJhofDTvb
oVTxnkqESz3kRkek3R0yCXWnGpw5g32u2ZtL9sanajFNxB+9D5O8MPcwVFM9g/qYuuljY8EdjPOF
FZXoEEs2zJ0jdZOe6Z/z1vzKomp5zsHhTJ3+PNCxoSa+/fyimuxlnuY1oqMbb9ZUOSjn4/EQxW0B
PHhNAlwifd/IrA7SpNkipFqee6uprlDEArvG2FE7gAyUiYSiaSvzGDU9QslaZ9NGdsqWWN9bUaTv
4jFBiGlP7k2PhXvMLQQtHhC2AJalezQjYV/6dvntTGjcjWrWwm5QxhNnZaappX3T7dm+RXm+0yuj
u/7zj3y02ZXSaZ/MpFTQPbzlMQ9H19ZkXyb4FzrViv2saXNoEkvJhKOfXgyNx9coIAXaJR8hmaw/
9pzk20Tx5Ype41P86Rqi48QkqkulN9AfGie990tBDhlTLXc5590pXVAFIv4hXFrPt0OM/XMkLrHS
j55brwPixducWy/xnghLI0LWGV+KAqxGbUp8pQ3hWMK6zm7+4A4qCrRFOzWr56uKjfiAaRUljOpv
JAAEftt1r3B5XEyCgA78MVQEVXDgbyL0HulrEc/kcQjsnMxnkwNbXLpTyEY2aW28KR1KU6LafSGo
AKKh/uUQ2ReC6iExfBSHXuwloRxBvM6dhnYPZKQq2/3ErnU0/OoF5dq0zx30uU1ysAeHhGCuEMli
IKWkAMJWmdcqHnal4bLp+SMtHzY7cpE3uuWNYdYMiIXoku0ya1pH3e6Npk+xU6l0Azpj7d7G7yhT
fz61wvgsWCi2pdXD4jRhbRSOdTfw3PQVsvi4WpodYEw6RX67coaxo/xKB1Re4JmndWFtwzjV8Vg5
XoCytN/SmYH7OY1f2XvnLOWVs4i7IQBu7+UQh82bY/vdHdbybNuvJ5RRa85SuLeq9NuHdiFuJ7E/
OZwDYiMtja96OOW++uzyxryy3NzJllyDXChGYV5fbXw6YmeqqclwiCs1hXmAV0l6PfMD383/lonq
CLLiEXDa/FnPxF6gY/I4m2BjRzcfm9637fBs6FSTJdlgW2bLB0+Dn1IS/pvq5WESPLpThSnShM7z
K7atixkjsxjRMWF6l0cjBushOcURTZg924nxi0k9baocaflYuqj5cIQxz7qA2eS4OBbPUT2eNRmh
LqFYSacOz2Akt93cf8Xsu4sizLYvmfOMrvjltRSoORazcJmaFdWT5Id0dN/nZqSKncSwCi6W0Lbi
R0frB3SHBFPir3aClElI8IOQEhwk+HQxmDCRDeeUSXGsNPfYeTucfiazRCCW0yIYGpI76cfp3yau
dzg1kbmkEQB2gORN8uW6yt73BWP1AvP1IXOs8QAVt9vifh6DKE9oqdOq3gRTQZlmJZS3NUoo5aOZ
8ofoJY8h34+5ZMhB9zfNlX8nofX7Q9JwotTmGwkf+0g3SWfxXeMQjeVWNX5z58fN2THK/oGG5W9P
YPpNk1W3U7sHGtkPc1Fox67roZ8MY+CQBrMFINEEqDDLB7U4sGIp+nyj/uB4gGufIaFB/eAjBmUm
iiK0uaPVfkPySgZ26iEatrQGn/vQB7FN4M5iaa92ZaMy4+HaTC3LRSoS6IFlyTYn4WVlrRFmucEi
2RWYluIuD6omzfdGXg5oLAHSZG7vXhYMLshH87MtPx13tZAkw8Vs8RhlA8cG4ST3lRhUyOmwPfop
68PQLt4RoBbCKxM5iRtxpPZajYRhTnnA5R2tvSTsR0fuyIg7FALMmjDvGs5xMCJvUxloX1G38YwO
/othYRfggPVNTOcnklGybxPuE8ETix+YU5jqU8LxMhQtpa/f7PaPJyEHRMtQHcoWSewCUFdreHOE
s+3rzgGoy4wAcQTcNNC48aL/FpXhnya/huKoTLFj1MHkYODUaEWWeVdZ3WMsGPC1svhdp3vspGg0
ZF3vHNLVvKd56JyDpbtE7hDcDasdgKme5MSIRSaN0Q51jsU5G+3CacLZ3SK1nzs4+CzlnMIM/cbk
jPmu3KajIi9sVV4Vnb9fyInjnFLFm7ozLsgTjOs98W57CtdXdq6/I+ldGz/3r625ihgg+JHkXZPh
BN/eVPSpmLceuto3w16VeoAZ7rmUEdpvvIv7RU+MQExvRYKZdOinvWHQQZN9xYFh+SatVeNJTN8j
DuBE1ZEXvcwfY193gOzZ2K9M4d5tBv0br0JUYBYUE3aHi81crD8jdfiQDYSxOlgX9eTTMkq8GN6k
bQeNIxoUSlz9Xbpbeo6GlH6MkGIS9YYH2x0QgTM9KKbsYHAU2mZW14elYT8uU8/TnltxkLTE/qzZ
CgNHA4gaeXSyc9j0tfu+uLr8nT9Ulm4HUS0TfP9Dv1u0P0lPW6qL3w2TF/A55+8rrWaGBQ/KN5dH
txrRP5uo2UeqV0c4FAcxbl4PsCdSRsUUY/ZDoCXWjoqyC4yFQ5NJgoKaNI18tQxNNCWz0GnFzHV2
Vzm9H5QDCjX6a7TRmuhGOLEVzGn59lPFZe3gbTXzPmIz2y/xzMij3xYW1/mnlPC6iFflxJi0L72k
9z/VLoIEgjKT5aoEbRutHrSgK5AXI/ssO0grcYaPk9MEWZD44eBl0dvJcAsjermjPLN3Uc/j23Iq
XHto+gKFoKRVU7pVc6j1NU6erT/sWkVGVemMx663PpFZUt4TqWol1MiVQAHrlUe3eNYM+xfeE3JP
XUriihwHDqOrWRxR84i9d2JYelgQ8vnoCLa5YrATM3U/xFZ7mz03vhuy8jGaGaSg5WVuChxnmzak
clE4XcZ6ZhYcxX8UNLJT1BXP1kA+psiya48iZRgTcZZMcYKewjukS7Jsqommi58n81Nppm8DAApa
6/N90UEQTyfvrnaGJJjrVu0GgxQ9VHpBUiJCwHPynC6Qy7hHusyvzvGMEMAz7Lv/P8H4P5lg0NW3
aOj/zycYl4+0+v734cW//sW/hheO8w8SBm2Lieual0NF/F84J9f4h86w2YCbwQPpw4L8rxQfy/2H
Bb0JSz6TD88UOnEy/xpfWOY/GEW7jBx0A9S58N3/q/HFf8bDYO71TZ0X8imOCOVdhxv/RnfqqZK1
ftKWwwCnkdJus5rOwBFgPf9jnNAX3Mhc2SJNt48orf7tQv2PQnP+M0LIcz3DsdfRic+nsY3/+OF1
ZdctwI7lYE64s8gH6u/wsZfsSihGYYe3ged84534f/yx/0G0GtAPjBzC6Wn+IqkaU9Wg7UGjBTNI
nY4srZ1T/m9+5BpC9O8Mrf/8oP+RYwZaGzPNyE/sCf1brgansI6QY3x4RCe8/q8/nuWuiLD//scB
IPGw+QpQYXQkfsLh/u1L7QqtQaTQykNMFuApcdy9a5kPU+8jWqq89pJ2OSSs2kNL6KNZIhI2u/gl
JVXictKoRX5xiTwJUeR5O+5c1se5NAOGFkA1ZQklB2//ht1j2LFfvUUudtM6I8QFQyX7pvU1tj51
CU0YU7nVoYqRYkiz7Pd5xRXO2yhMMvUQaZgUy0yR92ggOgJbssWoDgy6JROD/zHFOSbMjY8o8piO
1RYNW3zb0wwCYkGUZDrlPSwx1tdaoomB++FDG9PS6cWkDsDs7z5PbhE9X4ZUwOvAfK3UooeRq4OB
x5VjJJ1xcOQHBxLuPPMDxzDreDW/2Drt74pTqFXYp85BvU0O74W2ciBs+1Qlw1GJ/o9Z+/ciWhA/
V+Y3XMFL2rTvphhfFMpRWFsXzVZvjDcQS2GM34CLgJ7D5I/5eDCsGkCno8BY7DEsnM8h7cgEmM2J
/duiRBrUC6kNhLs38l2PqbMTUQcVzZ951hJcGNiSnQlbgFkf2vyPUYlvU+PfKaYiOCXxKgteSsR5
E3heGRjVcq2Net8oUjcl9XfIZQPXMv+qtBOc5zIEWuFsBwRuJYV0lSLIQjQZWlb97sZ1kKWkcAzz
d75ML4ljEqlIoIck7EIh/yfbdD9WDsAXd/k2zfIlbr6qsvsYurbYzp6H7TfrMKtrwZxnRCeo5j2i
qtPgOYmKStmkU2A35beu6pA2WkGowvJdmtOLPtsPc/2I2pWghc4ycIAFaUNO98pFxaf+FNssVxwT
tgu9YuwjGP5Ed14gnARuWSiOak2LBJtWY2EihCw7rhryM5rK+t9O8BnphDHtL2vrG2A+WouevnmJ
3wzhYCQ4RbhZ+rfL+QRlhys20fozmFdmK+bSw3+RvzITU2lW41cGj4e+zp3CIc9P5eqh1RYkrAVm
hiLmnhMLmzulsWHUkNCAiG5ay4nwni5loI9xmFEhXwrfPbSUy5yZeM9uV119Q6K65DYpDOOMcS5m
LuFz8tRrpBVawjSU6QEUwR3aT1437xWgtmpTz/o2jXQHOlkruWX4B2MLI4Yv2qdPOrfRh+d7j7wW
6a09a3zExVBC7hvN0vnp/dZIcG80goZN+s/bF8BOv4na+o+ROSPH8uIaz5jZxpg0B9RNyMsII50K
Pl2kMUKslxyRpM2g1HXy43rfTHN1y0t1Pwsbi2vRvxstKaGdNmIKbGxMJD5ufl/Om1EwBZiY9lT2
8F1oFcGSiX4Yh5Iuz3LnoqQ5Djodpsakys/lI545Y98N3cVr+hetWltWA5fv584jzHDLussUJW7e
xdozKlKIRlkWMZ6KsEmuTxyJktwwe71NwC3pCcMOntnWEkxBbPDKomHugAId3DVPJ4wwZJX6d2n0
z0Jl97lYCQ48qcb6i2lD4ugG1nhLSgxp6mV0ucadLd8x8CAE84ernGkvZRyaqTvArmjJHIyv0Six
ndkKbVZfNkHcTlbA+glDr1hoYxEGxu3k1YwOIcnRHOrTLZGnL4X5KluyX3UPdZtdOle7JuiB+f+Y
MMua6/m1bxrsdTrffEKyyVKx5P8sR5j4SB3ImeH1eMrXUqRIhk0Z8aH8FmUyPySLre++Y6EaZ74R
3GA11vltJaInZv38Z75UaxHfslCsxT6QJdN5olXD4Dt9IZhowiBYX1NoAHJU+0FWL5rIyV9PZ3oC
KcyN9aZY+p3t1m++UC/tOL9Iv+y2WvSAMpp5Jiz2IM6mF2RMu9hNnwfINSyqNB2xd4ma9zmodY2R
5btM7Ze2YqxNee5LE0zl/CJs7kbWsqM+mVcyo6+Aya80u/4ywdmOUO1isT7HhIpulonL1WnwmMYa
tiUZCYHdlnEQufPe0spTtHRg9LgU+FwaCvVzl3BZ0ZK5wUTLonE99FSEOUG6zvA8K+RvBNzRwZyn
iyzgSi5+LCmPxTdjKtbOLL0V/cM47Nulf53zA4m5TAGI7MUjkaH40OZj58v39ZLMoHt4kzTwmdZt
SnJuAty+Px/Q0HChthQYPzc8WWbvWFpPle82e38JO34mBnb20bS2927X/2ZHjoNSJKHM+ML9aMbj
2ZVX1+oubO3viRn/knmyovZwKf5Em7ONDy4WeD+N9qhZSIEXZjjI4nMxnIaIO1Y1O9KZTxg5XVK5
tPT8e3I/VBpGcCxroHtXT8n5UCMRDPoGTg5992s2V0z+fGmEniRQKgFq16zq6oRWsaHKq6x4KNC3
PWIRu0cZcmHYrZEMwqK37nxJX1zMrL9alJB0upJn9ug7vkLi2kcS6HPBTEC9NJOL2MWGbp5n5Cej
rP/bx9W+lOwACYC2rUHHrPP4CD3ORZIKm1BbiLbVeGJPXlqVgdPPL77LsMZJ9ZBVVts3TQlVLyUU
PJ1hz3V3Ut2WuAx1+tq9kDHVOpISb/J+yRbhwyAwaiQ2YUXuSAuA9g5j7xRucleEus1Lsal+dZin
m9LCRioMNsDpnPP/ukc8N0cgrsQo3lSibclU2hegB7UoG+5U1pOL7AA+oCoeq1KcF40GCtoCoCqp
1QbK/u0ATNm0NTQ6fRLvyiAXg8Q7lBnoReQyHEeQfrWK/YdFTtcE0hhrrPUxRT2zK5Qnwai6KChg
b4IX4kMllcflLJxyl/k5DUOQg8LB654XxadW5wM78sJegQcNFKGms2iTQ9taTUY+OAPkJbZOneAd
0R8iGKACpqQpJ4jdK8bsT2su8iDvtXetp0mYaDNXYx4PzABq2pwYEBRtAiGetBHCmd8ztRf2xusA
GVcaUTMZBzg+SgNpHNq8PizeAdcgcQLtg6mQrHdL/hprLD60bTWwmlnYWMFkj/oBaAXxSAbAoipt
g8llxksmDWFMRgl7c7HTw+ipPwuG3tM62/VGyvXRpuHejzevR+LpCQ1mw4gyPdGZrereaTbZ06Wl
tHDpvljt1J0zTufYJCyhnyB7g9m5wdFhvGRHH3XLBvTPNwH/KBhn+2DNDwKMvT+l70bpp3hKV56k
WSieDxT8SU0HyySBi9E5CQCa/qbFUQ/2tDk4THQPC5GGAYrnikEeHbmsR39JEYr22brNZvpkJi6E
GlrXJ7nyyGRvGPApI8hkCNXR0uBOmCbv3qKTXKXmCd7UIYM+e0xRi4e2i/PX/YwIudoWUHeYk4GS
mr5Gl4cqSgzyALLiyALMoaAHauj1mC6TuNEZvNRPFfa8jdYS8sajGdbNV1pyQ6An+YPwDH3yggA7
w2OHZQFdFifebTb3jI7R+NvTF5pQI2SYMnLQqlm3FyQm65Lban7KAY83/3NHsVCkLihEz44uae3A
xMGk6DKCTVk94vlMx8zZiKGi00SL8MCVoJ/k0N1LDOLUsjhKz5MWPRb2V1zwZdOOzMAaVRcbqmAI
CxyFAOLfqbZT9OZRG5pp+pn36FimMqUCATZh+TTffHsBIYp8NbC8HOsZE+bN0jpy1fGw0xvgMDSh
v6QYbocYtQzDgzzwi5ZQVWV/lCVg2xYPHLPjxxJOWCOgkdhxtI/Ywnc0STldqf7vJNmI1ZR/UhWN
gbGqtOjNchYuwdSaA/2zJmZHn5eA25i5j9lUlD5oDXTxagtB6rdReFsZ06czcAqmuRaYa58sjZgr
NEn+1OiMelbZGkHsyUo5xDuBUBEhRFsTXMh6BFYGZj+rYgnKDBbU2Urzz4SUQva24+AK8p0KMQaT
Zd1DWf4aKFgD0lr9vbQFngPKLWm5X2Us/lbWkjNx5GiLzQXYh+B7dSy6yMBHj45Nb7/TsyzQ8+Gt
cMYnd1WuGbXLdYkSjJK4rpF39VcEmNvRNVSYuNm9Fg9/bTlFod2gDYCT/mLqRYK3SakjZ9R7gFWo
wjCGY3hdE+LG9q7jaNEbOw1sKMVmjkS9kg7ewc6A9cJAYKHJin6i2FIp7GB8oVt0o5V5PwZF5/3q
c8MmMkZ7ThsX+MjoUE2U3Z72srNRbryzmLkQF8NESHYcYkHj7aPs4I92ejHt6Dm6FChanrq8lkHC
ZGdbjScI1dhVic+NgNmNdHWpOVx7S+xAdeR3n+7Sg/DUHOb/oxWiJW0Z2JNlOY3oXd58T/UfU+E/
O+bcHzlZ0bGcnGjDVXO2me+yhCv7zEG43I8Tz7WvfIY3qyOOlkGCOzRwOuzvOciOXa+Lmy2sB82b
Pi1ZzAw8mFsU8X3GrOlYAUyNCkfh9J4+ERr4LIo8Z0an16HCqr8qWRNEdT23e6/COsucrWvFkHcV
6k3G+IAYQLkiQYVDtwrjLMRZBweB2VKi+hQwWNZqk9vTR8uF7WSnXKZDo1rvNKyJW8Mm2rVFq4Gc
BhwU3JIVp8Co3g8WagydjMfTMI3HhcHxLmm9ecdXhdt1SwfiUHm03AFJ7saOfgO4Um0E3qRlZEav
ehPfg6Wtmktf0Cn2HbD+EWe+tGGQbi0SSMKumSadSHbzd2U0IfK7/LQK0FwteVdZmAPC11H/carZ
AMf7qC2NugA9WW5YgJGi8yAAlHvTXhtblx5JeYWw/p3P89FiC8bpXkHwyfSZ9Z/7l34hgOrqtz7H
ENAr4zjXzbVOtY8mZu7JORv9pt6ynWBSHIGiORxzNp3jP/UJGhaynzHLYXwEqpCXm6ohfZDxUbUH
R7BbcpcAMBL90Ls+DTaVbNTXoD8RnmVkUW70innYvLI0+THPlUXnkNg1bBTh6K3ukMFEVuV6d7LS
96P9+qPkXBw72eGAvxerii6duT+jHkpuldqh1gb1kC47qxm+y655Gsvk2a2i1yqLs8ApUNN6CfCp
uGBRdTUiQWxtWyaWhJBYvyG9ENuicmp86CFBExx4FDA1BtCIBzyIrYuJitaFvyXK8yTNa5cyRHaA
0Em9zkhsMHYDUsajRVp3WTjewbKJSFls8N1xdtEiOikZXxunWhM+fMG7JKR6gyUelSYCaIsKZevm
cI+L9kWv6J9MKDSiiblL3o2Q1pry0YFLTwNm6MO5obzrRxiudPeZNigWwYhccqcdH3tzIoAZb3cw
6M6rwyFpZzC/KiXiU9canDvT04/po4YW+jCj6oAphT0rcSDE790KwGDVcLlEF3NGchnMFAv2ULPI
9hRHY6C3RnQqIrg6A87RMq8ODjPcgO7zSzMjoFzru9xucVC1b4IORuBkCTRelrcsWwfDEDGZmKJe
b+4Hl8eR4NHkXGQcfwDkgmsXT4XqfrlVr2+tecG/hfE4dyU5shPEJBMzNsKPBWOPtR0MMnxV181o
qlnCVpViznByazJsdPJpvEzQaqjaEvIIaQke5nImetSop4NmSjDK/K4uGvNtyNzz0CrFaExWkNcX
CNAIhx3mRVDfGo2szuzJjbXyWAv7arYmM1AOQdG61Oe6e9JxOmkT8QCLl3FiBaMYdDOdXzOOS/iZ
MTE1+tQRKmt+Jp28qa55EC5+F2SPfuDP810BWwD/kQvA1fYvqlxgCaniiGb5gYA2G7YkoMcYNGZT
sruWsx7IMaHh1K72egr7da92Bp/kbsq0LKFq8n02bBJpOOpGrk87TU+2amnf6qXcIyTnrAlWiKhK
SnhDMnAXjsdJzo0efZOAPIUYtdR5kCCiniVMjHpa5odJqbcoQwfvCB3V7pycGh/1cO2agIHVz7qY
vYzrm/cNOsVOR9dV1vFeRWMfjKIsQmnRam3tN6C6ZggNNpCO/GpK7Tdzeo/wg6lAqsiuUCBjUusF
FDbKDOZ6HCi9XeNnQZzP1hZaNexngG7ByNoLedredZX/6tmdtrEtriluni7EjLorEQJA4z4Vs7xz
7PKaaHQNiehmIZ9qTiz5NqPTxpWBxrnq1rlr4PflFQUlMmAL6lWQZHiBxwG13np/9YOZ7lEQzAj0
EHkp7hzYXNBSuz9OZNGus8UrQQiXtKhCnBrJNpcxpdFvOOPqjB+0YGA9SXmsS0M/9Yjpce0DppuN
4m/lIELIk2zY2TbH8mjo+7AzuOe5uSeSeNwve2hpCha8M6lZlwIZ+ZjJnQO7rKqMEkWzyB+tRvus
8m0a5+5W6M2HL/VxozDdIcOtjVP87hCNsDT+3i1YgGPkKog4E39vZ+vgGvxRz4h3SgVhLzMMVWwM
P1o9PgqnrEFdU7M6a2TPBf6CkKj1869qYn3HCZXtq5eaDNrSbaJgtBFPte5q2AbJhoQQzcVgT8GP
Mr9zy7PtJ7TnbO4/T3Pu7XUSmzFlv/3MnlNT2UGPlDDEUcnOKNEuS4dOENATFqBY0aW1Nj+vjFD9
9iPxBcu4zUX+Z3VqrbyMazp/LJ0PrShrkFhUJG1gnfiRcWtAw8ChbUAvoJYabB9/4doEXOiN16ol
odNrOBI7KJCA9Kne0jaxZBwQGewSxrCerQkZkoZDGCANaAg8BXbicixv2pcdRXcLojy8pcTJz4l9
bed01zcmdCjN2tmQcNumOQ5W+9HaxHPm6wSfkryzo08nQh+eefccrnaIYcPFtweOBahXYsd7Mydz
jXfAqD8z4e2Ns+bQxm4xnHU874pP4dXyI5drWoXPckpvFLlzWMvxyxe0lFOjuHdymJ85TJE46+aw
fpqcNaZPo8U/aWDRyzX2nj2vl9Gucbpz3ER1AGfpBlqJFZ50BmTiXEh4k7qdXOMqOdqyNugMrLPv
3HyLcoJVW9jfYmZoM2hXTqgfDcT+eZjfstg7Mye4dsSqCIVmLyXZexHyY8rnBo9AfXBSPpqc6g8a
g2/pZN4WzbqpvNilvbpozBw3uYldI26yZssd/4E07RkJ929L8ge5tnqUBh0LCDJ2eA6hozVPBaTf
oGOz/NE4I7onk8L41a+Wlyb1zyX3ArLC+o8JUZPPzXomTX6ZX/EVv7ezx2UhQJypJlVibtHwrFnJ
h3JZCRCBXSHF+9l3yDQ6ycINCuorPbLYRdoM1xCcCtipyWX0o9CgrC2YD5E/6saBbT3VjuU/mxHA
hZQiUGN1qaJWJx/Dy/dQ2fg+GLM4mQTY3It0K8mvQE3kQ/be6/p/I+zMdhvHtmz7Kxf1ToB9U8B9
kSiRonrbsmy/EG7Z9z2/vgbjXNw6JzKQ+ZABZzS2JJJ7r73WnGPi9RzMzEDUEA/XoieIwxjfZOCP
HLTPDf2lTUwe0LoEB8pBEiWK5uKqpNck68cEMxNpOsZ91vQXkRBjW0b+uA7DYtioIEbaoWePRhHR
x5zcxaCj6MSDA1eLDtSi9v51yEsJTpFUtHCtGBNxFX3UyTSeGo1lPxJQV2dBzGvg7DdPqMtawwCm
bhWPUq+YVy2hozcFY2zjEyh3slwSUOGD7RyAGmTfhE585KYCx5fHXLOq13FhNLQ1px0Ty9vIz0PV
u8Lezyg5wIlCYTTTmU7NNYYAponxRE95Odi2iqv5KNAlHqtUkRQ8K1czbbmEMQvkGAI0AiuOeo2y
xJDgj0nBQ12hiSTlKrSnEqITf1KRIblChQVzS7g2OS5soTIuY5wXh4GJw1Unz1YRsbcvVMZaxN8+
RnckoYEnSGmzxa9OaKYY7gtmdaSp6zetGlQ3VS+0BSKn9nV/n1G7qIyYqqqUscckD73RVyfd7HZF
m9bO3MBdUyUnNmfhmBTKUziNX42AkwId/rSn2KvJhySeeCTOMBcYwfic5rtxZjdB5r+qAi6E7Ous
VHxm6GKQMPX1U63dMmILd2AVAle4VzUYUoxxWMg9ADdAzJY69ddeGAh8g1h+QAEQrYNRPwV4QWyT
gAJFoAFMXoywSbVjpRCCKmg5cp7SeNLwrvM8gxzULGsb+Q2z0ZExosjF+7XQo1gAxgj9stWAoFX4
VH7dugLuGvUkpppI7PZSgYa0/QbhJ5WQTKvossVfpJO8RZ/Zn6IZ3CwcWcaBfocJrX9TRwMfoUhD
YXnOOa/8KDXXXcabGEn0lavypwPlSMaCAjMwjNdxWYDzmULkrdwNfWrB1+E1Fku5VSWz3S4q1apY
KiL6iFVcgBLOC2ZiE41QxE16ybgX4YY7RgXfsmQ3C+OSCBY4Ep1kIuOUNNmTY+vdGhiTRnACytSc
3DihAogNYn5ECVd1oeCv9hc9Vtr71059VGgsekiiadBh7VrEX1EKdYXuMGmu5saa2ZXnpmP0XQ8c
2YWfuB8mT5rAquXgfHUDV3ysYEWbEEnpMucNeR6gUaPzsyqOT5y9qBwXi9Ao/kQSCQVA/AyvNzyp
1b/mJrQ8pQngtMmIfEOjHU+/vuqaXrK5USUG+mO0tfwoRbucIymlFIhEtog26Aeg8NAWgTkU61Ix
cwAs5Q2sZbKTEkSbV1ngmY3bTAOzDeEmX7Duk8lqHUh3OfL3zCtTT+qBHRM/xHuG+3YuRSXYFQO+
T3oNNhm7nHrYH11IEBfNFMm6trLoDI31O1XZZUa97mgpYNnw5fSlihWyOixHSdXXIgnHK9xmjpLR
JaQzg1Q//spFgzGpbDK1kZZUzUXUJxiM+xWgDTC1B1RW/ZBSNRrHPCSnurOgd7fxybLEFIZ8D1Yw
qu5o8OhGcZgSPDHCpBRK8cvEK19EmPFeqznblfBPF4oS6WXFoUBMTV9faTddBRvCKPTPgQG8Jqc8
syXho3hdtvkQp69GUV2GZUObtbNS1iIbXhysQiXuN4zB8pUUTT+Ede3jVgm5A4dLzzkCw0/zmueV
Q+v/yy+jowAF3k4VINpyiKgWBuMMXoCULSPw70ErCG9GvzUUyN3xjCG171aj0XxbzOVtcnpMlX5v
2RJhzIAecGTcUyAzWrXVONK3raG9yZE8e0AlZ14Ux31CIs5SVOHGDxkiZX2zq8rklJXYC3K56ihI
mi1woc6R/P5dGPL8aTFaUlqmDn2tWz6VxW5A0ypTsZIImihr0WL+GSkiarglyANuNsS02MXkNzlU
N0sXfOwPaqmGG5S4ean6N5njWdlDZhD88ElSa99m40MOn09kIvAf+S0npuOer4MPH4zYIlwYtIeE
iqjMpPe0hW09Is50Bu5G0t+p5fwEyTaUp9rJBIafap4clGT6kRmI2B0Zi9hxYKSpSf6Shww7yTah
OcSUfxuO297Xh70M+6wJCt/RtZbqSJadMRa4+WYySWJyT5jY9ox3SRhDbYIxuQwW7YSETNygUTrl
w2MpToDMNbZQChsce8z6TGOuHgx1Q4aTDrfYugwoBdc6zlKmLrqbC0qybeP+nKiD5OE+Ntd0XDf5
7NNM4TwUVBrOz9Q4l0Ygceywwsb79UvBLu4pUg4dC6XB//9SJqIIQq6KcawsVTjReXP61z9lfsgf
/fq7VVvP5LQu3yESn2L4pyliBU4WEcg+tYe0ynWkH8+3jTOSyZTYv4kBcSdzfnzC61af00EBxUD4
pcPJJlv7vWyhQJmtq8UTsFhCiHQNS8uVLByeC8c3Ds5WWAvvD/pc1GDvLf80GQtoVv6Ac/edXKcA
mmjUptm2nPxz2Qz7JLRm3EA6CStlx32tbQwTx2Ap9tYZfBfBS1jOpkCOrnnE9Bg1Jqzr7lvTWMcy
UTUQtpFyA5i6foQdk82m8OgPuI5S60Dk2y7XWoAoZfmahKTtFPLwCuZ7jfm+P4p62DuDCUAi4aBF
XaMcg1qFppJyDRWSlMZy6LbM9fO10pHhm2Wjg+E+sLMy4/CSaf2xKsCWR+XolgVnPZmSKYvzbWQp
+zryEyrr5CHLCnLGk+I2wqwNAUZ6M7ov1mbcJVLW3VsIQXpSPsKIYkwrtxe9RtE86MCj/abe05PC
Kz735NOkveYJssASIyUqzkIjXmviuJywkIwToJwYxQ+tRYp0Lb1bRWZjtNoOml9yeT0o33RKK0y2
8V7MliddRZ6HaZhwCaU49YNhrEI6hxspaCyPKf6uEpkuDzLB2rXF0WcgKzGDLhkgrTL1iV3YQgo2
ROSTAW8gqmemggoaOIqinJG8AqGfNprlNIzV6D5o3Q2VDuanecJeI5c7GoDRORQtd0jXLSdSDxfD
95SbyR1BBYpuyevDYNzlDdqPKGTaXBEmvp6I8F7lfdtvdAxu2yTnZkethc0ig6DShIy+yiTYAK1E
lQ2oyE7K8msOFfJu8DWVGJbsuGSKW02MpiFkFaseqtNehcGQZjX0VlnPAIANPyj7111B1rDF7M6Y
i59Y0Z61YfrsQiLRjUg9aIa2Z/ZGdOICb5bwB9BZuiPLC3EM5E/cxBr+TQkzUE0EUxsuDjpYqFF3
7UAmxXKwhIxJsa2Ic243ha/bujQYuzzTGWBn2SZluuXhh9N4VHrj6KMYdzQjpWnGgdyt28zcx7SL
diGpBl7f+9aOYJTQGzTeBrd/tgssXdkXYtFwBsGzSILDjE1KBo8Iym2bKL12Knwm7HF4bCAWntBD
gcKSY/FiSD6BXJWSgwIQDRQutWkjuw8eJPqQtiZp/QMd2M4eBE14wLiJE4kCzgyyEaMdo/VaaKOn
SiXPWKgr8amzqmkdqEZ2Q7JDoKNRUACHJBJZDMp3ks+BSuUJW+tYeZ4HjjHrLE7qZ4gB3OFaVD4H
PrXpKHb5c1sxRAK5nj5L4KHoFDAXFmuU1LQv4+dm+abyVIfP9EIRzUlJ8OxPzJdaitTbmCMiSGPL
vLEw0ZDH7ntDXlWspV6tL35ikahZyHS4kUeZNYrEX/8bh4BuNb8QN2P00qU6snbwoGvfEhgtVsIl
jPFjRnoznPxA7U+kQQ+EkZTKoQuZYy6/31aYyEsr65lTGdqxkdp9HRuu1Onmc5uYN3AQi4zsIx0X
92qyjBcEiaw1M3iN51ZbEzXJ+DhoDFsfVYlPKR63gJZr7IYY1yB3dLYwFpKN1u2TeeW0jepao02t
E3hZMButRWkCic4NjWdFIaYxexem+SCKUnGJ9Xhw5vI0QMV00ioxLjOvWIj1Qx7EnhVX6QNZP4x4
aYTTe7VYz/ocXRSv309qY58MuN2khomgWqKUUHNtEewQQVmENQ1wgViCUEcXYPRHTe2Zngy+6SHa
Uey87h7aIN5jtZidqhmY1mjJBe6n29VD7I2L5sufWeT7nnnyqKQHEmyHdTt7fkXeOI19KjvKKTYB
+IFkl7oM2Ro4lvWX6cc03BIIX6zaQVpiUs262u5ycIQl2X/g2DnXMiVZD8hBWdxZRPK+OVQ1WwOG
N6Z+OoYIhFgIwXDsyjJdnpD4QVSUOszAhoI97UXuKnM+KJoO6o1ik0OTtTUVIgEldQAWQwv4bBTx
gcnXvqlrUM2+WWxLM5J3LAijy+2n8cLOQj9WiFgx5fcRzXNjIoFpahZ+xUyVloaa2xG6FmN0tcWJ
OiSce04OMYNFNb41ulRdgmkEfE9TjGV7dhR4ox5HITmInue5nx8C2ggHo0Lbkiuif2xC2KkK/ojO
EolEo0TJCzJlgBCzlARQaztczNNIT4A3Oe/SsMWbMksynbqjKUrJqTEJxR069ZBiFQJ9YBAY0JOJ
0UVhtkrFyelh6HEuk89MBRGqKsqdmODvKa1vIUJm7qzprJcMy0dNUo7CzIobNtAgGlYtNw00mpYF
vdqujg8k1dEUiOEJjtZwRmgBGoJTiKhnHnu/v5l0EsLEqb8XI/MROHrTOupyDKSjOuxVn6OHbJxb
FaRgEzKw6Uo58wT8Wqz63WFEXrYzp34gZ7aoDlRmJ5zD/ZZcJE4BcgL/NSyeONZJqI10/HbW6LWj
WtO7h1dSqmQJTm235WSSepohkFQwocQrgldBtJC90zJ2pq66AFtla6glFTRN8CLLHINCxVyaP25t
1CdLFoiybdJ4m1dm6viJUm0s6IIk6wQe1lQ2z7K+NpiVSRBrajvrBnqoeajY8zgyiyVzgcqG4B4S
TWBDbweyO/Zjo59/HRz5JFd1BqskrLDrQVKgXYCCoNccNKn6VdBreV11GhmOvJ9tKhtHzUCOm5Ic
slnoDNtKlFGGC8FpzmTs8PNiFFambJPpKm0d36JLiBhvPcAupHEVPyuBn3rJnO9wYut7S28PJBy2
rhrHF62Y6JKkgb5WKrXbGdHAWagNUmkfFJ20n3vmg+Wy+f/6vV+/QGSX9sQNIkvT6olmdUaqSaYb
ilvrDdlBhrhHxmYKa72Ot6pfZTtlxOgeLX/w6ys5Z8xP6P3SEW992zya9Va99q2jEXJIMBj3Kb7o
FSpR89q/DMjdnwK72gFauuQv5lv/aR0kxoUh+M4tzCIau5mtPnNcUK/wbyWwp1dzOvrvCqTB4dpU
Dg5/1pulrTKtIUaHxFK+Bv22dGJXdFMn3+if/Ma5eNT5p8joJc4bJD48y9eoOc2v5BjzYCCy0y6E
TdS0r2/GAZPaURC3gvtcg0iKaXKv5nOG+/OJEaH4YezkU6yslccEb9VWLewZ/roz2lVi51/lE35v
qzoa5bkPbf0aPKuZ21QffXlkQSDRm3TGhlFmvicoZwLKI+MM38Kx6I4oozNs1DkNOxu4DrkO4Em3
8cFPHaQw8kP1UYirzs3So2k8CcInbx1x3la5kSiLtIce0/BV7RCWkPgWvmOwHk8qMq16XXqlUyVP
2SNVt5rvJmkjIldk7bjiIel2+XP8LLwhJaCVhO1hUzidtlGe1Y9UBqwC9GI9h9/tUblZXsyt6nYZ
2mM3YJi46vfVAX0bDOX4rX/PcGBdQ9u88Oamtfo5OsO9HL3+JXzqniHYg5TfMiOmJ03A0CO7GhIi
bIgraYNcpD+pxqpc1ykqjFV+EwsbNYnwFGPXJhG63/StDTR8PjeDHR9gs4ZoKHEkkBKireGkNN78
OLjYX4otwx6BuMF1sTdC4hVWhGIdsmfprD3lw1rVr53sQqkCWA1FnigFb0FoPIpX40mebJkbR9iJ
3NeV/dJ5eANmesPxWjhke/NI45iD5FO8S8flDgg4cUxucGdg12/z7/pYvQrX0SMOQXGy3bxR9zeE
k5vwCFOmukcNlPsV3eTPhpL3vbbp/Z2kr5F2/0oDzGon55o97g07xJ0FGGRkUW6kyBlUByUGnnr9
ZO1wmTI1M3aQ0kVlF99MkO2cZEePmKKcR9XunqptfuIcjpZgwv7phc/poqu2uSINIxa82wd5FXvB
43iDqHTSnGhHkkl+0SIiKPCR2nfpKl/8HbUpNMf8vjDVvus9AX3wVmmW0FvdBqBtUIK+NnbxUu/x
u4b3bqvawkO0ItGNf9G6pEWjJglP43vq1UfjUjrvsN2ag+KUG1S5lQ366p68YQh5NK5oXIoXFXCs
jVOFnJko2EBMan/in7RdIZ4Ad4YI8SQql9aV9jR9hiUbTflgzrcI6lGAO3S/8ZQqJ4UPBqWmmz9a
H1qyrt6Km7BmZEJ+31O7NwfkDq700bwBHmfQam2EIxbhDvj6CsrP2nyBuf8ohevhU18Vdu105+xx
cfQgxZ1Xokt+yuAKT/SKiJOhBdbZ4pO6lT+bl/jdZ0y1MRztOhur+l7iDH/knDj/4LdsUzc7iI/K
1bqG8Y42mL+baSCf+IQ4rMcebKnmgwSx1qHcyDeMiXQv9Iqz/jJsjTf/UO8DB9LRT7MN/XX8ATFr
IuM42xtMTxaSQqniiyXE1WVOt++Mh5Soo1W07YVVeqNv/yIq6+QMdhPWZ4LTxs1YgDDPoAb6CcSj
il63Y0tcGV/oOKcJA8xpQFpDxigr0BOehYq9hpuGUJlpBeAX6aNG7ZkR7bLjk1+Vz+E7/JlZXDef
nFjHDVlzqBMZxkJO3jSudAlRHzsA6fQ9lv6ai83NlEvrZWtatA8r81xeRXzFGJnZsqK9MDiGtkYA
jbxO3zSef1PLtTqtxfoBQeQ4X4RHmbnjQ3xDzy3QCl6lmdOoG+lIQCjDOZdpLLSJj/4zOJnHkggv
mxidg/A4XqzDfBYYolIxHK1DoB3978FcxwcoMXSAmYg+sSNK1G4v2pNxMV6DR7aEV/AjX8KhcXn+
Yg71NAwy/Gjr0K2fIZETEolSdC2erQ1mhnX4qv8Ee2TiAcPXlfxKUAyxOUwkemakrnSyglXkMMi1
vCZAp7BGACwqBBpszEcI3vWPGGwEL37D5e4/QBg/V917fMjui7OYGhy9Muy6Nac2ZDJAZAdezjll
KZt8t2I9FAdH3TWVHeyyaRv/WO2zAE3d1ga2TPUIxIBBr0CGjWbzZEFThvz2mu2a0mWkhKaCjBNC
Bo6MYFFZT7aCWIYBiDtfw9wR5VW+Cex2WIcbA2n2VZlW8rZ9to4SABgcxzawBNggB92xeEyks/AC
39+ldJcv0XdwjAvb/BL7nc6aepmkFdoFIGKZg06YIkj9zF0iNtAk8xarG6yvaVjL+XrcI/MNN8Up
f7VeqNGlQyWsDGPNGFB4p8+PHNf/0k4JiQCXBFC8P6NnWbUfIDn4vVA81j7Lgi1c9cegv+qjN+9T
u3EAdWEAcqojVPiP/C4/TS8ZY5QPWj+hZ+7zU6ZumtfwuZw2zSePHLCydq98CA98ulvJ80ObD8wY
znwQwCuixo6ektC1rGs8kLKxk5foGtqaXCWe6ZVyFwnQNDfjTksO0oqAQGdGpPHSui3KXWIFw5X+
hbU/Ge0FLL8nwtE49j8kyUNykWV6QU7+3CAYXJNj+jrzSUN54TB2NveRwrxpk08P6T7N975rcfZf
VYfQVT9U69qdESYW47QmaOXT3ykCALht9wCwXRi2zQ2yNf7F1sdAs8r48PYYFKeNjDO8dIez1h30
0MGNIR+MnwVzTc4RmY9HZvLatWO7Fx4n6g1QTM/1dUAm/5GjudwIOD0uwjZAUoOy1kCZvFKLDQ8m
vDnHdLPWreczd1hzySAm5XYorhlYIX/o9mlrm1iRYDs/8PcNYQVuiO7T9DD2e5h+i7YSoBmeyQzO
21bJt6bmcWaP9CuVQlzcdPXYtnZjPnGQFLojBVv5XT+01mMbuz5l6Fuc7aQrCxTyJzm60RTMH5pz
dM7xVHoD8InH7p5UTsLgRWONwjhkGztykLflp2isSTUInrXzqOBT2XIqRhmgu0FxqhKP5hzlHCqk
6BS8m2/ykUWCqK1r/2bQu3P7jfJWHKodSeT79lV9KFNnYiKMpvRRKUKoESs8UFCpw8wuNxVArrc2
c0wURdme4KwpP+eGvQDpydg7B/Nj8VW+lSHOjRVHPxLIAu070DbYPfIfvF2Z+o23bHrBu4gNK9WJ
qkY7j4WRwIpVuzVIbF2JHm3Sp9yJIKQ9Mu3074Kwmo/zT3HQH4uXmMBT13wKKL+8/BkP6lpp1yPe
vGOpgbDE92TH+rriYeUqcbNdK1D4KFDW6Y06rs3fgVsQiU4kIX29O68TcyjmAbYvL0HXnazMByZu
fnnX+qtwyR5xyoxwr3nMOHUgFf1A7Dl/s7FVGCP2AaXEyvT34h3dymPDqcMTlJXGrP1kug2CafqK
81q7akd09PHztCVNRP3gxhe8PvWoWzH82DTM87eosuvv7gAIhkeG7QlVHYL8Z3gbgue71C12dk32
Sm1rW5J+tuYuOpqHEi+YSRW8No7hmcoheOOZSfd94ZVYYEDtiavyUZ+9Mt4uflugcuYG2qmPNYa7
TfM0ImVW456+On0KFVoMUn7yF8h9WZePjH9hVLBgUVHFNsaSHMi0kz77kj0XX6/CWzm+icW1B/b8
QtcZLqu/pYKKAMevEFJTno3106hWjvnQlRtgFOkV9llE7QMo/ouLwa6aUMZzoNnJK+GYPZEbEK36
N5L/aiAPK7rsX5O20p4wtDCdlFR7vtSM/LbVXXS5jP6Dj6RoYL8DRY1ifEsj2JTd8MYDWqAc36pe
dg0cRLYm66eX7tIDydzmKtinT8GJ4O3ColYCbRd/0wh4UD+Yz3AQpWA1iSCxrQOK5WCVIBb3okv+
wMuWLuKbeFWeaGbwY3FHcUZ4xetD3gi1OGA1m4sr7NM3enccFNLvxt8jIFmm7E/BF6txBlYeqPrJ
vGPY/Yh/ajdmpLcrN+onadqYNYGa4nMQV8XResDLSF+PkDEvg3RiN5vwK4PDyB7Vu4R48xzVXrxh
j+J+6V5oFbBfdySYMndfw7nn0GAHZ/VBeM224qc4bQlihmUsXBLWQ4SffOTte0x/6bP+YdcaKojp
a0ixwy6EAbvxP/19cwdFHiPm3ckHKOxehs0ttAFadOYOYv+rpbMS8YTyYf8goRfIhiO0eAWcT7L9
cas51rW+tjfEnHdzsgv8jwg/eVZRhG4JIX2nqo5/WP0kgKORnX5MNPiC1XdforLcUjahz2aXb+/d
NVQO6Zf2wt35EL37DjkHvj1GtrU3ThL+wi9mC4gurPk5pIG5Icx7zWr8JhxElwQWZWORMWKz+ut7
Rid2CN4Yoc8m3jVeiAX+Ij0ui80iEuMMZ+ykS7kcYk0mDA79vOA03aSXl0piLG/T9mFoi+ecjbF6
g3lCFu9WPXHjcJHCq7wPv7G/mg9Ee0Y/8VP/ySYgPErb/DUnA8cp2CeuvjPujEfWKB4K44up20E5
TB7RpMZrArohXc+PfLPxtQ3sbt6pyYrm7RSvwx0Vsf+NcpzjOtrb+Bs4T0ZlpKKcXIXAJtfiA6s8
mW/YLY5kVMRPxal4R45uHZb+psDUZ+M/BI8hz9PKv6ff3MP9CyX05KHHFK/RmeWIaBoByxn81HVz
b+7aa3NneQwfxD1Ggku1He6cXdVjfpC2xn6XXMWN8QJGa1shKC3IrlsWS+2V2vrWvw0u05h7eUOg
JtgTOlKvp5TeTi8c2Im0aA4lOsnKbrYiIz+Gfc+Wx930UV8rgbbMOkEUltvDk/kCqd6y+5P/OYz3
uIEs5miiUxCgwa6/bl3jRFwYR7/F4cMhbsDGuBJflwdoPEGqL3/8rSa7pMxnVADdVqzcwOEvFo62
n06wQan0gSV7Ey+2duoHzRsdPgHxoGwaBoI3PMbhKqEflD8TpVzQF2KjZLh1WspnvIQfOWVZuCGa
5qsynaTZsIDfBRbyRbiwKl3jWL43L9gpZA6e0lW4RRpcLLJcme6rjoEIerBS3xMYzXi/vkpGnbzL
pLTsZhZj26h5pBHvY2h6C34BIZVkmGk0RFK0xysbismeuGcuaoIIK0vailvFSvaN1BOVUrOP43ny
7SjGMAXd90VIlWZrtBrvm3gFsJFazpeBmXg4Dpn4xbhLImovVMooRIfukogxIL6c1xOWPVbniYdh
WH6Jkd2sOyYbeLxnBRlcc1ClkXJpLP7fL6NZHzu11GHxhak3DjkjSpWCMq3TyrO+re+isfqDJXTA
qpBz0YRFn7DJSoGTyq9f9PmWGkLgMFygiYnAuNy0dUT5EJp3RJa1G5YU5ugesSDSeFbxnqLkoEU7
zV+iFj8JySWgYwFeyUQ0IGF9rk+DKn/JCVjSPOYwp5tXn/frRVDO0DJ1dlFx5vKXfFYLd3cVTN9K
6R/91pcpYYlJVruXWJcbHhUR/zEXolNlmFtERQvDzPY4Xg2YUA7xaVDYAVFNfvmsNvdJRb26fB2Z
I2H0UfMlxPGTlZaP9dg8tMKcsEYSVTqm74Ne0kKd7lMpKE6rinBWdejwxiWZArcU5JPCwdPq/Ydc
Uh8NfwkOl7VVQjAyMaiKK6f+1We4sxla87nsZsjLAWogf5xvwyyfuRwUMIXq0ycqv0yhD1dGT5Kw
OH6asiZ4lh/i6AtdX6nJ2BobUks5GBsk3O9q4vpIAHEHcQpPtYDpBDPG5PhV5/QiuZSRukwxG+No
pta473OKTAtUvVJltIMEQlMtS/6caBpvIPDDW0OcQWypj3/0PnfajzogfBR8nrqkS7daSrnQiR05
LeoprkJOw5K5/q//Rfz8iVyzMP3/A+hiIl4yNN0CbCrxQ38DuuhjKue9YNbuoMKHIF4JZyv7hexH
O6j+qwyoZK3G5I3JbMb1dPv7H/9Xvsvy0y1JEU2dCZH6GzfHGLWxBfFHok8y/PijCjo7oHUQ08UQ
FoGSX+t0u8j4+weMjQR26C9vW5IVwzI1hluqvLywfwPLiI1ejvIo1UxaMlKGcIrVuhMZw2XS8cLP
Imr6rD5iwzvqFnpOxsmcbAtlp1qD9/cfgbS8x9+vAGEMskJgCJkQ1m9XQEo0cUIeWru+CBYhJqqx
E4XvsDBRRZ7Dc1Ayn1yAMNy+I9Oz/qb51Uyy2bbog+kfbgciLf7yWmQJLapiqpps/f5atMiXZKGI
mJVXOYaqmA1+wQqkU/ke4kXzBVP9hyuh/OkGlLF4GFhMRF3Vf7sSCRO7uSyF2tVz2n3GkN0MRUMn
SaXVzQRoLx+/IbVvZQluOAMdhxO1GintkQPgMkk9BSQsEmOCBbDSrhKZWl/V+Ed+Amgf/lpQ18+E
e27LCWVqm3F5y44ReAU5ggMR4rBNZLbXv7+of7qmZDgaWGTNhXr12309BWrJrhQ0rgmqdqODh1np
1fAPD8+vm/T3OwcgqWhqIvwtw5D/8yYmq7mdWkuu3b7WoAILV2Ch+4EsoKDliSlpwRpDfp3LHhyD
xReDuRtj7Yj/A+7qkF71kDsKMNtlOPiqeeDaO6Wpflvtwiwp39KqPs4TAI1Srxyx8S9iF/4UNUnd
f/9hyX+hZ7EGKbKuyaJlSpak/pY7YmnqKAWywnHAojQNjAJagY7GiVHLlHFN5zrK3MxQdiO0JyL5
nNrc5nX6HEgDAscEwggJxkS7fZtJfWsW5oISQCuYh+DiZ2b9D8/IH9cORWVwx+ZlyPqvP/+3tUNp
LL0wyFt0ubPWnQTVBsPVel6wU1LW3xJG6oun/23U9rFC7zJAAEdPZpWaYvtPr+VPT4/Cwi2qKOoR
hv52CwQISyTBBCScaExPjCqZwMHSgw3pCVVyRTQUz1PbM2IPGGMMYfb199fuj48vNGNZFeG86dyI
/3kPWvhN/nUPjgiK7FqSaTL3eMvn6WZ2MSB4pVg1y5OHLysBCLJcnF5+jE36SgtOZsQmh419/PYX
IMqM2H/dxtJ3C3oXcOGxTEvYPXDEK4s4QQvCa+h/wInYY6OkYRr33kJZahcM1d+/MenPn6ypG+zG
smr+ZV1Cg8oNJBKGU+y1jha7ruAKRLW2HUHNEG+T7GZgyymN8xjyy9//9D/ti9xhC/FMBLin/LYn
qKOvdio4fndaOD0CrYlhZpraD7EjBcYt1ohyqYf2H97zn1YtVYSYpML3gWT3G04uGbu8n9KhdsEM
pwjf6zfdLN7+/p3908/47Z1FWivjE+WGReR3nAHAqmb2D4vvH+9JHgaJFFbuSuMv96QVw2qRWx6K
StoqgJ7FiVXEGrnBtCK/jr8wQWq0IUX0iF/miqmJYTz64TQ9pH61j+r+2Iv4Q01ZsocpZUpl0DEI
p/AtKoMtmUic+BTu5E6YbmHJ3jwtwKjAeCDR9GMBjpk+Ko2//+Ck5VH+z9VeEUXNVEzWHgvJ/m97
iqqVnSIAC3IDxOmrlm2c0O1sIyOCWscZj5nRpDfc3YwcwN0EQsXUpKT0LUlL+/uXYv3plRimRbGq
yZLx+6JTkUllEmFTuVX+IwQM20NyqC2jlZjjTtexbv29ArAiVP6F7vwc/zv4Li7/eq//J++ySxHl
bfN//+uv1QmqSRNhnUEACwmQyyf0bwuvFUjtXCdp5c5zaBsyz2TDh70uSmDY8FSZMfxTPbTc8b99
5rw/UzMwzmuK+nt1bJHEM0+TiTtMJTA1RplNKftS1vHz33+if/w5qixKXGBWc3V55//2znTOcIpV
G4Vr0ruZfdkRYNhGlf8Ptab517IXpOy//Zzfii1BSXUf4UjhgqRoBUu10XxzytehxSMLkAqVueID
adi7oolH1u3yVY1JxI6fePv0Gvqu3wqwXWnDZSCF9Y2khOI2phJazWHGK87JhFFpQakDCrZKBXBD
SDzHVmvEfl+KuQM/lHgOTUTRC92ns0xEFX7wSDiVLcs+x/xY2WlVQzJevy2yMDsMKhM6qTcKqOIq
AviChKli/sRnLuwGDpR4Jgfkkczyy+6zN0XkBUkYcCDGLwZQ5H34H9LOa7eNrM3atzLo8/qmcgCm
vwPmJCqQCvZJgbbkynlXvPp5it3/3zZNiDMYoFuwLYmhuGuH913rWUT76XgMbI8MESe2vygWSgmw
jznmJhDP2RoZknLEx7ixPf9Lm5gywlXoOkanPwLP/yHDxJtFLh1sy7CpYQ6w4kvDeJMXajg8cGgu
li4VVtjOpISY2G3CCPGA3fkvwTAcveD+85GiXFmY2FBaBpOBjDLMuNwtxfEgaRzTiPkFGExNpT00
cfqoterBLp1vVCPI0emjR+w8r04SPlSOrwNparH677LA2PSpfsC8/mYoxVzx8+dBir8qJtEfqiZK
YlPVJbkCFHYKcxbI3kvZED45+G49xZS47Fz5vSQbzLSiR2xtdKl0/yVraJ1KAEE151vctgdDOPtB
1AeVtEzS1hZ6mNIQSZx9WfhzHRuh0PmFMCbtpKtnfouXM3xMVH2Hl+RRFc0By5xXvod9utY05b33
lCVQ8j08mGiileqpTpVl3tF6DLjsrksXKwhiSk3zohwQV+BZmI6vU9XbaFaBsfZN5f38e425q7Lq
EfXtrGogVKjI+UQMbZywLYO2YF3KpyokQ6NjTlP0N00lldUbNnGQ3pGD++AZ+r0XwYbwy2dpyO5w
u8Dc8f1nv42+lITQ7oQPk8f1pCeRVnd6bb07hkk13y5fM+yID1Hj4N1KH7DGZU+cQRlTY0jbjRFy
ZaFQHWipFJ8MVJnWxWTiJlBL1bJHHQ2GLPPKfiMgl05NhzpkUhqLIHHeAwTsSDJK5CwyH3tUdTRB
Xa1d3Xgt43J+MYGS0KqDm3BgeTiXRxSqLE3T5km2AgeCPH0TSVIwGtWSuY1erjaVZoPwHiJ63p46
S3xXMvlQlShrfN8mz7bJ6SbakrduRXdjEVN+P3VonNBk01QVGyrm5dxeen0j+bVJehSWAepduY1U
lsYL4nJv63blFzcZoBNaaryqLDhbvtSu61p2byxqIxz58hLBt2U9s22D/y/PiqKP7NbtIeSn9jNE
gGSJ/y8ho3XkhmDqmHRh12/TGHGilq3LkaYhxlgpvXGQFRMybMvmdyPZxtgJRt79A7y/4S5zJeRP
GEtUsstVErdDtxSzwZQeCInivQRChTgHW0vPhoVbmxMsG/H//nCicT7SQDIY1DZU9eJsUEUih6xP
PpdU1HuhOrTeyxMMqkkTl8eiTY9x3SP90QZgMdnp85H3+w5aH1dTxQIJbTmGcbHPjJocd5MSYkex
aTfhV5p1fX+kWrcgb3nXqsnTICEe+vxJr4wpdu3gri2LjZEmmxfvOK+yrPaaOl5lEZJPtIR5VJ0G
swb6Ed4bLjrpFI9cd0pC6xEV9fvnT3/eAv56t+myxttWFV0xTeNyY+YFcZ7qcRGvBkPo9BYbRoep
Ir2Tp5RW78PYfGwwB9DeJnc6JU5KaalOFI0+6WT7tay1Yz1+2w6i+77Cy593NhWT7NT3T1p9B8Zv
E2ZY9K3y1qf1+zTBC+fQwabdMHj5Fzu7wqBubdYJLxzTva/hBh7s9xATPgjKG6eDawNDo+hncpnY
CRkXT+UjFXZt4USrKIJrYOHw8KxlYtR3FjpvLGOcKIXz+vkH8/uGmbcHMV0Dcj5ONpfbLj0HrCnZ
EUogHt7JT1mvHEEyzORceT5f8sglolC1bozH37eVusyRXJPHzTpPfHETGBVFDOFa0Uqq600fNytd
j+4DU959/vaUa9fUkCl3aTZkQfWyjMu2qwsCHnvlpcaj2XCGz7jRKLixVGZfCknbRbq6CGVjYcMW
0Ctm2VLDaVX36wBRIJAqAw7cYL1K7q2RdWW7xDVQZPbvtiqbnAh/3Vp3ktqlYYjtt8QHNAT+QTM6
5gB3JwKxrZsvJE0i8glhRCm3hpoxrrSX9+M49VkGkDBWmovnZgERDpSjaOUYwCV0jH5UQGAtkE/C
vJ61awHTbYJBE1wDJJJUI0kWvD2uOu/exwQ/aRt3IIsnuDsDb20FI6DNTa0peI+7JIJYw0rgBRNu
ewpmilrOcMYhCsnrdOFW6VOsYyLvRoLMGTomch0DPW4SfGLx6Gg7nlkGUmHPjRZ40fnHAeI5sJOA
PmEip9QKDq5tv4rK2JQNSIaBHFtqA97Ct7ViCvsYJEfwjboeyrcOuJ9EhhcgLiI4lOIE4HmRj8eA
GwNuvEl/u7C2M5ZmFNvRLwfcEMJw9XUmur6VCEZBL+eTpt5vkhI1WgEQxTXqTZZCIsE09Y47Z67l
1cPnL+LqzUXkAO0Lkpl/O40mesHmwcsI1BKIzTLethwpR9sSNw5tV+qNjGDH5NzLpG5S6/t1BON2
01IS2uJVq9F0Qpto1yA7mKerotmwhTrCPEAPzmcjNOPRr4nkcJtdaw+3XsjvO5WxQq/QJrIpfnL1
f30hQyhjIwbNulIquBc1X2ZdSZbLKUr6N2O0clZV/K0sjP1ohE/sb//7C85V0FnQdVuWLyty3AZm
E/nMZn3kvo/Xu0RfRozOjcla/f2QTBGMmZE+A+V79fKu7aooVYaMGcOMaDE4cP4ncR6jzrIeo16B
8sCcFWpiFTSmM2kFoxwg+aRBY6KWUMQjDA+cHFaDw5Z3bN8FuvOawMxRXcIGOuSBlYLA6fY0fG22
IYZC54TvXCnL2GZpg/BrIpSd9UZqxUbK8xOXkrQYddfLN2f9q9dJ1WDdgb2wf+vcxFwky6T6RZzs
PSmzIJGj/FRTNgUJaaOsiYNvdfxNB/zSSuCqWnakZrEJUgQwnw8Ma7wDLqcDPiiavLqiEU5ysc45
tQrgySuiFSZjXDqA/m3ADxAoC6iVAdovTFKZqB58dhNsCR4du1rK9hfL1o8J2prso/OwrgRJs6rY
LoUskKCmSecd+NI4hNO0nXFnOGPcqXq0O4oZOYNB1vKTLqIXRxOHJM9OTifvckD1RKzhZSq/lLYx
LzzCjbBRnihVU4J0joNSPGnQmkjKHMHDH0FGs923E22eqeYOj/FTo4GAya1yS2AteAt5QYd/5loW
wFPzNQ045jLsZRSnnQzWUt35DIdJZASwdr6e/2yZyfx8lfOCioqffQvlW6uqfvWzt6iwMv/h7bvc
2pduNZYUEla2otykwJbsqNm0NDln4w1Rti36IL9fGUpdcoD5ZnKlQ0c5hmV6Cr3ye+1X60HWjxI5
aFiGmLCLsjjA4ngY9LJlW0qEdul/D78pDsiR2keUYPYPOLxWGSyyaORMWQRKUcMy3xsGl50b1bTR
0D2Oc7Fm8S0ZAj54qRy3ToOTIPOeREU/y5JuLAPXNhiKrHOMxODtjMe4X2fF2Kq7MAAgspKEMlG6
9Mnr3I0czhWveM7K/iTnaHXc+NHJ+htnHPXKEqQwGY6bZpq12uV+X1W4q3Xs26vBVd7Btb0B+3+x
FH9eOOkhzL/WirbSVv2HORrLDIQ7/pucWTuy0E52Iw5pAVDPzun65WOlall1CChUN11Q78FS5YiD
X8brz+/Va7MrNS3FZL/Pfuy3Y3cDbbUrvSxbtSGKNitdFzX1naQ9lFG6HvJoI7fWQvNxaKHS7FNe
HDqSSSvXh1igjrB8rDP+fWwN38NOf0ts+X2ABRfaz0rSn6JKvnGmuvrxKgptSXoxnOkuV19dcsKg
tKtshZ1uX5htiWjoxRNE/snBo8dmK427eR96y942buYKXdlY89xj5VlVDIe5+texxZTXikovGFuE
p0xVRrPS6TvumqVBILYUHnDWE0Qmv+ex/E6degGxbZm27t5Q6wPW/EkkbGTMwKc1Ob37/JO8dtjl
xXGc0diDcXK7mHUTl4TGIOOTJBD0DdzYoh+Mt9BguvR8a8L5dCen1JY8w9ibnrPRO+/lxiu4cq7i
k5EdzTY5YNmX28Dc0gNiLqkuFX1zGD+f1nRWXgXEXLzpTnOQ5eglS8xdF9n7AD8ZOo8s1N7CangX
lvcopfpbCmRf0nHNWsqNu/PKckyGHQcvTWdN+q0738C3TAfq0Ciha87V2YdhFMe4YgAFXvFIAPmt
ZvC1waIRs6Uaiqpy3LsYLIwMNyNyM11RHViUHmp4eCYTyKuz3PQPod/zj92N23n8jC9WXvr1sqFp
dKB11RlnqJ8aF/nQdqXsUrzCsfw6oGPs8IZb4s7L0luFb+vap/3zc12MN0cKo1DXx0KZAx+rIq8y
DxVIXZxwlOBUdBkANhtZo64tfbnYD3lGaq+wt3bvcNOaMyzrx5Hom+jWwqOfV+b9Ws70V0D1CZ18
0knALcXDMlfqAAyPvK6k/Igl1gehrwmKtVAkttY2r8vjmXyMRDOh/QibL//QUwK0NfaFRgN2JRzW
la+siSycp1lz35MNr1pzp0pR0lkbGw82JRe1y1Yi65dy4WzzsiGnGOiL1JPrW+2ltjhGAHwIaeTY
zAmsuUuafq3VuNSK+kcYimNT8Sq9dN+lEEwSdzgYMZ0S1SHS6Jw0HlggbOJumOTf7DVpzPTJdAfm
iyu/EWXzJSInswRZJvVaPwWk7XSzRiYkR4NIsyjwo50Jl6S+wwpGJYkbT9+YaIKs0CsWSYdSWk5O
OdIsKotEJPpiS3ZiDAs1ZR0xC5J8MkYgeIGlrpELa5MJu+EOxglKq2UZegQ5NqKFTQcoqu1DAiLq
6KlO2CRqDmHo4PNJG85G6j6yRFgJxt7vLH8JWQjJOBXsCSEMb26Bzjp0tGVKLJAt5Y9g9PDoMOoH
O30EdT7TcvZjltytq5Sl0IAaF+EXbsgOcqIPB3uQFVRH27W3hl1+NEH26JUkZFcCLYWL5knH0p59
r2zlVY3xLaZR9hJ2a1iGE8sEd0vj4NUCjuTmmLyBFDv+yjd4rMi9kwm1qgEHaL6xENJ6HBKdWTw6
vbW1zR4TKS9ynAeApC/Rty61CO6h6+/aoH7LLK+bpXW//Hy6vHr/KJalMDloyFbGQ/VP96pZVIXo
TSYktXJnpcmM7LcPfU7iBSohvTfn9UCKdHRrr3htk0L9g9MrYgq0ShdPa/g9DBXCHFeC9o8iO/s0
SqjnpzdmoqvLkcEOkw4nJWfAN7++PR1xEPB6J121vbOq2xpPFCT4BLcu1ZQMOR3QTf/RKdW7gFic
Qrm9U7g247OoWibXmCrs5cHRIdg2yVuDjgIejrhAcVqjf28lc8c/7xEKcOizJ643PDH5z/0AxStI
xJ1cAki2KT7WBPIIUT5EhMBTuN26iUoHywCW7BJE00LOnCRKyi1YuSsvTt8zTzzVvreBK751+gaY
AmlTjVHiUEip5nsEhXgYiJO2nvWZedRqMHAR02Xdjz3CWJqqJbRSvx+dTnJ/0tJhlQ4E7vjWVHGs
feLLCPnf1SpCmNNgwCfXa2JpwVORP5Z2hoZdxzQgi+E0fpoZZDD8X100s0PzhaNUlJhAG3rwWeFj
CW8Jci87ka+u1CJcGDt2PvOGBkdvpngBhZomvLPZpJJVEIJToApVJZaYqWHjUWUA46iAEI7dYEnk
BykECNRFnH9gpAJMKsPmJhkbsTUcJE8n0kDox7xri0WP5t/KhQfewcGhrcChoPdoNeamkjFRxqU3
qTs8tk34MkQ59I1kFInj+QxcnmDECn5+D15bL02NI7qD3o2hOt6jP92DgVwZSRo1KfRDekzqc2LG
276Vl5FCXM3/6akuj2hNDm84A/m48i1IiumYcU+NHUzitBXSjbd1dZdscq5Cl4IcjePcr+9LLtQ8
K/SS9xWtKp80PS+d+122GPftodJ/UTzixXCygxu+8Tav7Xqo0lCSYqvFOexi12OWyArSmOmlo+0L
AT1JsLwIsbd8Z6vkfL78/fMLe/0ZDSr5Y7Dpb9UG4NSoW+AYrsqwxABWHqHKnBS3f83i8kOwhkB1
mn/+lOep43KfNepjqXWiVrYuxT9DlUP1J0FhFXaxP9UJOWzQOGK2dAgalcvJIMxDBZuJLLg2Ptj2
sYigOJY9e4SSZGcDz3uUi0eJharC7IrPNBHsSINh6fRIGwwpgzpB8oiVGNsI0RuFLgLF9WFt5pY5
HcqBFOBcTC2b+63FlUbWALXtbQNHd8a9sg0C+FI0bwlkdg9ljDFOwIRLHG2VJepz5xQPRFf3E5dK
LILmmS98aMKOFM1U8hOozba4jkf3eVEBTUIASEhYNuX0mU7h+H8JbagTBnC8z6/q1VHLmNVoBdGa
RoP666htO5esNN9JVm2Rf8T9iwNtJHKHNfi6varPRT0L8TsOtwqZ1wYQPCAKmRR09d9OBlUj9X6u
mskKQvVHOPDxOUN16mNxSkYNRlfmj3B/jp+/2WurP50nFO/y+OW8u/5p5pGdMkKQDPkwYgnJwNVM
HXRa49JfZsYmtJX7OCuO4/7k8+e9NuP99LyX5+dw0OMmM+QEY3O3tGPGWGhX+1ZVXsus2X/+XM6V
CjUpxCYiMY6lzAoXpXLR2gR6EMq00tLwqeuadhYgW/eoxqplLIhxyX8YhLnRfRqWvezjZbdhZlA3
VPigXbeyiE5fad57nEE/Ms3uPvS0R1iVXeICONViRH6S8u6ZeLEqcuRj1/gSopGcqyqyvI7YvQrG
oB8CzjGGZ1GDNBmiA3Mj7F7IUws/XbOnxRaN26TCrU1y2+vZXGLaoUzsE7Y7Zx9luJEKifOGAv56
wsmLgnHGXl9Kj8RsVFhCqDu7ytJrDDLuREWaHsGQSKnmqdF+aQa9JQSOY48ijCVyr71repCcW+CX
ZJqwBAsYE9HUU2EIR1r3qMf+Ztw3F6X2arMj7irGBpEKc8/vXnVvIAZLHMOs3hP3kM+tSNp2kTFv
wc8Gkv9DGsp+bvhiQ8as2BulT1oU5lcSem8sMdduGmcMoKbxwN16KeqM47xCd5lTV885XWXaawOO
Qsj6q5EbWxq+r4KIshszvXpt8DpoMnBDWLSKL8cT50uP3EImCDO29irAe2S3rjpTqmkBCTcY06GU
sQVXBc7KdEMiDRN33wVhuPLC5FDWtDVzlbZvQmqHGv5I3fwNvT3hVs0woiWiLSxeeAk1QHWwWfO4
wQKsGNAgPr8vrjgFdDwW6DxUphtqlRf3hSf1MZrKGOaRmyzQT+Fwl6l4d6Wy1xPeFflb+STA1Cf1
8NcjySdsz3EQZvcZFXIPI6LkiGVTMwuL9ECqHvotrE4k2sNV6uG3E+kRvzTawjU14PE5xEshEUAR
y2M0tEzua9D4q8/f1Lm+dLEmsts3lHEzZVP+GUfMTzOaY/Z2IlQtXnVqOC8oqoNSs48iI8qiVLuF
4rj5LEtAhyeqcvThK3CGT7H3emSDiDRaBhHHAKiVtm/fmIeuCTEQbdM6GncJ1m+FWa8zhtxtmGxz
29/VQXyS4uLRzzBGGzpGZEHGSQnHuzK6I/DHe78Tdwatr0njcvIUlfXSLhI//RARHxSUemRuyUdP
WoHV8hB1am8JrUHto0s/blxT+coMijYCqQACNxo7l0oMOXQ9k7JRgj67JEgpwu9X90wbrrwh+RmN
CFe3G7Jg3fobpwU9kIXRcOfIsBta/13uC/WeBhrd7RhikOaO+Zx1gepN6U/ewO3Sx9/Ih0znbSru
oaPCPSFZ0cmpcaQmd4sRNNIshKtKbic3Ww913LCDJyYrAJVpZq3iyNFJ2005S9naJlNJyNF86sJj
5wtuir8BoAakL6ZA0TQj19T9wKf49FoVmo/W0JHmcpGjPJW0J9sIXlNkSBOt1pVJm7NXsiV7Fznf
rZYp2Azrd8+QZ67BbiZtVgjZZoX5FWLph+d6m86D/eSFxszTssdxPWmsZ2Iwv46bQhFrr1VZHpW6
flfp9dE3f20CVaH7zwNrsjj67Pnbtlk7uaBB7m+h1jczL2h/3LmytndYDTw9jJZUC7GklwWRKY71
SBwyx0eIgEyxDcyvXKyGeOSO9vLXNOu/3xgL14YCgjRNRrTCofayq9bTTIgroSWrLsxisJDaBLzv
U+JV3ZLzHNcncB4bXSLEc5y/8NlEiXJDWXJl04JB0EZnbowr+mWBl7jrokjGDZqT8fG1cf5iWiCG
G6fg2iAnXTl9MR/wkU4CWMu37uIrsz+lEno6lHHZIV5W31N67HWbBOkqqgmRzNNwpWcwzCxA9zOt
wF6VYUba2cbB4B5YJK4PPLRauXlG7rMv7KWahnu3LtS11o8RgI0DhJBcLtlYN3Xn3kHLnBGYdAxs
gkPZWyzZ1bAnLMu/VrH//EU3X/37v/j79ywneNXzxcVf/33MEv77r/F3/v/P/Pob/74juS2rsh/i
059afmT7U/JRXf7QL4/Ms//96mYncfrlL/MUXU3/WH+U/dNHVcfi/CrQ/48/+T/95n98nB/l2Ocf
f/5xeucjgEaM7fm7+OPvb63f//wDzQ3j6T9/foK/vzu+gz//mJ7iAL9aGlDY/+sB//mtj1Ml/vxD
UhT9X/R8FAslgK5hFKXk03789S1V/9eornJwbBL9YFgsP2lWCv/PP3T1XzIiCSRXMsIQ2lzaH/9R
ZfX4LU39F8d+BP7sKWwNWZbyx/97fQ9/rW1/fXLXDRHqxf0xykIUleM2WgWZQAP9ovwuBi3Li7ru
9mlL0YLz1yIXNIhgxXZLxOvNcwYwlcCfwJ4VAdVPqTTgNYogXwZufWhcRk0ix9+9JNs1nUMggZbu
AxPrpT8LDTW9T2QHAIvefw0kO19yHmvWnaOvKid/bm27u08JO7knx9Zc/PRB/P1Gf3Z6GGO94Ke1
fXxjuFxoqXLo1Wntj3PTT2u7Dng/cvy62eMLTJYtUDhV6N9pDhsrn/TjXWZZREUmNcFPpeRO67qy
d2XbKfvcJ+zbH/ItFP77DJfvnapwbNZqiRRXtTHvSjjpclvWD1bg61MHkfgKC18zKW03vnNt972J
2mAl08fNrFo5WoDLCTmrmrkb5s02sFOxNOX0B1mCLXQTG3qELojWLNq116ThFoxuuI1ERTHCqqxl
j4FrboJlhY/XPrgSmsvKbbTnuoMuRcPP3/qksiJwxjkhAavJtVWqwwXyvDK4cU3Ni/Lk+ZpiZ2M2
ddjN/nY40gPLt3EzC/iuvVg0tU96RgO/Fbeod2w8eWrkQ7/Bpc6LBT+9TPPwq8jadxvq8jJwCnVb
iZwzTyTfN02t0bwQ9Tw1G3VC/lbZlcYhNOPoCe3+hAutPjsOjvLSNd68WDQQf8x2QlEq3XodFgvd
HiBjkq2RBnJLKiuFGt8MD1Q3CEmMQdFDrslBjKtJtsce6i8LsnQwZDnKRMrs+L4xSFGoqTLMCgWi
W6+2ylGzuJZw9G3fTF56UGqNlbQz4l38O8gH9ySpbQibj6YkPYEUUo2nKLABJvsC8KjYF0Zd7DQt
PgSJ2W7++dI4Qbfp+zC4sSk/1/p+HeMIJpGP0QPnHsZk+OsYt3rJI8Mrrvap8Q2bQbbFvor2rwlB
4vq1OyGrINgSG2HedY0eLBFEQHRP54Xqb0VRhhs1NfY1dIRdIFIKqdLSETOnKOSXz+/Fi1VQ5ux3
3sSyDqLgxzP/68s05A43c0WnSVYlaC2RcZeatKoMf+R096Zz4+kuzyrn56OLKdPtNikz2xe3PlLG
fihKP9vPKknxURZ9FAIwjCSpxlwpFX3fiyidB9rgHApuqImMcNF06mzLJnTi1br8ZD2x4HovQoMY
KiOamxXWt7CoJ7EIpJfMJ3nZLd0cUYZMUB4VjzuSCcsFkp5hUsmueaNPfp6rfv6cuXqqrGLY0zh5
javJrxcQ2QhB62kS7A1d+2rFvr+1fAZ/Zysl0xV9fc+MwMhYsOOqJpd2xBjFW4I8RiVS8RQEKtFn
sj8XCr8EdHjZVrnycP4S6c6HgvxwrQXcggSGRLNWHjwyG2kuVz5RZ3XJzK7w7qx0aBctgsjQLdpN
YZfJFL2TssFMpJAUQ8OuKq14L1tuAXA8tPAOEZ/i+xsKgf5eCWuLQ2Bs15TWpx7lKqaAvFp4OYHm
rhF1dxIBBsSAyHMOl91Ggeoylar6h6hkfy+VGJ9xl5OaGQTKzrZdBft+NKw8MuW2bkYcHiLR9Mb2
zbioGDCQOMawPGr0gsZj77h4/rSGyGZt0F1zpbseainF9okiGYCKjfKNMBom3iZUp21ptzO26O+R
YocfWqLQcMjaEwh4wGmRDj9aCuV11ErNUkDseAp7MoGC8WebMQ9G6t9rYqj0CG+6aoZfw8zuJ4nd
+/eR3/cP5DFEk9KImYlSUz/pCk0FJ3/SC5vY8bJy5n2DC0YtiInPk3Y3REM9w0kjrb1UObRqpC96
tdBX/mCTZFbIGCkMGZCs3umrIDXnkpQC1x0gGOhmGpOKJThAll+aqMvvYy0vX3TrsVSr7tWmiXQn
KzeK0qN4nUv4y9BG28CMYGIFRZdpWGx0fr7EKA4DufSFdicSZM2FAqfasREbyVUHCtZDjBIPpNGe
v3H+0tkuzhRp/JlSkvpi8c/vKK70HRRE+dM//fQjhhUqxeT84P88WlPBfyaTMJ/99bjnb7txyFP8
9JO4XiRw/LY+Y6Rok/OvS22ZrCU1Xvz0i+dv/PWU5xfoJ7JLFqL+8te/aedX8M+T00Hmw3CtGqGA
L2ZX39M/P/334yokhNuA6ccrdf6N859+erHjN/56Tefv/PWkdZ7ch8oM4nq9NIQNam38sfMPuHoJ
+Pv8x/N3zl/68+U//1Hnlo0KcvUsb6k0ykCcireTNCr2tIlXxizIqvquUZj6GqfT5qGUuwvR1PW0
ZR/70hjDjyEW8MrEcy+1P5pMV9Z1pO2o/vyQO0Ebog+OIvJPcQcx04+6b3kiG7OwRqXeWmRTdN0W
wn7+7NbWPqzUCN6E6S2HErRnwHY1M4a7tJbnQal4S6IJtiz4+aRW4mYRptCF0cxOfJdKZS6ImPIo
olKgJ51CbbNp3z22hP1NPQ7EQYyVr6Wu2roBQW/ClcidpalIz2ShugDDsSgc2pRptG54jIAUOqB1
H+zOSFOUSIRNgo2eWtOqVc3Xylb3ZvBehM2+iazwjtzJNR+bWERm+aA06n3tOf08Ckl2JFYeXJsp
SBCvpWXCbQBn3Q6WYA+efI16GbXiBbfvVz3+aicloq0+p9JG+pOhVfqyoAMwDUfGWeZQT8UdwYOB
zZI4BEZRvsuiAtBuAD+dUs3b0A3A1TRQjRacs8rfSkKGeJj1c9twagwOQMzTUt0ZhYdkOYveIhdt
adVEUyXu3kMjP6h6OUop1SdEmHdOgTCf4ubT4Olc4CpfFk7lE/+2kVL36Dq5O/M6ZCMy8QZ1893q
Orra1M2EEot5lxXavaZ/xeM1dbMcTBOwJkic5F9V5RR5erq0PVMheYWZUQEx3wfrMscJRoSAb5ob
VuxtVEvkUfhxsAjJyjUiheuABAV1//egoNJgpdIdXb95j6RnlVvdwlMked1bFCyljgGW2mULGGyX
1GD30sZYdwR0TPRhGpQeRF8oCfSyi11h9EtCCt11XZBGhcyQKy0GUnQ72MlqRVIL0WjsbghgUSPr
WSmg1w2qBzIbYU3clQSEV/Wc9BugjZrckX9MdoUlqRPUKv10ULsfVhuBG37RjfDdzOpF1pXN3NDD
J+wBJfUBi2hpao1Yle1F0dbzUG2+aRbJ0xK0Oyl4EqzzkyZSdjRpD8Qy2GN8X0Cm10RpexUh9cqV
lK2IjZcu9EFtYkbMfYS1edU8lIVZgpZvngc5O/haTox9hjHbK/O9hAiQcHpgYUGltHeW5yyaQvfg
W8FsDNOj1uSooAP491leogCAmS8CxNl9h9db6Eyt4RC/DzrQSDUn574DaJ9Ty83JaWXX3ezrRIAe
a+WdB98zL6V4Kffk6aoywcAgVxXbVydOZHubVukXaWh9ayTvngkr3thV9NLjJOBkl/erVNU2vdun
cyOSN4mnQvixYm5S03vUM7fj1grnvnsiwEHMNDYbC6+zF5zWxUbu84Vtev2+OVphfK+18GGYEOlR
pvjoB5i1lU0KGxX1fV3p6jSp9XISGtWxaDgPKgNBthbQNfI0rEmX5quB/SWtlOyZzdYCu/9zS4lv
kcbZTpGrZC3U4gtjCMh5atsrLQJQaSTUcwu4ZyzQxhfJ5vp1RhPN8zxSSSFApJbUoPm6aGebWQmf
OVEmWa0fCKnFpW5ijmxkNUDaWVD3dOyPtiKKh1dIZGFgbTkOfTPiBNEUVzowTOj1tvQiBRqzn+m9
Npa+5CjWTXOasXSFl0YQ3nWF3U4bz5KZIONZmPkclHrkBgTGElvKqWgI9fAxtoN5o/bVQwVhLyz1
NWVFiBiRVi5NM49m+Vi6JRXVwYlfTToRZtNaRF8jqqATLmRlmtE0Fq9+FUHlof5XWtiKyi4qZ04t
9r3xkBWSuqbBWk3g7lXwSzoCRMxHMag2iSEcGkXibMtRfgSJZEp6FClqMZoMXQGhWRTStrlvG1sF
gze1HGEcAjleesyHdIXJLdbxVhFFmRxSFwqlS7jJlHPRyo1dOjLG1xqonloD5SY29mio9g6ftUWT
3F/bDczYngifWRUMB5UUJt4cAQVqppCMp524wZplXAfPERPntC8rFaRUsfTZVQ9RkE7zFrpnF+HC
IR2iI0KUjhCl+DLkr6WVv4CVeprk2fAlJdzXiOjbpU6oTCXNfCuLbu8zdebE09QuuFbLyhc4pMmg
SQybeK8YknLUuqhjJNL46Ou5UtcDy7DTuRw461YDAltr2kGRYp8CDjzAHLsX2h5xpJ4tsbORihlp
utbCoTcv3NxYUph4sMLuEJKunWX+ndy4H3UafSg1kDml6VbGMIwRUd2bnNIXVnyZ+05vC5pBEJTC
rr4rBOkEegvL16sHMsrSVyQXTNIMcjK0mxmZPRgeEJcDa6iccsEEE+Sa/p0O4qrvXeUNpB4JkTJR
NI3nSPu0wu59/onzl/NfSUrx7mXT77auMYCVHn9t/H2FC/Pd9s4c4QFTfVeTMdfE1tKLvPAYCHJD
x6eq2v4O21n9WrCeLvREVjetY0n3vYR+YBgfIyXXJInFNzOMglmGRHnfkeS1i2vNnQHekL40STk/
P5Y1gOG3WMMfVeKk1hzFkuV/s3cey5IqCXh+IiawCWzLF+WOdxvinO47eJuJfXp9VF/NlSZCEdJe
iybKdxUHkszfIkusTmlc6qvZzb9d2pN+m4VxEmCSH5oNmeERmnYGdhkoKCHRz9e74ksT0e7+UnY9
widyfJDg9hOrtyE7xvPcPrY2h+6fT+svKWVHv0xXGwjy1PWbXnoq8GKt3xlALa9h7X84y/+rd9ml
D934Y+p09B56hGIQkdklyrhk1LY/fc00qg2GaH6PNKDTSNB0z0x5TiOr5u0U9j48hmE86l1or+4v
g0ElTdH+mSQNPFZStjc0HUbgSEXYqd4mb2hg3u6vdGZiCIvYfO8ib9wm7mifCk1GV3g+zS43ht9r
X4ixyY90aJ+KknalwwY+U2Cm7c1pMg+uEtqj3cCD3H+LHXPK6KX8GSs4nXb24ltHOXAgJqLber1V
rOC9l/sOMvLmgctV85470tpyHgynJmvaq+MO6abSYcaqalzfX1oLirrsqnKe6izMD4IEgkPZJc1T
bsFR3V/iM9uF9Au/NSfx156h2VeY5+ykabm2bbzKeQv9+Pn+0qiLnoZ0gQ0aOm8JJqhoS1b6tbUK
jalaZ9Poggls2d+6pyFgwUD8ZIQzyW9RXB+MQelPYdX3f/7jAY6y7jx/1UV8hiMLsemMiUIhvbGv
aiIOPtaL6tdgv2tzbn73Yaxvmr7Vz1VeqasJOvjnBaV2ai0bJi1BoqJpbXjuqWK+TnzHdThZ5S+f
+OV2MH4KQRGibQ/VZbIH69JXBiTY8l/AlfYccNhmKRT11HwJhSsvQ0cLVUPR1I+3RPQvX6XtQFeV
61888PeLUWMlLSq0ra5cusj6w/1VTPnoQuH/ulajZp3vL9BJYfqetKf79xH4hdYlTDBJtbY6+9LB
KDQjeulhUf58IQq91lW1VGXWBpVXjUvlBI2IXy5/rPsrwCHatecVzY3B0znFE6wv+mn1JUf551c7
/rCU4BrGLWc5fVK+W29jRrzPmKPy/hmyJaSTHRQ/RB6ZCcUyNC2L+0+RVLyUHzwr/jymH8qHLLK8
YM51k3zwPP4sJ1owl30bkhe0QjxxSFItYW3QzEGflHSWOMn0gScF8TmfozToXCraskdnapsg4pq7
E0JLP/qopPSVz4lHoAT8t+OjNLWI+uG52TkppxfTg+D+iixS3SrhlHicm9o+moWO2rkS6850q7fK
oMidSMjvBEnzhgzJ5NQ4lfnkNPqvQcvGb04egr3p9755MbN9PQbScJc36GZ+Bpd0XnOT4BN8lmoX
xubwZcjT/Y2mk1IWAq4RcD1HnaXHcie88vX+ZF15MQBqLa6D46nrWGP5vX8qFNjTgNwPj5cUR6fJ
ie/Ikulb0BbBWPitxhbpAV1iRz/Xm1cTgO/+9XVBcQWwlnUpo3C8GXlC0NDyNft+/FKOmz130rKC
pPJg3pbHy5gMbRTan/VUMTsp0Y5jzzPfZtc+3L9iZU1YDqPJOKcqsR4c6LI/nygy5BWjm3uPCQG2
iNcYq+8fKeg3MelU/fBGhX9GQ+6m+yL70BMb7yL7sh9hcb05YdGutzSGT2ST+oJFmuZJ/6EuDbVC
XU1ytkys80wc3fr+28c6PgLzzG9V6bA+M8iVSUd//qx1pvbdND9Ac+AntcNsO9atGSSpXTx3nvb5
51shc1qFSTXc9MSxL54GL3B/QsbzNYvc8rWfRX0ky4A17thl32TV379tNw84D2XiHOOcrO5qaUdL
zOrpz96RVKm2US0Zy0P36sSSAP1lv7ZG9zoAjD67xkBUsZUPf/6AuXYyudB/eVHT7Syr5JAZK/Hq
tQnLU/7AmqEZaCg4xLpoCG/3w24ixOzLTKkmiX+NPZfuyMjGwLfNdmtxbVchscBVnWPg6/L62Kbi
SzPS+lCQ/HmpYoSNRmn1e2FX7qXOBLEBRLQxEvZcVbsnX6exLnUt6l50FquGTTGyvkQK+F2+Zubn
3VI1P02qtS/Ux291r/b3JStYLjE/goLZB5OY3q01CGdNQoq98UdB34BH87RXQ88YicHKzqteK88/
JulA/1fYWMHYe4cWBQInpHIvrsWqOrI7upBRShmz2T9ruf0FjHHIU89560z6pk2z76ktVOYO1zJh
1k49buO+7YJZZc2JAsf6zyYqTOoawJOWP1oZuKSVZhxP3BzRsAddb57asYn3CC2L4J/H//t19xff
N5ZR/P3ekUSbfVTOp/vb7h9wf8Xct/wf95v/PMgw7q8r16G3yE4JY5V2VgUZ7XNEF9C7p0ngAk9O
RK3TCz4KfJd9Vr6VLoW25KQZJOSoeV956i2JPwoYLibEBZmQoq8DSQh20CybrEPEkNQ4q6cyGwIj
lEMwKMoyWl3bOCjA6fJsKeET367Sp6PmGypAd6BWs02ONdkqHReBMd16/c21O/HnBf2UqSCrlAqK
ZXO/lZ10wKmDNZrPWU5GmIxloPS/Kk3jB8VJXQX3zeQ3q9mhCwU2xtz5lJTGXTFtk6b/SIiQObkJ
CwASu6UrKRpzmhtBpGc3aqmqWXYPZ5ncmtmAJiNrw5XQWDCkTf96/3GgozVBwquCnA/ak6o5UPZP
pvhUjZXKrnSTV6OvF9u8etHTeFzLjDeooWVfGbo+r1Ns44lBBef9sfuzpWSKLrC6kp5BtR31XbFL
o3FJEwkThagmh+v+xQjTQnaDq4ZMr4JfPKd0d4xUAKFLkRkPW5La1mJpvTBpeUOzWHQsLV3f2hpl
IQPP62RQTxaVxBEX3qpEohMuEe0hHdIb0Cvnz/Hx59OdVrEvlh1SJIa/TslYRJKjjqRrHCSU4WE2
OkqKGKqgWNBczbDWG8R+1SZNco1SI5dKqZ46iF61j51ddns9hkhNu3zcm9I9C22iSyyhAGYFCw0h
Uvvabm6Ht8ROdjTTe4cq8v2AxaKtnCSI9bQNcA62ZFZQ/DH2iVg73mhQnQi3V9c4So3UnAhAs0Sg
jQTrS/k7dekn8bo2g16zrnZf1vu2Erd8phTKHIe3fjkj9eWMlFrz960WDgKIn+b4nYrpFFKZwETR
Wm9z4otLmJ+F17kPWtXEp9kkobVMa498Z4cC3KHH1yV9e9c2Guv01LG3KWaiDan23T50CR7tBF16
oSnWZp9Ne8cg8cnqje6qJXN6jOb+TTndfFKplZ9KaddP80TZYTJFAjFZZe1SS6Nupoup50A9tAux
/QZ9Z1hBOKoVscrMLcaQpTGXBhrdSVpHTVDevM6hgxOAOCKPXa9pQtOnl4jG2oes8incyPNq6+j5
/ETVebPi/6mDtgOzzZC9BgZ1r+ArDQkjg2Ec6iI3g9j28c3X7k7MIcOJ68Qsh5oq39N0ekpZIgf3
TTFaD77UDZaz5tlbBrB7Tfg/m0yj9WGo/Jafo/2KsuSVOGG1ZgJGd0DVvYlY28pshGwAEHF1+t51
jVPe7b8cLzN2tMM+xJbZBK50WIJ76SG2WOggHBTE1DsUwQ/0Age9abR7WjTOhZrM4J9NJdAIzOgK
SbKrfkLSDldIrsp1LLw/33+QnAHkplqrrqZjsk7SLrhvgJzIgHDf/KrHhsYJGiiV3jDoox82R0Xb
GA+V/7nV+yk6DNd5mzVOwHwc6S+KDE7DZNmYk4WCzR0/ogxOHLTmoTAIEJB2VG/yLkyBg2WcF3+O
c5eCW0ZDDW9Q4Gi48aJZPw5eNp2cYjxnaeWTmR0yOSL6KGhyv/uzud9FEouT3l+e0YHPRTVUx2H5
JfdNYWnOJizp/RidOAzISQiDOurp8qZpFN0yjUwleqyq11/QnQ9BHPIV7htyrP++Ff7nFh+GvqqB
y89SNQRKGENwv0UO7v969/6ETmlGkQqK0RpRBfeN5SdcV5riNUKytosNvw3uG+xYlNQxY/tz9/6Y
l2kw63FEKXdD5mNIHBqTcGpbY8+tVwwHrx15zVCglKh5y1szk6EktrAjOEUz4hV2sT7g4HQJ4zkZ
vpejdSyiYgPrBjTqMbab+gAMDQVq7uaherP7GaDG1h9DRSZlgTzsNBg5sQcT40W0cLCaUsgd2oUo
ZV/dN4LZOvKyhKKuZZd0ReYD4uO/Gpej4v5LspZzKGS5rmuH0vK63Zhk33pHj7uDZaqZjOHQLePU
fdjqFlF6BWYIERI+AK/h/JytHI33MAZorscAoUsIG4Acspp9PUjTIjpm1EOwRGLQLlxONbPUi7/v
+9QcRWGXH80hpZEZVG1tFxaNPX4ddG25zS3CwsAKONg7JLorMvVKahK7lxwpZ4Csswruw8H91n89
FgkORB9PpDI5LjpV+dsatcElnYt0SypxvM6qrDzDFeKGNbyK/i3PW816NO7dQlewuyzGTLJMszJr
dvqYereRWI+OZe43HEyxKXybrp6MoJIiDIfj0GjnBk760o0JlXptxONWdECBmp0tVDxUbctdMsbN
l19gHoRifSmcdjx5vZVvsufY8cenUs4YG9EYVJbWB6kPIUiGwczVyNeRiRqUICcUPuMzoQJHaeUm
JJgNgNAXzVaaAzRN3sdgsaZzNpxqX1AX8kCgeOExey/UJi4iIGVqY9zRda4oXoZHE4R3O3qNjrp0
GB6JoGIZZejhIab73Jy18oEwJFBiYT2EXoOPxoe6oYecGFOt/jB8m3KHZhmt09FcO1lP/x06sZUx
WdVOmHl2dutohp3xzE1fRP5L3qe/sXrXl/s9sHimgBWDClXyGR2mjv0+ljZacNf46mxNbDHBob4w
i+R9tJvt/XG3pil7NHFGC4tm+7Zo91WVOk/+UH22U2Ru/MwCU2qUOJgTAhhcvy+17rTvBPMaxzqh
KKmLSvleGbOzGSMcvfdnPZL8G4e6R4uoY1yDEX1euRHjWa64NruETb+7IgyYzvs/jW3w97DmbVZU
2V7XFYlKRAIWw/ikrplI5e2+sWSdIJ4Y/WPaZCgl6sr4VlqLeKBwXqIu7FgYMPGQeK4f6KoH//Xf
GqV5b9YkExquswtESrfVqpjU0OXWlNArGCdYvlu75NRxVBbIzJ4e47zFh+kImgDniQatqVfsatms
xzzFJp5iDTXqOQzcmRGIvMT2qMeOeZBl/lfRdjQPl3X95vcZ3EYiAdvsWduYFqIzz7P7HfMGRT1l
lvz00bOf9YeotvS30UsCiV12nYqoeXHNMT+WY9+uUXCBJ+tXKTWHL4FUOTXEiEZOYl720ajHOVkX
IsvDVZ5mXAp9RZoqlTEnqgjCv6xM0Z0o0cNvDdkdkS3Xby0ER0dI1s2eU0Rfo3UVfvkEM2W+JLGl
XihMz13aaZNJpcd27OSt5FcIdyoOylLl+X6m45q1Tkm5cymFUxPv4a/Gpa58ysu8u1hme7nfM1xE
e5rewNy4VNPij1tb4RzfDhpi9Hd3zLHWV8XP4IOzhX0aXft8/GzGejpDi4J9O5Z7dD3HfHSWDZ3x
ZycFR6diPWPF4jL+NRxkfporgoRw0SKtWBktcTVJSOy1heT/2MewbaGVbcIKsUg5QWjTpCL470rr
wwSsJOxNX7u1Ef94S6d72K7gtbtPdFcC4w0Za6EfVS9kSjw4ovG+ogVKAKqszxBE3dotfLGrKQyB
+pimX14utt4cz5++36OIymkpjDyr29R6RUmUPalnVTSMoM2c/BqjZOPh5ftLSxuMSlo/RHumZ16A
E33LQBYTVxRGu4K0g2DodP+xI01gdsZ3w4+s18bREwhELgRmrJtLA8nfd+/PwnBCkjpMFSsZNs9i
ZHAeJ/vDtuS8b0ICA8rlbtOOH31roLgzh39LR5+vPUnNUe/ntwkxwMlLKVu1bBBgRxTZDdSyWIs2
gisluyNd4F2STv0C+h6JR/xCjZK7hyWZDhGOt6fZwLLVplWzInBgoELRcSL737rqfyrI5PeyxCCN
eKe45VhzVolfaqsCKfW+mLIUsqHdoU1MX+1k/NSzingJMkO+Tek9Np7Z/DUIrKzZkjU8VwfAn6W9
K8MsVjsMy1UORIrnf0U7kSRIRIiXkOqALUHQ0V5zZ4roXI0WZOxotyQ3PvMEU5U9S3WxZ3djiLR+
qxnZi9R+7YUYngvO+dKy1S3RonKtTR61pSEO6dnBadbqGXXSslPBZAvnVBPjUzX5i9FYapta81du
VrG1Ij4dh7NKnqQmjU3b9dohmuueDibxkbU2PSgNJ0YLVbxu3DlcTwp8a/JrlmgUTbzPFcGfNj2/
0hIfFgw/vpmx0Y2b1ch9HpH53dhhB2AaHyygpAMwE2WjYrAPZV/qy/W12moKl1hsgstYYS5vsMIs
GHtzXNtZqLZVabrP7URylaxKEeQZ0Ye2U7mByrroCHo0763cuaSZHn/GEeVwc679xIYGR5eOrF2j
iUY1RuRfcvxtj7RbrQarvliaXa3LtjeuMu3eiH4MV15VOOe0k19ta7Q4l+o6CBd8U3it8+19jlVN
t5ZyjJfBoBvWV4XxVHLxXDGa5sx8S+t1nt3vtDY2WoyxTQhhbgloj46GKaiIS9N0T9dFv/aqRh17
Ek5XaeuzOlNevocW4SKmR1j8R7UY/it3D/tVkQztzziBtEuKSJs49L5+qlur3XmqMtd//wWVmW+s
yHwRhcRi65MjK5N0hxpZ2ztDnB89jDdMeqxnLFjWUc/y+lSH8LiGQepF74xP8TxqV2zl+/s9RxB6
wTVFXmRJ6rmYy6W6M984NJn8zqi0bB2Dgjj++ttIEpmWS/d7QBJLnh1TsbVbxs1VKYiMpplf5Yjw
wvAS+9PvX8s4nc5i8CYElVK7EBRTnDDuLFIi/SSL+X9u2mrvat1fMBkPQxoiLNQsphbJPJ60ajrn
uCFeEw37KXUm8SouU/82ZZ1/46ycEH8blVyh2fprdHJ9neL2OUBTpc95cWxb6QXtJNwg0rVnaUUc
hVKCkApzvlZldikdlmJyLGOS9VW8o1pr3pkx8Qz3xTTpPOoU5uZxGKT/nBsaApgkeegKZA+j8OWV
IcqtvGs+sKyql1+I/ol+8pAJVjNs0+G10KfuAnjhXaXCBa01Pb27cbwvfEI/x9Coj5DG9WZuZEUu
G+9VTuMHfNxrpg/vCYuqN3IVrRVR4GRwN/Xnwjx+J3FTbux0ENtJTszQCggEfk1+seuhXynwBTL+
Jrpz6/IXCO9NEQD9OGTUvGXAY5tapvq+WyKpnIE6diVkQOK+fCOXK0iigiql5TTpZVmtTELsSTZ0
fvS6EMsSfnhEYl+cbKb26zA2EpLnJLELALyZFb5GFvVtOTrWX+Eyo9TGA5mVJmnsdLd5jzh2KE/s
+/7H48IiOj/eghflyIOM5IFwQvj7UNtQ1dS9amG6LWSVcKkLQZTmKlpbjH+4ZLP07Ejr2XZhWUSi
zTdTS/LNgAj7EPljuMvhPqDw5XcxQAJ1bfFvMBpYNcOlMMBjtmQKUiq8mlZNO60OjtfT0GcxYM/C
yU92QXMEWRjuUdPz6iA9A3vb0CEXmymwWyXmaOHMtje1W+XvTqkDsYDXlwqrI2Cu/6NzsdDjqHiu
3fTWupJaGJIgb4lpqX3txv1pqhLq+4xI7I0KPtXs4LJE/1lUTQR5W+Sn0TX20ldcw5Low4ncgS8c
ovrW8MnV8pKk1jbHWuiRjd2XD2bqdGu+AvyTwVKIn82Xsl4jRT1WVkaPdZoZmKCGfAuAZTwVTao/
cQK3IzZcmFHbZuFnt+e7VLwo6QfUEknp+9wbjCtxuI9x3+25fiCL6sz2ZDWqPdUJV3nS644RAvw9
M45whVEKV2iZ4/PimVPrje2JtfJVE2iy8C2+jm1+abBKHZmblJvSNoH5UkpAmGZxdaO0WzXpA0GN
zUnPqDKPzexKWwmd6ZMdX0C+CsJJ9Pic5fneLpQ8GUl4NPRCeyAxBetcz6mcg4ZRWwxHWXZvKtol
eVJclWflV62ZjaNy4of7Q0VmIKctzLVZ59MVCy7xdrr70uvKQF7qY8ZrxWPSvNMCMAKdPKUJGSia
aMx9T7TRtrazrVeBk7jGQcUVJ0w9E7iAITLSmOoUzt6ErviyBIwvidhfjuiap7RmtJdFIX50Wpet
Koqes8k115bCRhMlX2nX+7vGIXBeRWp8V+iS0pKc3KKw86Om2fKZEMdNDv1xIC2JTo7KiYD+ClJ2
7bB8Zm8ASuE/OqGEWUXTj+qW5a71NUZ0oKdjGB6G2R+DJMnOU888p2o9d81cpv1WyIp7PSuR2Lnm
qYvHGeMHeyKduvEd4wnlzOgpIJjc8Z05C0LKsH3qbGtj1lH2yBqCFtKy9beiEu3BAcBYsIPoct8k
o8Xnlka/8SO1bm3lvtw3GdAujlVKOovxfSgQQzUE2u8Ti2iQSPhYcDSdtvYuv8iQy7FdooAxRqKS
cxXrQRYO5qYoKNECqXpQVvihOdqBtXjP1IqhIO1Yvnqdl1/LL3NiuEs7UpAJByE1BjoHQUquIdvq
qfMufPqmoX1e1AxR47MS6BsND6ZtXHHTY/PUbNbqSfFCsUl10kFr0wjptmJB42faFCSdHNZe3dYn
U8tYqEQ6GvLBto4K0V6pDOMySZaZVe42zE20dI/I1uGYZN020rHWCVtd0t4/R2KMWVJWiMwKCGcN
UYvros1WdVME5Gb0vuREy3orsLOE2bUHRwWI6T95RGL4efQlLdd/6yq3DnKmI2hEq/BtHp1y98Yi
v8Tdkpc3BCbb3jWHc7w39Cq6RXGTvTpxsukNfbg05sIGFtK4tZHtHhuv/DDa2LihYzlhuGvIFxPl
q1saQTk2KYRME22TaaSp10uTn5EeiXQ/eGZIdv80vCxte2ab/YbHUhfNieQjK2BqYcKlnDjUlu7I
qsLskzYXd4B41eVgoc3qoCB05a5L6SaHrCJxksEjPyjlt0ww2AiZAY5Z4wlnUHF2sjY9MAdCFT2O
wGfV0nQ/6NRiK3WLSrv4xhxuIf5CkNJGzzUFr+u+y6rPso4gcFznLwuaXZQ+jcWWwyze8fdN6aVB
4VTGBZhKvxRQLRfkeCoYWu2symZbAkt9uj3C2kbFyamKwncFJnyAwQPuY/kO5vyQtNiYGqt4CZXZ
PVqatyLaB5aeeWih0yTSadTC5BqccWfoiNtgTY+YXIGMiAN40z0r2SWTBvyfOeYbaUEMcTSdPQ+F
AVTvyd/JnL+6NTKdvktmlq+y3kFq2ztwvdYww7M0eu+ZxKdLnBVbQCtqeytAsqmdiKpkpCOiLGT2
pkfWjqBQ6zb2esSaQL4LWdm3+0NxLL0loa4+OHUFZshVM0/0cMtlNVuregDVRGZ5nkznlw2kta46
7b1o5jHA1To8JHY0PhgOjVg+FkCYmw4REWxy6njo/kc9f2PFd8WqRLl70mUH+BgylRBeHmDfLZCP
SJxTs7m5SCCUZ0aXAbvWkwLPwNGoYaZWu1k69g5rWrqzNMu9iI7C39asn4TDyVQSrWtqtgO0lUOK
TICTJaDqwTNif4+30dxoefVqzjkn31w8NDhTtqRLMMZ6xqtIEiI7oowJg1GhZZjqA6wYYsQ2ISs4
nKNLbvt/bxKCI4OsnAsy+sv6uyg0cbpvCIpDDIEvEMjFzzfIsYERquYZsb/x6HZVdtCTPF/VUU6a
R8s6FAFEwqx99OzHpdJatOoxXTbNkvhho0Byqd1RsKobwzjhEc8+jRJp4zQZ/VZMsxEoZitA3VaK
ilNL0dx00coiruYAF21sc69x1u1Ym7ektQg2EL469BqwITHpw15Oo7ttQVIx8JReUA6xt6P+8rkT
hCICaXsnP4rTjUznZquJqljNmazOiVbOzzJ9sZdxNzISb98XQ/uCNISFvFTmWlPydyGQmVDtM29q
MgECJ0esITxZEMZJTEC9qGDKb7InosvU38WgU3cbEk7MUH+1iJW4hBnSq6wxtaNmRE/TTN8PHcri
ZVKc7wlGsT/r6j6mqg1GGowaDZxqv/ymnz9HwRrUCa10d7+LQOQsqFvXCMTMV3pVxgFVr/attqYG
eelsL+2WHxbW9odh+D0MRvcwywgrQ4UaqAOCvbCW3GWGW2GnmnJWp36z8VCXUHYUvqf22O+yQdeP
ZtI9cKLB5Jt6vwk79KKiDd29sRyqMQn/cDpzMPSN3Ib9QmAnoX0a75vxCurTBApqlcgq5DwH9LaB
yEz9WgyJ2rRD+VaYQ7NGaGx9imY+FLMlHhuBcaCinauyxG87itAVd+n4NLjNmdmBfxgSHbltlaWv
0IH+NVnk5J7VBk7L3NqzffupDH2U2mB6mRUHBXBUm4ZEHaZoIa2625fTCMdvlr+TJmLJk8hrng72
iuOiPxoAKoHb9SvLNv0ndNPp2shi+3C/i9ir37hYcx9mzziPBEOeq7611hm9BidL0y+omastSKlY
UzGoXyq91y/5YDKip1wSDSuSz2P3WWhm8mS6Uj5XTJG1yPwsha6/JoJdQf7N37fuj2m9R+xVQYib
0pBPYrp6tnL/AozSf84TEBcFsQibjHZdjq1PDWzFkGGgQcKM2kEhRtMXwOizNbTjc9LIARg9wwAg
ECx3Q9HeHGkSVZTP1nqWvfNqe4g1SdFTH/wkiLEkrb475b22UfSYcKrvY2cGX9TVQzdjP4FmYdmu
QjGvnXj0fhaXrJm6KLTjKD/mOponvUS8AxoXvlCIgZg5FoEb5+PV0jGbxYlcnANVfsRk2wamTs5v
tsstezineV9uPNWF38qhHL2rxUefOu6uUuL3QGDH1uhylC8mAqwm17UnIOR6rc9l9olw8T2CnDyV
Mx8xsBo/CoU8ofK16JHxE7l9ho0vR24ERglVkDdj/HzfaBNlQdHsu4E5FM1mdv15M9Rucr5vkg6C
o4mt7zuCG6OzNLQoopGt+8tkiDw20QN95MYh08aOktdxgk+nm52wGKzGmratYNqQVxu4IJMmRc1u
FHuUWDRGhTQhyX7pike4wwLPBthWrtrrtHxtY1sj4Qju6+AA+5IYDo3XxD5LIJjJg/eDB81/VABc
a5l7xR46QG4Z0qx1Rc3iybBONPLEt8YezP+fuPB/lbgAT7Hkff+fIxce/ipLSdHM93+FLvz9xr9T
F1z7X1g2hU2pACVKHsU5/0ld8PR/OUsWN0+bwnesJZ/mn9QFHhI0Q5jkKhIMhN9T/p264P/LNRxT
uISDWSQLEE/4/5C6YOBF/t99jxT/2jblYeQ72C7B1/8dd5gXINtFrU+Hkfr6IR2w1RXpsz1NNI/E
61oKf0dQ2K3MdaAmHeO7Z9oScF1fQ9w4hOa7+VONgUhCfcxqoBd+Vu1WMKPaFqR1IVck1Ffk/UjQ
gXwcfFNuC01hc4xHTPDkFsTngrJB3PWLuqjjnxVFW5CZp3EgddE33sswSjdhgmGssqfls7J451na
1cyXrK5rkzvhA80AbY8tK6t6cs+APwYCbPEqi62dC1jW0mY2sGQB2zg89pNrA3hm0btv5QYTW6cL
Oj9f8gVFeuqkek3jpyRt6/3kM34pevQIPf6E8233hpLrSUb/HqRA9WEQFzw1a0rF/bNN8hr6qpEu
3zwP8plSVVcMyb7ogfkaYcmdHJN5pZfYkqOkBB1NSQcOUU1v5jgTa10bs6Nrtj/WlPw7hujcQMC+
CrcnFibVCUKdEp+6Me9Y9CA6iTAvLsorSBwvPSa2vGTWZRiVu8psIhhiiout0sdTRmPzprNdD2+L
iTzS75rjDK2/bf0suU7xhIQAtRFJU5ckstXJED+oy2CLexsMepmouph2xhTbWIsRaN/mQ7bWgRc2
/egSiySZiIoQNefUqPVEdjtMGn62niiMFSthbW+lyTuZIz500cS0O8JyhCFDbjCqD+vZlS8kRZz6
dpgPfu0dyFzLPCdb6Zr6FRoVo7CDznUWt853ixt5klhoxORuNAIT1greYc5z7Yg09EYupHsgCMO8
+lyKx8r+dI1C3cKo5hru1yetL4gpAwXRdLjuYfb2VqVNL2GHBlcSU5Zmg38i9t1dDVl7zCMQh7AL
X8dFiE1Jtrul6qnYUm+/2pUK/wRpiwOtF0i9vQgXXyYQ5xeeOR66nIAnzx3+B3vnsRy3sm3bL8IN
2ESiWw5lWDSi01YHIZEivPf4+jcA7XMplXTFOP3XUEURFMsCadaac0yLaeQVfiQ7Bq9gB1l3LkW9
HYiM7xAt6UgMwKRpOaxS3zc+NXIX9Ip9iKZuU+lRe5XVfk0tbyh2qki0qxmCCeaQ8wQbR08DCbm8
MP3btvOnbT/oLYEDHfnNnf0FICWrdZqBZL0If1tje8FGqn4e0JasO/Cja3Moz6pdvmIt40+G+p4Y
cLnxa+9LqvRXqZrdT4E2o3fDsyl93BXgxLM4FltYB+pG64zPTpXc15NKGJOPnLWtq0PlsYepQNu5
aDPOFH0nYF/dMGQALe6Ry7OAzvo7R5E7VSv3rdD1TT2m8G9Dj2g05bukj7WKhx5HmjUekLS5RIDf
jyIot2lDUaHQsre0YsdR074MJs/gfMETqto7CabjypJNtpKVhlqnZtwas/rEizXu+JS/oXwlQSnU
4HLBAEt0+xteKTdPnfKG7OgHuilXdUWNSNisQoSTNqcmfnTi6qr3VBcKI1s9MaV38Rdt6F7jfpy3
PW2zGbG3BqGqwNtqkD7kZJ1ELRiQaZoieN6atfYt1rjrIJsKSHWSpHq6OKkAlyvheaUNIr4hjvvN
WJrfDJFMR61kKzgAAO9tRKUexYQdaRkPLBJRItkhajaW8jvVDNEe5BhxSq4l1JWwCPx2PWE0VnML
gJffXRdDkO51i8FIM223n8J9XRJmMLqA8JwMuXztHPK0dAsH6yqeMCqsCgrnNSUFE0LtvtInesFR
uk1l+dmSpHr1iVG6ecayRDWe8wSgSQOSddciPd/3BgUUsNnVvh3ipw5dyaafofYii/ptVx9G8PHr
obHqp8lkoOubh2aWCUS99PfaxHAxpcGpKzVvLYyUDqp5Z3c6zPR+XBd+gb46Gh+LxOjn1rX89HlK
6E3FXjttJ3lgaRyj6bHWgxqjKZkhfoYaEyV5NCCvX+GQhVVx7Ps4uoYV40Gm9vNzLEI2p9ZLOQ/X
TgvAcEzjjZPaL4pj7fUs9VxFxz2FYUXf1g3V0DJWsjWCS0UgLbKtVyLNP1HXJhbJi5RtZZMPJ6Zx
Vebht6kxslUbZs/Ntgl1kt1tZEU+7hRDo+nvCXnw9ljtv6kduIPGCFw4NTieCm3v55IdCpIMks+q
lRVNjDBU9HzjrRTZU2wxYIwV2BijwrWmNdFOm/kTrcVWKXBA/kzxJ6KkORUa3Vl7lXFv6OHZwmBI
Bm5JcmPGdcxCxO1UYa7CjGVtPW+/23FnjWsVei6GpwYYX0oYcT5ioW+um867KyuSb1OdLZzDSVQI
N3e0f6BGVtuhHgMCCFBQKXp3aNR+PAa6BuhOiFWfyHs115p1auvTzmrYIg9qd5ik1HdkBzAVJ9QD
vLmVX6zDjM/YF7lbxiw8hOff0V0/ZHqwxVZ+NyTTIadSuBrR5NF1Cb90s+7UV9Rt1Ma8FWs2AtDI
WZVDuvId4zp1sr1Sx4Shk62+YrHP19zgBHL6/kV2LMwr6eqR99Uf7UdnBGBklNXWp0J7VCf4wuX4
EivS3zQG9B5l6l1ERpvGj18w4x1akdJrtp7DUb5YAZyNtnqqpeL2cXOLnevZ76ZxE5X1jRJdMSh4
a83GwiiiG48X2GSRsjbbs2Ji31WEcS79WBworeA96RrKdaW5bmnOM7eN24YW2orVhpsUHvGCBwt8
HvDUXqzkiNdsJVN2NgoCq6NeySuNkCQ2Ev6u1SMf0adxg1vrKR5TXNODPPsNJ1djGASqBr4bzRIn
NdIP5Nc8V+2s/GV0W9v0dUOtBniEAtwY41cdD+4OJ9RNkWHMjtBPEkCorR2r2fQDJXi/IfbB17a4
JnBtFiDHcYVPUZlsiiT5lIXBY1aWr0ondnGa4Sf0hOs7GL4T+QCFI1pxzbmeOm4FGmkCiDn7TFjv
dG0L1laFgS8lnWNWWxElKy9CwYl7x5egcPbM7P4277X0uNz0jZWu2iRlax7jF8U+Irg2y+Tg+egC
oa3+fLMcE7Mkc/kFJwBLTiLZGMCT8pj87w0YOzTB+IoOir+jkvqvwJdACpS/y89cnMmhm+31/6vQ
nDpBwm0B5x3Hy3iIivs0bs01jRpl9S6OXbSycS1+Vs1aRS82yxtRGh3HtzdrhxHb/isgHmHT1yb7
0+X4Iixe7i03i7q4bssXK2KJ/X5oubc8xo/HfH84rfCYJaHXFEjDvk2RMI55d093yTkIW4/dQomv
of1YaCHRbMDM5D/Y06i6UP4OWCscorDn1wb+irs/nmL+2WsjkGHMWZRMjAzZup8fq9TGwrzcXQ6+
31wcWx7x4pgHyjetjWp/cfz9R+nhZ46iqWbcYiAPAgUXv1mUx2q+8eOgPBaiZ/e8/GwiSU6K0SGH
gG/0/WuNZkFnooJVQviNmBtgQjWx2uc/CUTzKWqxLRUYjlFzoYRuOpv3P17uXTxgFQfsV+wg3BpZ
VkCu/88NeuHiqM83y7GwttINzKJxtbyE5aF+qMuXB/xx1/fEsx7nYjuMU3ZsZz3sci+eMJkChErn
yaR9XTSyDhqEzdT3XK0isxHkzVJ/QQkG+WZE1yEyAIQuX5vvl/z1j/vLZx8JRvPcarDa48hgwJq/
voKEl+NyT8xuk+Wmb84xhJSDPpmIqVRQ32SbzHf9Wc2cSN+1Sqjold08L5fRcmPbVI7WxXxFZRao
ERmyqdEKx1qj1K34NJA5j4TcHJcfl3vq/KPZRSUUgPmu00UxO9Fm62W22BtF/o8CdOaUh9RSB46M
cV3dcnhd4zJ+sOgAVQwlejN+qUvPjcdp+KTVV+ZYxZ9kaLlW5X0mRj052grJFCVL6V1MoX9XUErc
hjRSMrN4yHLDQoyQ3mVGgVeRlHc3yEemy9YAvqvVbOZEOG7zaV550FxbmRbFchJeqPvIBN/IJF50
TYv2XUt4T0zGojbZxtGK1OuyTbSNExpyjWUpOmgDqwg/Vg6SUBzYBHV86ltjNriDv9Zhx7qlAJnf
2GytC/T+R8+mIWP5xY1qDdhQVLqiQ/dPp2fhziwS9Lb4e7YR/shN6Y/xUfTZG1f4g8lEf6gc9mWK
Egb7FifLLm3bcZOA3M6a+nbGXa08IfzDSFf77EgPyr1TrQK/C691gxUhgsHZaUB5fR/rDdajiK0m
tsHsmM6jcj+fc+Nizlruvh+8+D/Lb53ZEPb+//Ja/FNVslhXhnNefpeUQjDKzP9t6pCI55ggoOnk
x0kimUfBgxpq/vHHDdsSOo0x8/xs1IrYzkxr3C/iEKiuKJBdMQk5dIm4ApXOuR3UaWbb8Bj17Fha
7lWzgSmupuEgBkrB//ndbBXYdErcr5Zj5bzFhxVyWv6wnf/6/SHef8xqawRBjQi+DmHRsnoNSHz1
KeIlMjsWi61puft+Q+OhdnvRH6IE97tpZQa53/P5P7uZRgIh5y0oAIf52Psv3n8UldMnqyrzC2hE
9o//svzWj8evOpoaBpL//GlRA2LRWOetivnzWj6XiJqoG1HnL9AbcEYLE8qLJsll4ytYvgexuPuW
79VPc2dcL3f1edIiQ/pZMwwIM6qiM4NyM7a5cdQDzIQdBnmaxLa3aVPeWmX5UA6iQt9LFk7WPMCw
Ls+Pyz06Lv/eez9m6ppc6z29sk1uQvaZXRLZPP06/fKW4+qEXTmMtt50l6dheFAmoEAhi0joCvo8
COsd73K516Xp6CZKv/dnQ40pCtxJnb5n4+pv6X2FYAcIeAHmzKualgExn1/b8mKq3tRXOSSmzfLs
gxitXV4Y10allMcoUWoQHV/GqMdpQgJSUai6i4E+myU9wCUkCqP5UetlfkS20MCq5OchGXLKvB4O
pQipa4JvAU+SDekSMH01HGT8vZkH/+UGVa+Z7vHf8pGnSlWf/GjM6Uonx34+ttzUTTwDPfi4tflk
W/5u+QUGC4aqZJk/ouW2jasRhT7n1k//a36g92dcnmv58//zmKwD5pT3R1juLX/3fuz9x/eHeX95
78dmiS85Q9TMajt68t4fefnPdFlZevx47e9/EyQywKWnb98P/fgvim7PVr2mwdhkdMdpbLtj0fkI
kav4Rk+43vPRDrctyzu2+FzKhIzkR4pXQb6n28rAMB/Mp+Gxb5DfmVEk9shj1+hOc7yFebgxK0Nb
qcsps5y5y3nyfjPY8rryQn1XTVGhbvu7yMCSQye9O4aS6b+f7HwzZWlGpj185lUzz8NFZDOZaPNT
Ly9Crbp72F7ZTsqRxGyo1kLB2mFn2ImkLFK2BVp45C2A+G2ORlqGh8CsInut9F50SGnlHcNRuwV9
RZIaU/aq0bCcLo/BLA7ho5+sBi52wrgUdG7YpG9odf5Nuv3/KOcPUM6aphpU+v/vxsIuyavw9evP
IOd//+bfngKNA5WcSuSNlFTEnKTaf184ztL+H2Egr4BgqJM+Ztj86t+OgqH9j6oaZFsKavSqZYr3
joJu/o+lG4RqSBWk7tyK+G86Cr/lBTjCoKBi0kKlPWGol9R9NlvqJIu83VsI4jYlwnT2wXl0qovy
phkQ6gmwoW6YKjGNXlVbtzqUqBy3Z1TcUmsLTnqLAqKJa+JckebaVpVdWfTmS8TalGqy+tBo3bm2
8MlCXCkJqus+ymS/QFGzRqLGRXtFR2zPB7xgXX+ibZYl3cFuGmjN8VWtWYftYiWlkINJjA2cPgMs
9RUF6Vc7x+7603d9+wM4+TMuWrsIgP7x5I60VKixsNovQ6AqIwJqk84XIMVA6oRumYAkq8aAwqVG
YoLn3xSigAmIEcozwvYjlO+fnp+vDUoMLSZI4TND96c3P2lDXIym2ZDNXt/SpI2JMNZ6mj2CKpuv
AJ07lGG/wc9Xw+oDHvHB+7/AZS/v3+Ddk4LKaWldRmEMaG/ixOLDtywUKVHVfSLHEMHTiKoINAKV
GqPxNwADXqpOJmuUtOYqNV0JrpVWFsYpTEh/f0l/fkUE184Xl+ZYF59IMwSeZxRN4yo5cEEtGkin
0czyg3wAbQac/wQg5Y1jHNCgrJM/rhvSvniaGr9L3ZVe6w6ThuAQUfy2GkT0VHj9OhaNf1T9zLue
apoLeqcRC6j0t3aFAAK5nn5VGNARkkGIUxSa0v37J3CBn11eGhFhczdS55Q050/op3PCKjvdCDRU
mnX5anvou4USvJCkTmCd9xCaqkrFLio+OBN+/9ixTunkJZgS7gWj1q9P6gVQKaWRt25ErW+N2iNh
3+jkH5Bf//Sp6yaAe2mreCWN+fc/vTVV1joFrZi3BokPJgRvA6d8vUoMrfzgPPrTp/jzU118wVDi
/dK3ktaVcyevTUjJaKNXJM/FyrDNejWCdw6D8QNm8wK1vjyvCJwQGDbmVvTlgDzSW5R9zwWt2yok
gzntzUnVUxPSjJoKHVGec4PvoT0XRf/QQMDYjmW3Z2hAXqPYMWISy9j2keJSd9T3ccI60gfo3CHg
2ci264EsxoApBwg9EEu2nhK+kdg7uYqnn72RmmJW+W+1BkxgjG8rmY+kOVL40zBKXRFZ5Td3Wqt8
MUsr3P/9rF2Gqot3jvjVVjWBGJEm/MVpK1FC6XnDhZvocF+1IbzDhweE1eddKUF31xBXVvadsrU7
56FOCHWMzPG2zzp7MwwgrAX5QDUbWxVyx2qmRhcyJy5jjGryTbB5d5wsegflsq4mmsBWfi3taU/r
BWcJbbJJN64s3QRjWL+Eaaasfdmre+/zKGrSbWnxKXr0/Pe3jHqA8/W398zcNQ9WFv8u3nPkJCKe
rKRx89JOty1Qhb6Mvg/5mK/qngJuHoORA7PLVnvY4+ozVor1NuINIWp2V6DEu/LzV1wLypWq/qOH
gp5eodH6njQ45VijHEvbidbK0YKLHbVP+8Fpvb2jfosUGTymA9mPvc08qZQAZXRGs6YjotT0VFp1
DZgqp2bxrfA7M0rvUM6QJV88Nu2Vxh6FqIQSLql91htVoz5En/IUTb6zNgJbX4V9yT6quwPU/Si7
UzyAT8jTFi+4STq29Sit5L6KLCQJQinWImu3TUfRIs+wZGGYqUzF3k12YWxyndg0DMJPIV0ArVjJ
ZmDv7z/Sqb5t7e6mElCZwi6iyN6/jAUtZ6XIxq3mlymfHX6R+KjLW5v+X6rsu6J9IFujWfcKIt4+
PMW1me6G4rEMoX2B2yJqpkuOplo27FNoVY1Wpa+STvmk5YBFc+clqKyX3K5uLfNB5KBI0tL6AmQf
laL52SaxaqU4wyElfm/lkRa7aiQPUnXto/DRqUVWFdLJJIeL8QpAY9XcJMH4wVn1+8AlLYtVK0Mx
iWW/hfwNtW+1FjseF6n6rkjJvutiZa2Fw4M3VPSNCS31Eor0fz+X//isFrOuRR9tngh+HZmdirPD
mWKmXfWpNvq7Nk/e2kpcQw5+rMz4OXbE578/4x/WXvg7mQmQ5Thoa/SLKaf2MZ8qScvay+waOt70
zTBmVchCt9VXy+4m4I8ntUE0V1jT7d+f/PcLlwIoUiAVArlqGOLiwvVbq4v6Luft2vlnCFpYGpCQ
mlOsEISiH9VmbyuvCrriDz5mDVXTxYjBE+MnYJ1rIDWyLz5nyOBK2tC7ck241g5X2NZIU3gu/jgc
YsRPKXuGtdWxaU6AddUMnjBjk6+ie8LMo330an6f9Xk12JSkbtmazZLo1289xiKlicKp3QEj9gZ+
JJ7vIt7iIqHFIkeuzL7GE2kjiPHN/AYj6yaZJbpp0D9Ag8Yrm6ibv38zl9E0LH+kxXpYQ+xNd1Qz
L06LErDpFHZ2DQob8QSCk21B5tiOPvdT4Y9vkLewaZQ5viKhY5P1kufUyD+NNqyyGpNsPOBqoVvQ
HAPAZ6sY6R+C9iJa8b1uGtV/0CL93FBku2Yp0rlDDwTWS8/YWt8C0xsg2fLQf39Ly7Lm12mCt0Rc
AztCQm6tyzWtbyqK4gVG7cK6BSlGb7O91vBcbbOuZVLW4nzdRWG57gwT63wyQD2qSWElOZwLP2W3
VqviK7YJoiW7bHbXIqEsGsQTJAGgZN3YfZLsVMxdm9j3DGJ75IOq5zZNNoTVg4mEonKunMFu9tYc
JeebB99gWh2SZE/CH6GeQfrB6su8APz/+BbR2yF2M0yGs4vsCuSzTjqiZHC7uF6jkSFMOFnZgTLu
p1K76nCG+lZgHlDhgF7LsmGVB2/gMjeIXgNgXaayZ3lOeIc3CAyQOgkwWHtJk8bR2Ef553QAmYEH
IOexxa5Jvimyf6woRR2TTKu3LQKnMRbGJsUeu9Jn5KylA8Gk6XiUPhZr/JjQIYHQTXVqERtjVuvE
qzEuqfV9n4vXv58Ay6rvtxPgp0/j4jrrm6Q3/XysXb/V4vWYjBWlIK1a5ZTUNgWtji3jQrHuKeQJ
DYUGuj19TbDHYxc1N39/LZfpFv9+M5JJmlFIsy+HPjl2Zj9abe3SDO7c3pTjydTj59bDp1Vq4xUe
EHtdhGA0kCgzICTaTTrk8Y3tFAcHpPjEC7/yAJPjYndIC8lwuzmpsaom2oDpvMaJMigUZvzN0nkQ
Arm/NlrbHRzfLFZeKSRND/OBh32oZIseAl3dOuhQCWuSeJZUhm8Jboy1Z+tYUy1vZ6Xic1pY1Uo6
6IONyRvceO4HG+oh0BmipCFTMJbS2Q0OgsZQfTZM7ysi/Ed6a8zthbO1m/K5RUpolEF4FZbG2qz8
V6lFyQe5wL9vb6gTqZppsgYWKiWNX4dTeNF27EUMp9KMv/pek2+Uib5OPrGm//u3+If5S7CFNR02
yjyqOk/nP22k6iQWWZXTnC787C0qSmQfxZ6h81b2QboK8CxlKXxoMzMf/v7Ef1jy8h6B5xNrZwpb
vdw4Q2VoadZZDM+ZtW0hr61aOZiHuKlfdMMe6NN4G1snwEBksVhZvhpuU+gBGDYUZx0j0Cts+Wpa
behOxSDWI0YCLMDkf2r/Zdz2fKIL1US8SwwfkIDLFL7GD0vdi9TazQI8vn15yuvoa6cmt4NiAT0J
32rs2R/NXvPsdHGlU/HTHYmN3yB68+IUcDoF3SnWPzIz2mvVwOKrKBvbDjeTsK986QEDERiyFAKu
qTJ80j150Ous21BZRwKSm7cD6C1a6k23I2oIMU04PoQaTFrloyXQvAH+/ZUyddp8LybyvF9PobBt
OgvbH10vmTcb6FhzfJZNNLiKqssKore/nzh/PGPZIpFcR7mNSt+vTyccei6wHWvXyM59o59Nk2fV
M7D/XWysEs7ftTPBnVc+OmEvJNfLaaBRJeV05QuZJdy/XCpRrfm5ZqKUTKfmuR/NO81md+gFdrxG
FH3DdmWt+ew/4yEAJegjWousehN0Cvtwzwfsl9ZibajI/WR8nCZRfDBV/qEUhQ3JZvOocjFL63LU
6MfWmhABc0Up5ldGFZLSTdRmcVGf2Td+hwxDPI8pgSuxX7PH+8L0N545EamMbpAKWfKGdMj4YM2y
hBxdnh6skPmm2N0SY3xxIjd+5+lGplbu2JJkoKZjcFAy65DUU0QXlMVr3TjwGrG17nwMgmjuwBXo
FBHbSKa3pE1luhXeG8PwvY2C/r7V/LsAqP+1n50cxYArKoPriZHmqnRK2kSelbm4LtXrjHkB8P25
kWDlQydwzlPBNJF1LOFCWr/bQDjdc12eM7KQt+FAhedQN83XZLA+T6iBD4oR2U966b9OZbiNO2h3
fRYM50RjWjOqiWyUAnE6a4D/+vyWjhAk4KrEntlL6PBPI3KgyHC0MlG6nW+tjYl+aEuyLHG1bbDO
WwtqUXsnlOot6j8sYv9hrUUivGljg9RUSXz5r2d4GGmU+yu7dMWQ2PtIbc19qHieSwYOAokcBFZf
VccO+90xgVu2BrVgHYPR+O/3VOylLFMVczfit5mhyAiTKKRZusB9byoTIRyZBiT09Fm+tgPt6yAz
7Ro7EBlAev3B6fqnzSRPTjWXTYxNLf/iKtcnbAvwr2G/2aMFJj1wdYlNofDR5vmzyVdxsrU/TYeo
83dFUH6UMv6HUYa8WeGYQiPVE/zar98BK6WscQKrJAKCXITCORjeOpJ1vQJPoG8Qtn70jmfpJI95
cYmypiRPGwqnNBjHf31OiVW+hXDAc3ap8y3XbaKTikbcDhRtdmEDtSbrEtzkpfOgWFhI8tZ7JT6G
GDloIa4/eM5tpHzN8HltIddCwglDzBu9gc5db7AJl+Qg4dxdN2iqNomNP0J6SMPHCoy5imsBwLX9
VFNiIvyuuNeD5LkeO3wYdRVB7XZ2MM2SuxoBPV2EnPgQobLtzYbwMWuKfhsWqb+nP2o8x6b5rRMB
2fD6AP+BPdHZ1+YHIvfsa2wrbtSt8dqon6jmKOCbWEYi+H8KnTg6UP7yzl5I6kuem8qtpXbV3TRj
d9veuKOxUT42b0YuZ2RpJ56l8dRO2pzBlq8r3FtVGz7Y7CDu8t5Szn2FtaJIM/bcMvCcT5HtoA7y
x1PQgiCZRu2pzjQ0oKPhfPZw4LgGnJFVo5vmTeYkT6xkWpDU/nQ96OrJKlpct43zhU1QfC7IDLqS
QOFXzJDZ0zBGD2rlE4oHegHXTTP+E7BuS8dm+GrmFoJGluSbZkIREaswiEfkHPdRaL/oQTG9qLF2
l8nknyYNgRXoZnge7TaEQti8FiPQgaDtE4IK0rzdpgUmGN+cO955Ngtik6nahOgOEJamg9iGHXis
BD7olBes6tvkuVGiFvwIPy2HSByU4G/MdGOoNkmE802T51CkKJMshzRZWEds2G6ShZgM55tcNbsf
95ZjXjxs6q7yXISxuyg2rCtKj1i453vvN33qd9uipyYnrSLdjajPkfDn4dnrx/AMAo5apz+WW98D
twANTclXjtLkiE+qL4OA9QgXkl67jwBkuYfrOtkmia6u8P1ON0peTTfQi/XcK2+WI3T+RrhaEcbv
Kd7nlcDC71m37zdl1q5D1irXQEiCjQUjdva5xvt6RFtr64X5OOCG3cPucfsG4BH4C3TVMVsqZHPl
Eynz+S6wbX+baJZ3b8KY0MZMe4YHlZ/qgL2MwjJZLQoCSgpN+TTk5R0ZJc05J8HsVquoHTth43ro
gTeWb2HcCOLyGNT1rInjx5Ql/nmcYBvWw6HqlFRBkRf3tywTKuzHyqqJMBpDbLHV6KSj5bgD1QpL
C6rdgUgMlNJIB3eRKqI7M++iOwpMHSqlcNpMo6D8LjB8GmrYnbyJeLHGgCKRjFHiFnlhb5tM957A
HhKQZzYpayvp1mKYnkbojegqO9LZFG960uP0SNKJcwfZoHpKvyTzQRPKxmFosfWgTHdLti+PvueM
9wJTCdr+8rEk+WCDYyyjRm5gCM/bmQlS6zeiDg0cC9xj6Tprwla2rEPIBg1rpGg0qiu7nOwdXpYv
RiItiOiNgCaKFXvKzZXZePk1hBN/TXutci0yLVLey+Nco1zpsbRXgeXP+XGGdq+mpGgp3S3cjXrr
TLxtp/Ocx46U2Y06SNs1Yp64C9tkM2h9cVZGfToNJFvW+kmrwCnRPffu4F61X/zB/Ny1/YkYzuxG
YF2+zmvOk1wnDUOp0gaiM4ozUQSvgcAFoZu+RQ2CiMAciTyGDvJ8oqxJ76e0vRvlIP5JI4J96q4Y
Dsqg1J+t4cmy7PTJCM2tUSgUjrOoc720lP+0wbHUR/GF/u+wQ23S7GvFjz9bgkb7fFxgOtsSBz+t
u4Fh1ZB5/ShMwsn0Sh/3LXraAu3MEwEcXxhIki+Z4fHf4/tIz6tbqcXiKYCw4Ifp09D2sCxkeA7G
p8IstQdZOfmNTIdHv628Ryuc4uuoAb88/5SYgEqyOoGWNtMWeoITXIva6x2TDNor4d07883YmPBR
gsk8JbRAUebo1d7I8AJNFJf2BSSKRxTuuPMI4KHflo88MFy9xFa/4WZM12Ue1fftEGhnxww/VXVX
3zfzjTYrbYdc6hBlYlxynUXZGfse6lPAM1C4ovuobaL7MCs2oleht1ZwjuRg73vhfIZbE7NfE1yL
esw5Ytp7bQZl1t/5onuwCX3L5CPNW5JR2I9b2LRq65q2XLrKYAO6smxoU/QVTiu/E1cWAdlbqwmD
zTCDXn1ZjjfLPZAFFmz4ZG2RUw+F2qCfN9Tx7ZAWwY1InpzSB7vYoSntwL3BrDe0U6FTsbExLm+E
IvSj0Jh7ndLB7TemNoI3ZRMXwbU92vBVtLg4mUiKIW9GjtuDlWhjoDC0aOs7PcTeYwymfSp1WZxw
UXGW2niel8kuN/ltEPVs9D1gjMsNRuonLXZUV60r/8p0yq30Nf1get7XKWxOIgDxGZVA9LsX4ZEn
klBn4w2cHAxLLWzeHTtqsPM2+UBm4580FRs4dKAIZVYKvHraV2wjVpYZblGQuoZRvIZx/CmOiXls
k3HnT+F3SO9uVQxkBPXmNqtNXgXrvm6ot7kt99Osveq86ArD5XNTRvDRq9eouzKZx9nAYJgy/4H2
/klVRtwUYXvHch5KPpIUGyvnauwsOCesIZXUvJJt86yPze3Uz11lMlNtf5516Sx5JkoSbD92/Azv
Zm9O1ouuB65Zh+6gH0lRYlhT3jJEvaMuX6dmGFaZka8V32PRapO/ViUa3irIibRCw5Xu593Wbico
mWN5ZDMUHbV8eiI9+RbV6ITEsDggmj0YY3LXZSuzZcuUFP1hiMwMtJO2M7LJrUNlO3a6G4OqsBJa
jvb4nR3nXWHQXx3tylynhUkFMsWDBACvBvzWbYqMtbIan7DQ91eieIzjEkoFzN3IJF6grTHTziLp
jQFQBQ+zitJWvkjilkh0SNHzJc1d5nifYI+U8DRGsGURKxNFTecio73uqcaVubxJolZup6lv1sSe
HZoaNbMhOnqTyk04EFEziZ2VT9pGrUbekKF9yQr1mlIJPlDpZqq+scE3b5x6eoWsimW50w94qDTw
yTRVyOdEkltVcjcq5VmPCaxDEZKvy8K4VSvFWIHhxTyrRaATP+utvAaYR/HZ4lSN06QgnSGqtyX8
wt5WMnjQWrWjVQWnFbI1aDv92lLYR2Skmu3qTsfPKhgSTPu70nTFJpfGm5IZ6hoYg7GKoTzH3XSn
1g47ZM3SZ7H31tSBIcdZ4+9BWwK0HQASQ17yV10IpWC0aVqI6QwZrj0OQYALzfDdss+vdC18bKBF
rMgpPlIJfMsoJUPeW9Vt+l1G0ZtR5zHCQpSlLSuLld1VGIL4js2ufhKd8aXUCgQG2H2sTya0UJrR
vkMiW98Pm0FFdh7q0GNlAV0afNa6iBrSeXd5XBcbtYe81QF8nXTxFRUH0K/SineVABhYth3TriY2
WkS6czk2V0ZkwtxSh8+Wpiiu3fc3VdEZRFQid9DK/tTmzEtFZ6OTDCvXQ4hp+Op0qMv2JWMCjIox
vGvG6qaL4J63YWCj/S2GE65QKE/zvTpUNxXq8gNGjDPlHBP3pQ/QcjDyU2izzaXOaM3A9USaClKQ
4ORkiKBL1a62BLBkJBVQM5agyKFTVyfZ+hUqg9onUgqOx3o52EZGeSoaH6Z3L116N+VJUyoqioVa
blQnLk86+xucxX2hu63anhfCe2mOxckWNqOnNlhcpXJFvCeF8dyU6+W1B+mQ7cjpfaE1EJ4iIlNP
gr07wfY12LUK8Aefs7pJ1Lg+WWVkIu+bZR/VMG27UF7ncbzX/QrMhZd+63wQrHB2y1XakWjezh9C
HNFccDKQ5YqntKfAssd9Plou+dWrdND7Qyqx+oM45j+wCTzKSpATLmoFul+7HwtkI33vke1m6/Vp
uaEvuLNr3dlXioUbMQUB0Fj/j73zanIbCbPsL8IEgIR9pQE9y6ikkvSCkCt4lwASCfz6PaA6tmcm
ZmNj37cfGCyqJVE0ic/ce66DRK0iL68kGG3byaC+ZK7xLo14ivr1p8dDtODXrPbz/SKrS9Z09QUT
an0J9PIdAzooohFhGYOodj964NHgKA24adZXuev7ZiVZ1xeeXn0Cobrzh0qccmKZs9QsL8QMlpdi
vWdN6YFEgeFY1OPXAJBTxE//hAzA/Rkip7a+1CXMfVPiPH/8Yl6GHJWPu5NLUJSw/WNXz8llLor0
8rgXpsvRgMW8xJMT4QibjqTQHHzZOQ3vRveetr2O/v5oYAwluZYUZAesM0oKujxE4MC88svjZibs
66Kbdzz01d+HgwHvfu3lEpd8W5IG4oieXiNGADiOxll2xU+LxnTPMiM4ixEyXYHjWBQQ+1KS17rs
ENQyYIdmkpYQcF2zfD4+5SCMo8U7jr00g6BFB7e3J8fHt2zsssAMwCga3OgWQTcxy1FntDZf8gLB
Ru9LXKZ/4PHEF4Z8cl8WEsZ3fcq9zozc2KW5JuFsNsJlOxUQ9B12D8SQcoAVRIiNRBFaAwfrbIa/
Z3uIdJDqfQH5eJoGjKOhlSK4XzX1wUNP/ri7ZE7TXx5uKu/xaJgYWPLUqoZ/PPpwYLmdRZBIzKjC
mCFXmmCEH4+LtCag+vH/md4YYF1+PPy4efzxj3vYGJ0t0Png76/+/Xv+3j5+a7PmhJBlI7d/H3z8
pvbxdP/941rpezuyC8r/9Nz048k//p+/z8Sd4X/ai//3Kf37j0jjFEOZdt5JzsmouVf3TmG44OE0
l+nkv8R5PCI+/jUwPu79T7EfSDnKaBzrz4/f/7iZEmmv2lmk54+f/aR3I4g8T4+HwHEte0kWST/U
tMpBjDk+9J3d48d/b5acRrpZ4ONjNeIuZ/qIIl67u6DEumhRi6dd727DqYt3sumuyjScGxpKb9cu
bo+tK4fFU1ko6jVAUnPdBep8draI4z50jlMZ/qS7zSrvFxeidmNyOB8KmZ5EVS87DFcC9I/VRwSz
6hthOLD0WXJX1eqd7UMLUsCAdh6BlV1Mf0pTm4clrVifrlBKd2dgOdhm5s+A1uUpZdRBn/2p8r9R
saU7yUG+6aqF1O5K5OhcOXuA0//p9XCXENwRrCD71GDLYrhdDRN7vMOLEZmL/z30n12L+HHd/Yx1
UpK3B6Tfty26/3j4XOa0dKME7qk8WCQNXgC5eGTCuZ/qAXFRvXRHWqvnZSY7IFTzpk/ieAMa8SCs
4VqSVrUNRhMzFWo/AegDvIjeiIklcNaEO6lquYWuD0i07H5mnyCEvWRObG9aAYghTJ5Fo4G+Nh+D
4+7hzCUbrp9/lLJAtQ40HoEYdqp3MGh1dBU5WwSNwoLGjmERMxYmYpIKiUR6Cc/MaprgWon2mx6f
RrN+jYtuOsgkCHYMI8NnIIc/VZ0D6Q26320yvhlDNwNBm1Z3ucYYk/6o8sioJFHnwSpLHJ2dLWHI
Vh340aYOL4lEm5BRG1n1ZBxH+49XxxZIks8p8q3XhCwpXETx1UCfcrFmyAMNaiRhXmEGtvsizLNt
NuIBMbuqBsmQWVye73n7uwEuuO9pgSPLTQh9B4W1JX/P2yhT+YcQf96mKsxNOSfN1uo7LvayYKxl
FXfyMJNjHy9/0DgWd9/BHeTI4FIpjS/JVdOLQHiWVe27AXfj4jukBeG9pdpxuuZWZpDklAPRtsgA
dVZfDJ7CxWX0AftZsQaMiT5dMOFHjZ/Hx95uf9Ddgj6TdnNIfFs9Zd7GHCn5aoO1fDuCEam1L3eK
9SaCdPjpFtwFppz07ozAVnIjFmw5Z280NPMhY020ydnLXmL1go4ppDKhNkBqcPGk91nZQQ9mfkOy
LRIXc5ePlXFaENRvM6zpp8qr22udtVyJqpY6GL+diEW/WZgkoopKv/k4W7H0iWyHhUZeB+ZDmPDJ
d6sCuW1heO6DKfiqrZaI7p9FM8on3J95LIFNuPad1FKOfG3A7TSbu2mh/lAuoe19SnRZPqsq8tw+
PKB9DXdp4XyfSjLDegeUUJpR748scGkrgDBk70IjLs3q0SWgmsYJWp6JTqEGPtaVETmsPdOPrN0R
zj0xxqphi7fjs2tDT8ALt9qm89M49hvHBNw2ZmWwnwFZj2Vg30ubtXBBZsMu8Uj4ixsO5tL8sWrA
WoPwb4NXh76OiX65fBA28cNosm9G036Mk3bOowUxiUreO1Qecq0KCEnihhVfI34/ERj23rDSX2kW
R4Skg0kcMpJFsxDe34R1vRQZ3tUaOSfEPYTRYXZF5xTsWgTbXDodiBBSz0fZNMuBbEpiIuzpd4bf
/YUTECGMAkApO01cVJF30TyRMSiXyjsZdHMWiu9LRe+eeF1zsRQFmDDtL45RxVGFr+XUWKNLCWQQ
u6ziSzfm0y4hS+rToMXv2L01LVB89jiGwptOHZE/L40VwinEqb641Gay4qu9fosm0U2nTltPpNzR
xIWqYkfpHzwxI8ukUL516820UtgZzdUD0H4/dA5GBxEmbIvb3xubs3EQ4UfcpRRYLCH2ZgiLhH6T
WerB79JrUyNTIbEcDJIH+I2l8Wx3NW1rMV56hPMXGkq9swP2F1USA1EQdcZwnZNqrSbtgyuTE+lS
5dbOyHdtjTrYDMm0r33/6M21EUmItgP4KZLdfzgWIdytaDPW5Km9+9Kr2otKRFiMtkhvSAOIHI1M
kLlyWhtzzmAonI6OOf6Y6yU9+bHiz4LtHhMoyXXF3vPoHsB4u29HG7ZijyvM9Ifykomi2dRpFnlZ
0v+aKvXLNvU2Kyh2amCgRKTXFnXi/KexxWn2xGEuZo9ZKLB5acCt7AEIU8E+WzZQZ3qZzYh0c2OP
4Dy5Bn3N7MSJcjApy5Df0pilRjJV+YFdjsHHDaNHNTbHhKlXhPJKzm99zCkL8ovIMyf5xrDR3VLc
ot2x642hiaZYvFBe4LiH0j7Ug80ZRcx7FPJnCo7Hp46Xb06fKFOnqB3X5EHfy7fgtf2ozz8z8sZ8
FMLpEU/hEoQoa+Hb+nZWwg+c7hPceCqGMNhP1dpjYdY7h6UBh2nUz2l/GWbiJu0heCqoAJOSfB0p
2l9ZEfKhc1Rx00X/tejy7DAzfImaUUUuU7M9dXKyyyBX7YmPD6KusG6pQxfSkO0L/qaA2p2zMuDQ
3iWJs0STVGeVanJ8mdTjCx2zJyDR+16Q1Lwk6OfyFdCyWmIUGUP7+RuWjupVsUDa5TDQyD6oaxAJ
ZHE3DgI24nKvGo34SSXF78lK2q2wIMPwnWDBU4qfZRnaB2eSnLHMuo6WXOL94JPkx0LtxFxmPrkj
GYO9JFJzAFFiVISBbwL900BPeSEFLbzqMEyA3DOckYvNsk2HwKLR/d0ZBZgA0rutBUHnuXPoYePZ
frLCNbDDGJv8+cXMNNRf1qvHxM2J5SIXhawJT9tHnFt4/ONXuJyw6wlRLAEnPKNRqD+hjS+ioB6G
nTV+k2Pcvrl5Pt50mn3j69a9DdinL+hMakA7H7bKq6/ZqOC4t4bemuuPKOOq3eDZxVmoRpM7y4yh
85No0pP1Abz/EpAGIEO9U53rf63As6wiQKYkPr3q3OinAE8e9oaBnoBRkhvn+dG2u2nnW9PyJHiZ
Ifs41amsKSHB+ehDaJTR3KXfXa1ORK6ql9ZLkzs70/ug2+otK8cjIygLOVr5gSNUbcUok4hw+I9i
eMoR8V+76ScDif5W5Ni0iPG+hmkdnvMK7Ig7CnufZ/pkkmTEt8vEvmGM6pKzzJpQwByIcRPstig7
Cd0GB6omliQ0L2QYZ+AVPI52yhSXD+7ZtH9lwbh3ZyVQ4UF9cbKYBjcevtuiuXt2RRCyxbgwhm11
colaInaBLDfMSmAXIqNNvWf4ngdnFt6Jpe1RDdOr67jDfc6lyRXEUlHbzPYmqbi6xq5/QruXHoRp
hteyo4ad6q/STkFYMbxEVRkeq9b+6Q+mOIW5uGnBGEFosfcmQH0kWSjw4iSoiz6liQ+ca6WTP1jr
GIj6/rQv8sXbl/V0gPjhnYBj11FSDsCTRo94ogQYcxzPJfMEDRi2iXwizDfsUfInxalLsq77kmWu
uzFjoEpVmzuRXTMRgbHkIDSZVwKiAHXVrzFsZXxCynNa0tKG2Ay0T3BSTNKLBKOqnUs2JeRCAAFe
PH9JAYddBI6FTYUjeZfqKozqQJZb3WftJ6us9r3HSLlB3XJoPbi3LKoycAYV5xbj8Y3d9fPOZ/Fm
mf2JE0kj/fAUgw+VvgZE2JjIqns3/GM5sTopwWS4F+5mmDOKPkz4O5sue9s6GdVCwGXUrBxjbzvj
zYIgDyGiA/BHu3xZaJeRu8YsCdzsu82I9eQE4Xdik9VNunsrzQkm15hFyjGgTvLMiuLCZ6LS0t3R
0cqjiVhb6K6+Ao1COE3jl/dknKWuPIgsOyDCRHHu6VNcSNyfvT9HE5yZ3VQ853nn32XnbRGf6M+w
4eJcGu+WZivjy5d87uLIEPrXTK14raHHrsO1a5DHRKUhxznwxsRH6bzHjRsTIBEb373pd+zX3ruV
/2rnKt6Hrp6vTqCCk6zB2SJh5qJepLe0xgFjOfVnUEb9LR4K61VNby2sY4qz0bileVDcK0hXW0b5
hwLByUuVjoyHysy7qfLurmlcSYBqOqig+wE7GV5iKpiPuZQ+WajAZpWLeBUKGqRo0vfArOWMf4GB
+VCTr+560zvJEEl/8TeUjeE9NF9Ye12r2TwmEky3XJa3FmbllRXF/CqdZWssoJDUmLN+comu6heS
oNYbxnZHss/+tI1geWeWPiJUP9tSu2MGSua3hTSDG9cD9eooE65X+n1iTMzUWrGhSVGl+UbY35aR
qNlaG3KHGoiXVdQvjYAQZfjjxGh4ZMcOr23blGifg3aC++LNLVO5WD7DmCOhNUS7CIxczHvfM+to
TKv8KtKe/NlgudQMiveZbUJ0NJl5rjxhs3dZN3cuuQBrvkuBbmRiSdnlOrjiHdXnMEG8nbXTn6yb
OnZGC/TgFf/k0rA2GSwhlXbYaqsEcldqJ0DUGCtal4JEpU+1m/EqbQWmpetMSg7p9mkk3Zbwo8yl
fo/TcDsYcXLNgvq5SEVGYFS3TkDJQhTtV5bvnCIO7BVN6uSOeLf5STRwL9mP5JFdkjRVj7ncpjPL
IMv9iRbVOLlpGxw0ln30BvLyuDHkFG5bzQvTNln1Us3N3kN486b4xp9z1Y+4CEx1nrPgG3TUP2A5
gudSgImhazohpmpIIhATJWPd7peiqqCmE6bWSMhQYQfSpRoS0BxVlxz8ZeyOcKcyxv9M7uZZM3tN
1x1/xu7ZjYY8JjBnojrssuDr0i+3cmyQvYtJXrSftSxF6q8YYwc+EmG2Tw3r5+yY1L9zOZ0HeuJD
boEyzb3qxV5Gea9Upp/iuCFXybJ3MzHpUc0pdCBokPhH4n1QD6Xvc29AuRvKfi8MBHyENlAK5ZO/
aZlIPLkJSQkfna/Ee9hM6Pq88ltj4A/Vjs6/MVdvtzEfscnxTjTWMIIIT9xNKekj4M9klFbTW2Xl
knh2esEqO4zeAFGNc/SEBYbpwKEYVHbEY/9WpymREQBFt5NPno47BF6UFcN4yosO6UpodvfxYlb+
n2AkZiDtYndnu/Ob41XOaRzGFZ2NWMFGhAzHmXd0GOg7AnQCI4I3pDYDRHjDA4KYLL89BxVuw3Kc
7pFcErsH8d4YBJG0xF1JzCBD0rRRnJcSw4KPZJ2uqBgKRDmI8JhrAQdkXgE+U471rsisH9Dgesum
0jdY+w0kx5dgnDZxCKHdIZ+xatIRvKKrDmW8HImIhsnbInoHkguXke1neyC13vmYzBP+EdCc5saN
M/FsWJYiR9Q4Nma5L0oGV7Zm/uPF401Wxjdd6V+JzSykGoFS1vDLN+3iWCdgq0+L8sNba0DWtJoh
2KGmqlhoskTtLCuqgRXuud6vX916W+hKRkJ/zRubMsU/dwPQPd8hf8HrOi71frJxwrw9CsqpbJ4A
wdWanEUc8l5sI7lkJEMtgb6unbZDwza3anKgkXn6tRtJsFuY8dOkoudpZ1o5DSFeAlhpzeJQxCR3
JW5kWcQaLkZf7/ya4RcUkOFohAAdh6YWpNVCVVRco86wsn4zDzcPgej6DUbpaT+xZCuL5gdrMu8w
J4KxFnEiNVXQPrHJtMs881K5RLBoMcavHcOlWbOvHXEvwKkdUtq84bUrUigDRYIcYjScT0P9w7ed
8owMlsysarZ2Xdq6x3Ht6w0GazDoxHHG3rs1MlwLLqNwPLc5Y/SOyrHy31MwWYwX2/rQmanedS3M
zirWfsRpeOHN0vgaJL2J2YknRXAK9jsSzh1zopZFJC4xSW0wQgFsTnsBPytbTtVUPYf+0Fzrmsgj
2Ut5931qTm/QVw7hNTKsCJ/KjDlIxmwtyzt3o/vhjQpK8mGF4umn/UkEdr4DSr9l+QmGb5DhYTEr
5BQADrsG1m/VyfvoL28Wm7J1IuWfCbirds7YQF8PeOEmYG631CMOeYitt65YCOzFMO/MXoHpZvox
TrYFHq4xtr1gvAdUMibMy+4o35LG+pmWgFYHp/7d07QfIP7HW6P5Uxd9ekViB/HIzX9P7jrqspPy
mGO5d4OJwA5chGB84p+2XT/FkFyY2zLInm32ZH2K+XfkUx2S9HiyapLLdcj+pWrg+SRDa1x6N6eQ
xVq4Xch+4Zyt/rDnpckiyjaKYWltDcWwKAAiCXxI38TwnRnGNqcQefen0zxI/1xYg7W13Jx3J+jY
iqYw4DDwn8MFfr2fm1FmpsWZpIIBIb+1tzM1nro6H2nQOUqoI1/q+MPyZfNiOu6MGiKQ+7rN8wMx
vxXXc71h5hjSUCNQDbGNJGK9sFbhqSinb0MpsxX/+NICd01ISL2WOAu2udewIVzoh0n7QYZG7nHS
UA9kJcOguXDAOjOicYqBd3lyj41PBJznapBYKoSIFhg/ofd8NvG0RowcuR6saR5a8M9zdODhH+mG
XRU7cgeHLHgKoc8KH0kXE9pk53QxIQosWwoSCJKKPOVptpoTwQ3lIWfsFynnmzkbwaXTAyHU2ZSd
fOcONxrVESeOYbwklgtTwg75BNg9X+RSvgsfTCTGvubQLqa3JbV9rx2Phb7oWlQkLee+Q7bq46ac
3N8tszVmfySkMLzITuyLSC1unWsqxU9qSvNXKZ0XNzbTO+hwYkvS7OarKef6qqw9IyEV1aSLULA5
vMF9XNJremv4Svaeh819mcAMlwzB8nZdjw3J24CclYKpzAFaVaeuIOwxMRN5qrX7ImpfH+yOQ2sh
qufMP21XpKS/l+g8fg2Ua6MM3uOSIOl0gmSnC6fYVqGhqQPEZ7i1x2rsf9hNX7y1jIQOrMtQeCjR
3atRvlFUzSdtknW21OWXmhppTgdxUqEkMEnD5/ML2jRY35xIE/xLsqC2c4DBvovnTTrY6ZlYJjZ3
OqY37FwM5n1BK7DgwrCS/NwBNLgimYtWITvcxSR46dNGbQ3dmhEkwO8+wjVQ5AnGcY33AOvWuCWS
8Ug2lLjoOSEYm15syBm/FWARGDRMViQFPc3SmLeQEIeWPeGBxHO9mQtoS4zG4J2HBcmWIa0O/nLe
4/j1XsalF+XhCOqcuJpN39pMaNI6JhxJH03thOeSWvqkSlzmXtujd7LLe6pKYr6ghiYufbmRv86N
DxsTXPI9xDKY5vgn7MQqDxV7SlZQuofg7dAqE6XZ9GLrmiDrhUUS71APUxRg8doReL7BDqIYaXpf
S74rz5VF6pTdp6caBdVT1Rr3apYKRG3R38MkAX3QpuVt4nuZCm2dXXKstp2OASGghUvhew4wePvS
za5F3PL2qME+SLj+W12bhKKsB3+g6CZ9oy03zWDbJ64d92ymVDS79hmc+5OwGfoujtqVRq4uvJk+
H6GBgxzg2bEtxhtT+W4rO+l9ij2WE6m0PzU1NUo8IT5SBZshlVk/67ytnzO/36umc74FDFqIV+l5
Svg79vDVxBdTHQf1Z2gH560TpJME+fAG7DtHDETudyGS8otbpn8az1N/GuLBPHcON4tED+uCYrOz
Zb4qiLun3tbFjRSDAxlz7TcugzUaRMIXC69Jz6OQTMfH2b+nBZqSOCG5V6sRyBwoWYNVOvSutz4L
X9Nq4UNk0p3PjWi3GKRnJIuVuJOCHNORDu6TaqHDp4AIGkZ5T916M5sVWNRe6mdHTzbzAdP5vKAa
36TTF3xy4drjgtWYyue5FfrY6/ajakmaDMiBJkYP2DgZCPp5Cq3kLk1iotKGIBw6X0Y3/sVlzrkL
MDMwvk/zrW3W6d5IRn9Ha+2eul5mmADwti0tdb9ES0vcA99ERs4U8DR19mTg400AnbvWE+5k4wA3
hag3iciN4/67Tx4cFXkznLJmgo6cyWK/2IWHgyrtjw5ep09FtXy0fL6zQNUQfkdx7OijNwXf5cVU
5tOkOX5yv0Czukz4H7OiuVVyFbY4QB2pRONLJVu2LEt2xdBY3G3rmkiW280gKgQk4ctQJs0TKcby
XCg+dTiG+kvgxeZNOXV/t/vyZHbNJ+Gu+XU4c06BlBQ0A9laPhXXI+UZ8OErw/7hrMi2c7AIEIeT
xJ/QCH9xpmDamEVXXDovLl9sANmbRpC05YuMCRnTvFuYNwz/bAy6OrWrKztaeqwW+n9ozdGYD/ZL
ox+mYHfXjaV3JdOpv48Es1mcGbt+bOx9uV5FjJLRrZdkKO/QNk0ssNxyaZgLjsNrYjTmS5iee++A
2ar8BUgW/Lg2++dePTdDWV5LzAU0noX1FWEiBm5LDnjBFlJYqxc13eLWCb6JfGjY/nBRtBj/UB36
bJeSZA2wGH/UOke66LXOubL673QE5sWWXBNgke5N7OD+NDeXAT057wqHU1Gq9HnS4q0JqPUcK2VC
st4ELKhAbowvOdfvZ2wQLxZwWQ9GyNnJe1REuZVd1Bz626HDb9S704aWdeJTy00y0G/D156O5Tge
lCqsUwcV+jVGGOeZ3d7nXNxWQi0XjwHGcfaSiZEMoFADW2AbiuSLzBi7JlUfX3nXaxyMHQNop6i/
lzGFCLCO7KWqR/vQsx39wm4bmd4Lkz3PAfhXIbirhnMb+O2XaoWs4jdkwn40sA3dnMT8HLPQ/GhE
xyXQd5+9kUmf6k3+1DgQd7ZCL8VEMRQM8byfoUSBg63uzaIy6ida9KZozZvJrB+e6/hpQKDM61pn
72nHeKcL8ItNMxzINdDOTaytSxGqKtXe2qKU8I4LiDtdyCGck28iK+9HsPLRU0+RbJ88yRTB7VjU
+hB7PU1bzF8jnfLFnYPgwp6+YRM85cxJyvhYl4B/lDOrlwl3yYTv4KsnGXwWRfZi4TZkUWJ7G76T
uDxiGJlj5PW293vEp+DFe2I3/fvjJnct/+4kjnmDxrRLdgb7oK+l08mLV/KBt4ra/DpIIqlUlQYX
MSHvG/vUB6+pqlub5Wi3XXf8DCm8YdhbfEFMlR8YH9JSLUTYtn1iAWgP258zK6I5s8xrmoM+aIPQ
PdtiITm28dB39qzqRSV+BUiFPveMcKgGXHKdfVK0zHbSr/PsNRdjiP9oxkGvxBgsUVsjVAgf86oa
jWndpoLdDeMrT/bVNZg/fN/QeicEyk6gMoSeOtZ46IbVdUCG7Wd3mYjHs5U497ESnzvL/OdHj3gI
xBHLHMlSjUezQRZe1ro6zdOMWaBKvs+jyD6X7WvYhs0XEiCS10lMaC7y/CWcUuMJ8MGhTeM3pjrz
tRdhijwv9F+KOk6/WI9dxKjbs4rrbYjv8y0tl+sQuj7jlGJ+KxombZjMLrJEhEGbIy6TjyUqCWX3
dQE4v8NcADdyQR8mJTOHEDUbYIExJDyaFtpFhF2v8vLFlfrQV1OAv6Ss7+6MD5Kc4XEzIzXfK8CC
EdtdFJVu39ztpvpg1BAcOvKGDqE9iRMVOV8Jio2Nrljwx7PBMUOluzUHMlrJTmaqb7nzzaPg37bN
pKjvDOsYWoTDq4WWty0S+8vM7mEYg/GVJ/YxSxnuFuQh+5GslWONDG0jhyK+Ivse9mw1WbDG0nsi
zvAQEPKoxviiEgreqh8/eDsZECY9aT3ZKKK6KtZLsSWe6XSdZ9pKElZm91IZrt4Puin2zvvsVsVb
lxjyjfot2ZhGmRJJTX00rQEe0zIsd1czKBtm/30U5vgZiS0trl/NL6x2rDsQ0N1Y+PkNC4fLBnL+
Lr3Buj1uDGWx7MEDyfyCx1iTHWH5q0OQLRfeK+jTsrNeY5eM1rF4aftYXOJKc6ZZtDWeL94W69MQ
Gva79avsx3ugw+RLatjJE0SRd+2F7a50/QZ/Wzo9jbKfnqpgueKAjcMzyJucQCTmBlE9U6IuGF9Z
E9dm1HeyfxANSDFeuCoL4lld4pKfR6f8kYdoL3Xeind0Uikiu0+DoiPJPSuJGqHkLe3rJ99RxhMN
AyKgVDHjISDgYiXGuW9554GmvHuLNR4d5YNQ9NU3OgvrtHKAL4zskqPWVhWFGs+MLJd6H6IDZXBS
OJ6mVU39vQ32lZwgO8ZtJr+kTMW3LLt/lI6dfl7GZ28gkAfj/7Rf+vGPaofXubWCnXbIDoVUcVaN
cIHHJZ+TsDMvYzU4G3c2lh3XieAw2Y76a5v+/0TT/xvRlOYJA/D/mWh6+VH3P/r/AjT9+1v+AZqG
EEgDaDQgMVbClL0SHv5Bmlqm/R+AEqAiBSsGEEDf/0aaOmBQ1/9gloZiRffxHPp/QtK8/wCiFFgB
620vYEVh/b8gTS3TXL26/8nXavIXCHN1tK4UPdv77yzCLh6guCfau1hxfHrkykzOaF79gWiJJVi2
zPE9nHgtK4mxUxc8WLCke90AmHGD9oyPImXmmMFg87KS7AQeYxXVnR/3sGx1/+nHhpGtGqR7fPxi
HX8nZrPlqozu9ME8ftzDS0aywkhCueqO/z787689HvuLdv73lwc6+UMriovkhFu2iHNx5RLURpVA
KFv2TVUNCzvsO4x3T8vKby9M7EjCk0AHHujlcRWI1g+taN6k+8Xr2qMEN21uK/OtTrQ+Wg49RGqk
l9LOKG8970MNY3fwLZU6V1n1x2CUzm6pXPP8uOnZvG3moHy3KtPZzEJDeTd5vU8tyojHaxTXkTGQ
r/IgID8ozfx9IN81QOR/f9St+E72KV3Mop/8kqkAumt0TMt4K9eUDauPz623hjuuu6DHDbqKelMH
FXphB61jzITPh4i/zW2gzI8bYFRoOh93XXNsj0Sa7xtWd6zEEbf9+zQez+UBh37ce9zwPIaoJ2L7
fwJBPx4bmm5HsPZwrInOPHYDC4YVAJ6vm+Cm7E7B1qOh3TuGYG8a4NXdPCDNf0nNYtpZDcl0BLNK
5sFkoSwDSeGLSj/pMNPnhsLqvDACtKQmsMHvzhCh5ylldh9nzAy6lvXXIsq9XjLyxmFeHIKwv5qr
qDarRDT5pETrpwRz0znsFjbrVq6YYbMxFg1XOjYb3aYwl3OG48SqMhLCyGw4O61Nw4QtaV+voSET
KdnbtrN+hmg38zUO5EFA/4tBHyvzaAaK3SlQdFQwQRSMKdOPEp11kkOZf9zEK2/+cQ+rgDpZ5Wu8
OO/+PBs7j29VtqTMqTuSDU+oCspwjHBKZ8fa55MZ5uM+jFHu5BSou9kAnD9RhW2KhrQvw8RknAa5
3A92+BEyYVjZESUSMsKJ27//N/XbDMtw/T+d/o/uv8UMQHtTHFXuIOM3xxdnjMmx9n1zbyn7l9GL
mc+k1LvG8lHB5cMETN+azozp513bEp+FVKBlgImaIV1fDm+mBNh2KwP+8TK4hUXiW9u+/rd/ez0R
qZDEfnoYYonReLKQiK2SdVjz/+DZH99N96FVf9yNXYNpec2OgImMUGy3MuO3VGCFjQp11sJOcwjC
7dRjryFrFCNYxxg2ns16v8Qgf6Hi93CQABd6Y+qSCty+eeil+Yj55LtK9bkkjJ4yMkyjFBAz3QRy
QEyddlwd+2Eyz1Siy5nRa28SvPCg7S9r5ImHWalcjWT2lhijcv2Qg9DSDqOm1QkTz7HcxyMc9SxP
5a5T7nT0kQ9Ilixnx8EHVNacFMP6IzBCVE5V8uNBNWdvNpxtGbJu0MnPZOYD2qhw2ZeDlx2ZFh8L
7HSIHzIEY6p3D0OpaYxh9T+A/ZkgAOBx7/FYMBFUXXj5r8e3P2B4cu66gtNgwSixV5RBQI2Qbseu
6fGZwOvWCYsOz3LUPpC4Hv4+JRZkx04Nu8cZ9HjID8WwcQyywFT5wxr1hIeCmyLAEl8gr86rZVu3
fXPELLRz/4a0rF+Gv3edzoea4CkqZ2IW4LR9D2sa9kLgNC/C53lO7NNoL4geSC4ks8pdcA+t1gwc
0Pe05YSwzXE+Fyy/yRx5Dq0WTP7jlV29DY59mbIlYc6RfPbsl4XI2qxBpDtUKfLdEpP+48B9nG91
al4YhOd/z+Xgf7F3XstxK1uafiKcgDcTExMx5atY9BQl6gZBiRI8kPDm6efLpLZKh73P6e657gtB
iYRjVQGJlWv9RlaewgJsvtck5UE3hAYtZLzXwDmOMXNMW4jrBH0oKeQFvy9MsjUhwby2AC2QC0qi
TTN59cZJG3RR3XHvhkl/0vQGXIhsWamB/AKG6+Rl8Yiq+DkwYW9Osc5YrVZDs3+rmW4DqxViPctL
wWFl2POsH3NmGeS9ivxqjKEQUmfFBe7kQJw6Tdhr4O8gm2oBzv+vFiYZGPsybDZRRUbU7TCxnAH9
rwCQrKPcro4W8LqrRc+Lq9noi6t+hC5UaRRRi46w1AV9uypnBg+04dIjAT3203JA6cKY/LYOe64I
TrrOCBtxF+3srHgo235Td1a1rfGHKEemCUtugtvvUPJP2+roIZkQmPJdoPpmV5ibINdhWeH+fGpR
49kbunP0Sh3AQz0EBvOiOt6HgcDCdfSOiQtZbiJvDbNuOfUaEgYzlpwDiN5N2s7LKrQcjIlJxPgm
3JzQht/HXlepMIcriLurGuZMAABqEuHOjSpNaj/z+xSN/uuXUqsxgRBiFBP8jHXRLTi2R/3DNMuR
2L7psOo59LWNvgQF8fwUtJu85hFQi9IXELhF+dzbWDAlMuxB4PHXopQtXxTpUZqCQfOV/hWyrwyY
1Zbrrsh/NBOzHzCbkpPI+AVqPaNAt2ob4yGtUNiYvOHVjOFs9FLHMx8+J1H1Cs9S7ME0ZOi49oDb
cLmabFzNZu+xgHCzNyjpbtrZO+HluQ2n8Tl3YgPIRJ8iT/J5zkAqOH14Bvc6rAScAh+UKUQaxpcY
2lPj1J+LwX3KwimDwNgyX43nb2Rrty12DVDzjdWCokQHkWlvxgjkIipD5j5p1k4SPOPmcO7GZaZK
Ze3EbP0kOXNTzYtz7ENzS5m2IvuXLM9NEHUoaww7a0lDOaGEWIn9dZI/e91U3KA9UVgzkPAkRygv
pQwN3+SmzfSznlTDLonir17VSRufYGsRP20HMPu4BBYHLJugYk56KSPGQ076apd7ACwrcM5VW8n3
wKuoEIHQRO0cuwooBIaYxmHKOvOujl3gUjPkLIq9hbgNkxE+byffPgGvlmVwyQdOkFKRnt3hZAV3
JRtaBCRHyuA26EcT0JdIxmU3LRN6J7yTKKL9dO1iWYHApYplubshBxjQpGi6Le68kso7q8l9Mwb+
T4LuyZAs4K4fon1EUbkrcSFIF4IM5p7utlgSEvQdlOuWh86I0Ew4AigrkKZmBpzoxdeptb7M82jc
D3GBJTJV+clH+JIkwdU8fa2dCtMCpzkGczIyprUVoHzvlsxxeUTXkK83CF/9inRoB1/c81IUBAqY
PNadW/TpQ4aQPqiBHIvQwqMWPgNjcXC3QvqdCoa/EhMC0hLnFxI47DTHwRGwiz6ZNWADbgKq5iW0
7A4TYN6qu9IeTCSPXZK2k72JFyx8krh8GSqN9A3QS/4EUOWNgaqFk28KOIobWxu+Qh+3d0GsP4/g
BnhGH0YETw525b9gH4iHs2PflHEAPfnaNcnv2VYGMXFint279absIY2I2VjpFoBiYwmA4IzXGGmK
1fDUR/eYbV7FbletGemcFYwbE5xs/Mn2rTX1Cv2wlDCNSS7dAd/AeDJD4sYe2X2CM44dUPvV4x/Q
RPyFm60jwH8uqfcJRRUBrys9d05OSNoK5Bi0dG3hRXqAzHY/RzGW8pKj3ZigDpzgrY0aBkKbrKgN
IGjvDri7ajpqntV4mEIXSi+SLU7fj2i/wYjVkL/rPApdop+QFAyyNZXrfT5XYCgx3cJYK7yLpMMa
eOixGB6rwnnTNECZBh9cb/2dlafbKKg+R1P5DY9M/uwRxG+9aIi/88OsTC/+hrwA5cKhfzHADnwz
Ovd1qJHoYrq8843+C9RE5lDgD9b4RspSorcx8HabRXE0KgLtoJiKk6ilM9Ysp2sDsDM4pdDX+OZE
GIJ+Z4fLQu10WS3Vkco+UXV+2Pz/2VckzXWgiWSaYwBXREeRnNVY8o1rIPPEbFmuqwU6Gb9aapUa
9F+byf67OxM2ShOWVHoWgj3V6lzAstS3V03mXmsFcwbVrRaF3Ouy66VPtVy3JXr7l5svp0kr59fF
5kfU2or3C6uT65qDH1oMmF3+VZcd/7jA5TwDFHrCRduFQ6+OVpuQ+kYKJe+OCwWT7SLqz6l8xyUy
jO/DNtlkDWD5XM22VadaXPa59FW4L2Tgxzjw7/YBsIwguNa95G5a/bHbh30zNWH4cP5Y/kmXvrIX
4FHe9/zbv6wPrAS3x3L6tZM6NPf1bpeN6b0gN7xsq9G7M0Dr7EqDQHtoSX9cFhgz/1qtZ0TgxxCg
QaJirUHINMpl+/v632+zf59F7Q93s1iT3GUua29CYnL+OldfJYNO1lxNhfMS2+9b1Vxs0MndBM4E
hBKxobR0Uq3LIpH+kJdVvabmzWB6uHSpVomgzdptJ2w7/vkAdfzf9fHEwKe5nP6yD1Jr90JUy07X
LOMUFwOLpvyhIcuz7YX2y+jjf1KY/0kK00SYlaTjv05h3vz41ry22eufScxfB/2VxHT+YZGgtFHA
RWn33WHpdxLTJomJwKjl+Qaa29JQ6Jcvk21JXyYwWS5uSSiBWmz6lcREZvz//O/v0/+KflR377nI
9sP6P/kImd4HfVPdt1HON7Bh8QiBpNroP4vx5Vav6XMYD+dysDs5GNdhQ82RAU2lVFTrsvjv96kM
RaA8AP/9aRo71pCOgoNpbwwLEq66VqVePurIwabKTpEAgYoCI/n8PszH6ioPKPl5JihyCntZNzZP
gCQqvzKP5TLCZMf9cuUbxkuhmUfOJWBZ5/2JQt9n4GCeh1YH8aX9imZBiTMnIQB8VsvtQZDLEIKi
8p5a41Pox19ET1DW4FPRadanDnnMAr2PO0f4cMgqP1qPTTWfwnK4ztPhGXGDY543LjgA4iggzs5J
MLEySR3sYjSzV6IiGdSEJF9mxDKi4tkL3NdxrK0Vau54HsJbFbPrnRzQH8xNtJcCzBEzxsA49mDX
qBe+EQgwoRtWJdcBK2xmO3vCf1yPKt6sPgot4DVWoe/1t3oVDrsuWfSVu6CuPKf44Bqts0EWIyXa
SDObyJfZlJnCJHad/ki493O0Y3sTjeUjAjQDNIKg34RZXmDSTVJqKmFv588RP9TW808ZdO5NZY3+
YSoRmTEQnqCMqwHbHssb1BwDouhpW8J5JAH+FsZjsBt8cmw2QiuoXURn0tjPQVTAj3P9ejs02Nm7
b10U6GuMg7rrOYFUOFb5XYME5r7vdktRjtvGCj4PqfG4uJWzs21B/b64X4RPJFu3a1vD2buMYKA0
/cCkugENQEbnOGXatZ9aR6tm5kJK//uQQAEfJ+6DxLC/orQAmWlEOi53n9FeqHaYN7owbwGs9R6V
vRgpnhRpV82LSAwbN2EjFfzxBUrtBZibAFM71+ssxWgWcRO4o6/kgfjwghp0OONkKbDrM/Tv+G6X
EAhfQSkgF6AXYpO4mCU1WX32B4lc5YFcGVmDr3We8etV4hZUpbsp/VTjlo7rbeLat8tUuqfC6a88
DBm4P6xjn4zE1Kgjo6NfPZcVKhe9KepdPwxwGnPt6BbWtq1R1al52ZmLw5SbPGEUV2szj0kiOzOP
wETerCaj73rMxKjGUQ1EgRAEt55udTO+KSIsaA3Qa4YLoo4/Nd4YtfcNlOC3GGHcyq4H0ATeQ9rl
P3TEqdYxM9FSuFsAV1gm2q+lR3rCaxOAXeZ8DkbnSGIBZasp3FrdvT1Y5hpLuM2U5f69AbEbVO3X
LM7InU3flnx4iae6OTgZRuwC1LMvEAJrKd5plvXJF6Gz7kd+Kw347jYFLx18g+T9KMdXDFvsgB8N
nuNQXgf1CCK8d9d+aEKEHW19XyIpd9WFyU+XTAvD43YJonQvc0FowgZrzXXxcYlNsqtbu7eezFI8
NdThD5oOD1tma98XHnDrwgZoM/eblHJp2rj3WafBGQ3jeg3vDZhRDwzXNfcpdkh3TGj3I3WvlQHu
e0mCft1E9mmqeCa8dMIiuQRaXfbXqZU9dUX/PeXpsjXYngO/mPGgVXDY+mJdmAY4L22LlO9nZ4GZ
vXRYBqT1CFiiza/yAthIcooWs9851ggzLR3nc0ruhc/ytkSDfW0V080EHmINH1EmYEAiT3cY6yVI
3LXewSuI4rzs06wJsYo8rHKSwLmOPP+bV+vjmZLU5GfpQQ9bjzmi/1DhWQlnziSFUXvMnJZk5Vi3
sDZ9oPXuso0yDCo1B+EYe2nn+2QYwUnDrtG7DUJF4JnM9MUOhhP2NcU60uZ5pTMXTrvZAVIrRvw+
wl3rL9Dulh+icA5ggEgkTV4JIc3+KsJp3cI5kLjlxtoIG+KCmKV0f+Hc2cmqN6ClJng/r01MTVZt
5hQ4syYPhsskbGbySSEKKbxF+9bbfrJaBBBRE1k00D1JsmGam2xAntwB2QoHLTrllayzWCiJeShg
GJrUfYZ0sR56MnKxvjMBJUCThfQ3p+FOPlrTAv8sd9wZquGbiVN26NinZjEpl7jlwEOn/cB96gsD
Er3psAt641zF1RvoiFteBmekLag9xQy6McAeimzdNqrOAQavm2b8mZhSUaVofsSuzKMhouyZ3c85
nPtTm8VPadeKw9BTP4dbsuvc7mc6ddNaQy2j8z0bTwXxpQRzm3kALTstQfDaRfwkw+tjq4X+z6Ur
cLiKHbJTQ4Sc9XBIsaUoNHINWOTx7ebOre5p7o3FvHMN+qmCuWx8wz77oZnnM+z1/hgPUFOHcNdF
UUvSMn82Ohs77swa9l0ZMNQm850flp9qvdRWuBTw7JCKdBYXRE9IesclOTaP4XVHVaDFC9oPcd/K
AGxU3eQh8fYjSMp2k9Xg4DwA/jqyjEHGs1z60wuONjokDes1RFbU7jl35PU/RQCEC3nac9W5y3lp
k/u5ePaB4Z54AWGFAooIXusWHvtPJ4caQUV4JQZzQHYFBmbneA+ckoRoxqA36uldAsJyBb/9nI21
dh76GB4xsJSadPnBzpAiq9DfymbwcHU9X/ndwyiIMkhebwYBIq7IIS3pPE8IlZFmJg130+PFtRGG
8YPc7TawMZ8ip/ylwB0NQ5byZzAY63bUEZUmpIO9BN0brO1hgIu9aYthvJoBWeuNV6/sZmiILhBi
MrRik7VGvqGIgWIeA1tUJFdkPckJZY30Nt6a/MFrKxvuiCPJzkGWRqZL6sEyHG/bZDzAI33FlQZG
BmJMu8Eaf0QnDSWJQ1si7FEt2ouZwvWaWq8H+OVLErIteNlTVRIGIi81qAwoMfU39AEJ8fzuEGpu
dkZ9Dw8E/xbp3lFlwzc9FVzP1ahNFnawsYMF/kzRHayp2M+djrkHP9YKBxeJ8kP7bU6FxLry/sYf
AHnr+gd0dtwiEVjeeInnUMYT8wq2THwDnpwbpa4n0vdgQ9HIra67WKwMo4RKCdZ0rU8k6Aar+OHN
VnaeoA6n3UEfkzfA56t6MfExm4vx6IEo2o150MF0D+fz6DXWzseBfeVoJo+RBju/RtRspFAEv8rb
ppAsV+S2wbbBninntt7pemlu2rHMNx3+OhXmefeUDqlr1DHcTtdo9kMaP5SiyVDjFOYOeVZCWbe/
5h4gBsmP9aJn2zoKuT3L4c1rs7cl1b9BxH8M4wmjRHsiZO77rzViydu5R3i2QbF1Baor3jrO/In0
THpwy2Iiv2I9BcuIPGA1Q/wFhBoOb9D0EQSJcTHpl3Y15CxwIN3zDqOqkVRXpdV/N7vIuQ2wSy4o
aO2xJH0qCl/ck6uCun30a1R37bKBDhn413WFuAgVHMRXIjFsLL+UxY+oP7fetHNTvZYE34YqQKJd
5TPIBHBvtw4CYnsHkQZZti6QDyGmjxZteNIm57aCa5TlMdQ5y64Oeo58XykRz0isxXFaSu2j5Cat
XHu9VKZD5Sg2KDwiwagLCklxVffrDHzAxnJBAqalgA7iJoLyNzCpIat/oIFQX7VSZ0+1enO8xbXU
OJoa+QQwbBBSAcgSLSBBElXjZ20utP2YAYp1eucm9niwnaQ7zBgrHkdem6vUz0vQSIO2JUi/mYrM
Onq+DNu9QFsxcxQHs8JIDd3Na2pJ0yZF4GI3oniHJyHggHE4N63XXeXhnEhJoPs5HUIy7KG3GnXc
3T2YhdlUL6du8B7yQZSbILEzEtm1/lz41l1q2OsJUYJtZkZQn1JvOxuUfWbduuplirkO/WvUz4fe
qM5tteh3E2V9y5jjc2+5L12CmKKOdOohm6onyR6+KkT96IA7W/TSO5jFQ6v7y91CIW9bL0WNAoPk
UQcVHgrgadYpKdPd6C/pqXe1R70Yk3XIzALuJ3nQXDc+I0czELmtmqFAbcMsq9tyPEch2X7sW2pS
2jVxglwAxPy1+NDnZ/n3JCLiCHVvANRLsn4VYZdbrLQmG0+qF08ReI+MZ5TiQUVMMHv0vMzQ0/m9
PkjDeCBHzB9M5BAgAtfbsox+puDVuWklhkAtgIFQybMG8yqqrdeks3o8B+1eOh9SmwyCQjZRPDq9
r3f1ayTIgrnQOinbatQcbd61h8RB/SsGnaE2qEViIVA6RP2ht6d4uGIgdw5Omq29CW12fNlIQhU2
PFAKFDQRhPS3vdF+jvEJO9myGHZZjDKVpVZnyE217TS7vkVAsY/KaE0GvTqpc6iFzsDOBAS4rjzt
ZYGgIBJ+Q6xtJpkVVGcLNVl5U81LJ5LGZN71ef8ueyfz0cRa4bzWZZPq1HKMjDMMOJ6GWFa0g878
qxnKanadJdMOCuNtJ+EQTDy0Zdu1k7ufyB9kEsSDgjVAgBhbJ2ENho5eeNQx49eZb9Sy+F+FDtWK
Pu43scFXrxaa/DjuOYMxbm4z4EBNqIN+lRifQP5UqgVxQzpcaiuLt/apMScS1gGG76oldGdYoJ95
X3DxQtFaoo8ozeAEL/qlOswSABZCfue9gBq6hBFkpSwqq3VTAgyIT5YDytYozMFbQPShOamW3WQY
ZWNK38sSfCsXqpU3nQ0sZXoZ5K6hvumowJ8SQ8riyztQtRKQI9ygUzmDEc8zpGz5yBGxjrFVH5wf
Sd6IOC+lnpXBoucTd/JW69E3EIexyPdxarj7KKNKrhbIhYmTsAVGm6ClRtDqe9W1SFv6gGnoKis/
OQq+YZWlOPnyDjJkS62WtoAbZ/Vvjsz8BnN3TyU7IoaVd2aqV/FfTbk+xym57qDAWVVmsN/VFS/S
iKrzXYhRQ/4AF/CgPIOikcIITMT0pT8ziYMpKW8cjSnDNg6LL3EMcGrVyE+gPpD6LNNDXxnZqbbS
gt+kjHPAJxKHwjAhgHmV5d7tXcAdS3vyNK89NUkAx9q3U4YSE32S0YCkNmcd+X6q8DDMQFrwoCAx
mKJ/pABxcsEzTR1atma3476+rKtOXXUGQzZug5k58u/jcDfSYTjJ9a43i+aLal6OXlqrOLb6j0kl
wmub++69addBzigOjFt1opATrrBbZ5y/7Kky7NPvXLvaccDrYU32Bs0aCZ7AiXYrHLc4qDVdgipU
K7AauNIdnn1yryYj1QZ/QS9R8RUOtbYyQfAMqqslsRhqH0e2Pqy6RrkPXEaVUWJ9kBb66/SWhaxr
ZqP2qb5b9bUGPl+/WlWLUX7pl9UPu8SYmEnaurdx5LOo0JKwXEN0wSDKHjwSnkyz7eK2ihk8J6Me
yZ9F3IOtHF08p+fOVM16Nq8T5OSAIt8piJkv8WihGpwUysZXTdK49WaREjldda+pX1PBrP5oKsik
3zCTTuIBWR85SPIKZ1mhenvIbCoQEtJouYO/FZr+WaFpLn++WlWgR9VSi1jUaET21taU45EmXEZG
hizu4d/r2FHAPu+1/fvHkR9PtUrGz2kwkwNp4gYCOywQ1a8WDiQ0QPdNucHDghneTO5Pji88QDFC
mrKJzQM+vzgWrC/opVQOw2p1UpqeRZL2py5/jYFLHQcbuI5aWLz1GZvk+mhoN8iVf7wJ5T2pqjTq
nnTIv+2MEWT+5f5WzS4hFZqNrr9Wq8KKs31uGFd/7Kfucb0zbgxHs7DelfUitVktLtdAYlpfoyYY
r1VfEkfsiKJhgsC7/+sPVIdAjHYX8D4eOi36uICLiSm0XcphH6pjalVV1RBM8/4HVP6Den43/ycV
GQNE978ryPzfJlmq8p/qMe+H/CrHGHrwDzwkDBvrb6zkLFn9+KscY9j/AEtOkcYzMH/TXVyKfpVj
LI9yDMUYn+IJhlm4GP0ux1jGP6jT+DqvOd9wAsP/b1Vn3I8OrHoA78IyAt83dYO6kfXBnqmovbad
Mnc8+1bebxPQvyBpWUxTtpyMxFxO5jJVIAFR/mYkIQqQwQqhy18tuUoA8Lns3Gg3dlnAy03Be4MZ
ZRjZIqVQtMQNCifay+BNtdRCIcVVH4aflB9Up1ZnPXSe+MhMON1F1fwE4Tpa1moU1Esjar7o5nIG
ohTuFJj3sjDalmFOrRdLQHOwi8+2VBxWgyRBUIk6tHwvukpH2akB10SGZjLHZ1xTC7OGK7RWMGr7
0jTzACE9lGsicg3U0yXsexgWQmHVTAEXERVn6cyUCYk/koog69Q3BpamZtCNtqnvDsDm5Lf4vnms
i6u2PE36biyIXpyZOKZzCQcuq3kuA4VSk0g9RFvlW79cMoeKjWxGo4RYqqZa4BDfnfyptlGCKnvm
CRV6dZV8p18WhnpnRIaPYDB6aCU1ZrCERsEbrDcIOGM5tnuYyutbLGQoCDsRb8+D6lY7XPYaG/PZ
GS0S2BAi0I5DQGTmxrBQlDqpFlq1v1qwnxodAs0/bSZHGxpbi4gIqKxBDYyYMusEX5LaUa2jjccX
+cemy9n/OGfJu4yjuhpz4Lkw0P3hQperi/fNvzvVOd6vpJqXPdWBBfCZmYAu0zLzNOS+8d7S7M48
WU4ORFs11Wa1qLGA8W0dlqI84rIofq86NQ6/ZQW9W3Zd+i/7Oi0l0QohABJap6n0+eaBCrF8b6vu
y8KT98r7dtX5t+t/nEo1UaLCPtGxni6HqNb7eT6e4o/r/odmGrxZxVgdP17hjzPlLlUe0OgeJH75
Yf7Nlf5rV7780X987j/OfdmuWmrxx+Y/mmpTIvEodm6hq4LNtOnz+F9ub9X6l33vz8XHzUlulYcP
nVrFw6QendnDAA+HC56wywJ8dUOguCA9TqaUKabJkHY55rLjh9OqDe5yjwowOa7fE+jLREjNm9Xq
h75KTdnVnPs/NNWuatPlSHUiNbdSfWr1feql1t8zAKrpjB3hoNr1X179cl51GceOnzSUlHeq38yw
bvmimqQdUXdL28XY6yOWUr+nuvMSMHtKVfQqO9UWPzfRl3vfpCbEqrdLRpRuvAWAYlsjUsU8HmEI
tWnRU3d5VE3diYrq9o/TmC5OQZMwsk1BEp/UirwMBXl7lV41DTLFWYJl35wblMAbatDu9C1p7Bes
wJAbwbm6jAtzPTX9tywnzm4wstkO+dtM0galqxh+U0udQpRQDfzkSuQVYrJTSWY+XfXFCT2p79Yy
QJHkFUTNwyjWAIa87R9/5fvHmGWoOCdNvFUz1IuSvlr9l30fJrYqQ6KOfT9Cvig+rAYq6FQ7Xk79
XziN5Tv93rZ9hER+T6vVqd9n2KpXncZX7/1//5cUenKKKTjt//xr4LXthDk/QLbkTaaSOwopqFqd
/CiXvo/7XDZf9rn0CQUJuaz/3WnNofnrqpdT/Pcuo057ucrlNKoPW+AXZHiYxsu5KlIRTJHl21S1
VJ9a5Q1+Z6T6vLv0D3E78i6Uh7031aZUvVfVMR/OqFaluxCTOXmF9z3VQegn/br2+/bL+vs5Y1h2
OHfkGwhqiGZW2o1jCgeTqq8xUmNX8VKcq1EfiC5Qa8YJDW43gAfqIkhWZUa7qZBtQM2QpGWOzxv6
1+JbRsl248+oP/N+7rZujGpd5GTBvikQuSCVi1yrsQ8EQuhZ5n+17EjispEo+upq/hHvruI4+jXo
45AKJ/AAtFvxqtQ1oBlt/T1dBpui15BvE+vGd6PlLkKPvRUTCBMcplZ5Uj9RT7T3cdV+yRPte1og
8kp2IwC749xEo+6vU5NEm/O5DUo0qZIAsO7orZ2MukSP3EGOUtmAv+jK7WZAEPH3LEQ8YB7R/2vh
pjjhuI3tbFcI7LeGKQeH6Nno09R3lOh/ZuWIMTy6QBS23TNThHgVjiAK2ix7nXNkuh2s4K8SIvKN
D3QnN/XPBanCm0LWDGb8vIjdN4B6HoexgpxQA6ZuLPyk6oDyiDZt7W7O1sOYPLiosm/cCAj+64CR
2Cbuq5hfUjd2dpWkZ3DuX6o8efW6xdoa44vePvaRYFbsrKP6UBW4VQlPjnPIXyJt0yP2PBBNSnM0
x0eRDi1lSIwLFpr3tpsfarfn7sXfYW2hWrfu/eprhY7xyu8ijWExtJBssu5N6y2X4lsFYLFPOQqI
fhbPD0XnIsBfvzhOOG16PyRPcx8VERkzARtk+ikKg8wbQp4rR+A44YwC8HfXhivwydBIEA4/djNb
sxnU2Zydxo5BtdatcmfDyofGg0J/YYLwqoPvqQGq2mxN/zxbxSZwIb07gfSq8MyXIb4PG+AqIkko
3ON/sBGi25Pn2WNL6G2ttZuXxP5QJ3d9wsdyF9zGRoQxYxOt3l4s91jvPOoTwC8PpUD0brUfWnwI
61LsciDvVbBUe+RISafH5bpdrDsL04uKwpUjPFhUlIY6Z7LX2KevBxEvqqq17vyxXiFJAPUtb4+1
dINC4CLegFXzNjHIUC1JvE0YRoC5i/pgBd0LKiA/kcxCZaJGGrLIbge9K7bz3Dq3jnEFRmfIgvBG
WJ17hRjleg7yhFTeG/qQ4W6E1JYXwDJqvHzWXW9AmhE/y9q+g3Zi7ITgdtjGDa4HsO7FPsju6nQY
1k5jwq9rQbc5cV6sLbgscA+BN7QVr2g3Z2aDVqWB+CWalMNioIEOcME2XM4Dqwds+0u3TPfoYzaU
gSGB9mZ/UkfMIo43sT5fl1ULRiISL76THxJjueoo0xU8H21WNLiC46mA0kVPtL8SbY42iRGPm9An
lYzP1V1g2qeawuMV5eMQEyoma3ZkfJ+cJt9ibkQRLZrFHUCo4zwF2A3kgQ4qgzz6lPfgitFc6hOK
eg0Sj2vHSLD5TvglwERCMZv9T8s48A5vdAqxfdjtPCsy9ojgPpn9VJ/rtHtEHQojvuUECQSRhLkR
5NIrUPY9IXSdRe217uPWGTv7ycrvppHpH4JVM3wR51OMn8augZYzjFl1nOxlNfQtdCv8PLYCIgSQ
jle7gXw6jWUE8dtY1pXWoNEANbAzYTJo4b53kF00M7hM3KifyOwjx9xZ9jmsh3QdzF8Rr6U22JaM
pyIHvFExujWcIBnQWI5QUmrtemf4Vxl349FpllXvDBtYsvzeeMBhAJh/rjBvscZeYqmiZmPZGDSN
Ae4yA1QfPQZIv5TYmgO9+tJ1QwECg+IYP+7KHDBcGsIfZRVfJ8NycNPpMSzruzZE3MJH8C7Xam+H
l1u9IUhDb7rqnioT9ZM4RP5ciWegtvqIByRs7yQ4lijmbhkK0X9L22JlJdqeXHi4imMJgSsk06Wy
Sc15YtdB5dtVxbJHj3tLwf4mtNwvRYDtAZSwBG8gSubV8rKZS/OhRruHpw++T9OL1Rjo5SZnrQvC
XTUimYb5iXTZjq5Ss95PCE2BygR8gyrKJ8iBw763Xo3KmEigTEjR1x4gvmR5xIgak9oh9tdzFx+H
tPNA/FBDiown5OrJlgTDWXe+BlgB7YUZHwIpo1aEuY9CePFoSfBK1GQQokq0uyDZ7N2gcx5zsR4G
37zqb4GDaDAt+xVPGngSgDArBBKAJQlStEVwZeKOCIvI9wH63Q/wnjaJ4JkcsatflTV418m5g7Nz
U08ZDFmAK4SsPUC/Njtm3ecGPgiCtWs9ZLjruuwrE4QKbTdAOF0Q7KoQ02HHFRkqjFaz7xp0oIik
jw2iS705t3cZentzaqf3WeRsqOEjwoilACZpSBzx4IHR8PT1WPvj2k7Sa2vZVwtyiv0g7Wc8e49n
xzM0rIqKWfA8mxQ37LyGp9eDoJnD16Z3rgaqLih5F+S3MvdH0WAB5uHzi9JKVB5CZgKrSJiPGHMb
KBsl+H15V6YL7QKBxwCQfmDsurjOtkhL1RghmS+1j2RP0CCb6Pl0NUL3DzOadUzhqxcyasVxGYiI
ejeBQeV+moZ5hxPpp3KZwPz75SGP+IW9NoeUHSzn2rchLjjtU9nbuFZYi7kOrPgm86txO8wIx9ZG
Eq5bH5eOZYy2VpneNg865bobv0MoHqDVqeLZ8DIM5xhIuk03vAInwyfankCChncW+gSyeutwQ+uU
Pbty25CcGLGpP8CORYAwTZ7DIs1PS6rdoKj6zR6mXYzFw0nH84M7I1ihmdHssEW+qRot39uYalfu
fA7lNy2M4QZvbSZLgpEPJ0tDdJiJ+I2PjEDyJowEKzSbQKFNJC9OtwGUVQJEjRZoa3MQ+z4tn3wS
REAEI5L0wS6mNHldpmgehI7Zb22gv32su9vIEiauatVjS+RQ125DobK7CyxEuKIBeldnilvHNZ/N
Rkc5bz+5PSLFFh61XopSXa+vijp77DPjzE78bNb9hH/AeinQ1zaHb2LkUnrq70odwJXneKcGZYqz
YcYP9gQwaU673ZjGb9n07I7ZaTann/kIHrX2NHNVRsaxLUfk7+0MuKJdYD3utmi2/bRmBhC9ztFY
9uxPfhB7aws1znDwUUn0EZ5GWXpeIWkLT6tEmxE53fBYE0LrTXUW+P5tXd1uD0hR5h4So54GMDfO
sdjNzh5XRGAHk6HEyNsNcpH6sQbigtezdWCM2yLtFF67Zfrg28P3HrV1O8N1KPH54uI82aUo4xP5
9FewJl0yvu4VKgZlPidH9Ek2ESpsDkrlXbCUklS/xtxrJcxMWweVsLDhEQAYv45Vbd0C92LoBNqw
d5G1KvrhO2AaBhOg7XUWbpbIf5LMMaZ1+6oVYKxsl4lL8TDZpY+HgbiOLP3BHIt+Y+nlo9P3b1GL
hY+Ot5Hw4i95CgnbR/7urNn1Vk/M/oB35HapJ4ZmpP+vdM/BXfQ0S8cX3za+NEkMQIc8wzbNxJn3
IOEWNZ0Ysi9AyACeKYGCsGMBt7C193UNHsdpBQkEhHYj/Svqil81Z9hFFgblhlU9FBAP9nlXhJvS
gUyM0slGNxEO1NGfxJczXbb6YN6mbnOXR7yMYeEelTaTSIcbJ3lrfPOmGU33Mwqp6zw5CY14e8r+
H3vnseW2kqXrd7njRi14M7gTErTpmEojJSdYUkoJ7z2evr8InhKz1Kfu7Z73BAsIgCBMIMzevyHW
vSS/5oW8Vzc0QmLawhvHWqijQ7lSHCDtbgaOurOV1egGuEFhVeTXo8bHF68GlJcZmTxq+gi4MdDv
lYpzlAhCYtJQ2hg22cZqSPBQ0TIiDVAaVz1s9LjrQ8wblw2JuLugAUtahNnXCMfMXdEs5EeZ/+jE
K16wljd1FFr5vBgdaDhOZSPhDhRA8PCNvvdz/AxDABh5MH7onXbrgBY8aPPwYYcvhOPT7djOH2M+
Ga8WQO51qkDhHj0MM0bNAUhcgqa1QWnhphmawY3ShrdVNywbr1dDdIjvcm/84c1tekfkaBtbhgmd
r71r0xh1zyU8hESF98Tov5MGnlcoxVqrQT3YUbDsHK//VYHj9rNgE6nx+6CnSE6YNkEbUErg4sCK
Zt3PJg+8bT1NNy4+03Gtx75m0ylUjvcOdMsvES5GMu7OctqdCS/C9XCIaIPw0W3S1xJvYzQxXsx2
QL+GSfLKcObnJqh5q/2LhpWprwVDtXLU9H5Q21taaZT+Qce4TbLJ9PK1NPXvUTneKqWDGuQAptqF
CJHGyz2eZDiVdVq0R/RR3zUer0zRHpEiU06qEOercK871cGNqXhIpcqicRoOzZSld5cyzQEeuKBV
j53IP38VCvOMvJmibSXK5I4B4eZucVDn7kDJRctTWz+1mTmeRm0EsQhzlolqRAY+hbdvJwkXEoLl
G0Lws4xik7qHFzN00wrnVohKsP6s7H7QpvCxE4s5Cx6bEZmNvLxxwtE6yQXhyAXPs4WRqJA5lGWY
NNS7pY/45H+X9QtGCYBndQg56JC6VoDKGAs48F7l1Cc+Cp0mv2u2U67jKCgWhGarPSx6SNlis+0i
oGi4TDyMWJ7Jomt5a4OpZ/iLLhCHukqtn7JqWpDJb8vN9VhDD/RDGwJIk4d82mGsXIPhy7XEQqgO
dfiyAMDMH8sdMFRWjMYMn8kp6LXfVxWnanEDWBtTe/7dyqsYLXOkjKARPxIrhDE8nzpNix/HevqY
4hqhRM24A4Ca3U6TZZ7kwl34rsAWW9trWTYPxS5okTRMVSVRUMMPjFvsm46plVqnWCzkwX1sk84J
0s0cIQpeFChqrAI46FjB4g9x2W6wv9w2ZWauK7k/qiydkdF0SgDRLh5tyLDU6NnXvXnyvFR5wNs1
FBuIl/61YGr1hpnTcpxNDFcZhSzYRhUGncPv4yakuPfZgqiEPJGDP84NkOFTXuX9fYXo+qVGLVUc
IoHaQcPPWwCZefhoKm74iN/jUxWE0408TC7wecNf2i2ApIt6KI/V3KLzrXpUETjiV7JMn/XMV8oU
k4lpWntq6J2ywvBOgHmWo2H0Z8zTvJMs1518eLBHePGJiyyuPCzo50Pl6BG6vPySWeBJBSlF2Ib6
V87AMZXQw6e8Kp1TVcCy0SJ3EQYhzknu0LqkPagVGiZyU+4IkTe9rxEwNhIoHgz8Aei2uWGsh3hm
5DZYt9djoxqjdS9tgdDpdbJ1ZwwtFyWIHqvCErp0c7pBTBzkndOh8Q4/Cenluo4fe7Ewu7Y7EFMq
VtE0qSuZG/9fXuf/B0WAUw559X9P68R2pmy+/yw/0zovv/kNI0B/zjRcz7MMWzN0F5G5f8IIBMLA
Rn+OiLpuGeAIfsMITO0fqmYgE2caAJrI8KNa91maji6UKKFlGQ4whf8JjoDL+EOZzmUS6HgeDqe6
QYtuwh+t3r9/iYuw/b//R/sPNY8qNcDh5yYTZGcpXjMKaI3UspFrlzKJiklmoV4zyvW/3zcJ4jUE
DijY4izX88lNucBoF1N5QeQOR+/Upb25bIh7P0YDftZSoAXjBObILfiGNeDUeC0LpZKLXOBPx+7L
QQ0E7GUti+VRUszleuin012Pue6Wa8S7mbT34xv0CyIjIrH+d8eOpsBhXXf/3TGXK2sVh4mJx4jh
ekwBwBauJKh4mPuVoPC3QgEAImpzVCXDf5Rsf1kqF46UG7hup0JVQG4uTGQ1ISQgfy2LMiEzoGFx
KLQOfh94/fH1yMvh4m8//cHf7f6jLCyQSmjRTBAhH9gO1eF6JrkGjfjOURFdILVJGlwqMchVuUhE
4XVTlzoOppB0kIW9kHlYvBbClXj+17f4x0uVm4V8/26I/RMR82rVSbhVI4BfQATrI8r4Ec704LIS
CdGSlbAUuK1GILjkgbJMrl1+J6u0LvBfGkAwWU9nWSZ35wIwJpBjcisTaLJe4Mo+/Vau4kd+sgUS
TW5dK7/cvJxUXCBK0ROgtlGg2xgO2XxSEugmFrHAwfXZ90Lg4uYLRE5A5iR8WbpdI+LbwU8GVTcL
fJ2E8joSdCdXO4B4ZViHBy3CRpjgxLS6Ug/7dupXANEbBrN9vHdAu8udEhMr19Q02OkFbjQSuRwI
SAm0V/LD120Ut/CUsYs3fQJKIxcyeSvXZNZVy0i9yk3mVV8XrCmZBPF63DBZw28y95MENV5Q4K7E
OgJ6lHk0mU8MJdDn06oRM7OfwVXMU+2nVwT4BQzuCgwvw6rhYOUnwg1Yg1vqnbwdNAX5auUqeU0Q
m1mej+vSg8NY6I6eP0DVhUSZ2HtoEp66uV4+zpmOrwu4JryO8oj1ERAfAY2Um3KByd1fm2le3yFw
6W4tAUbqCLaSkltM4EaqeEZ5TkBomdtH+RRkElyuyX9TewAmE0b2iVBaJH+G1tpCxDcqYA5Mo4MA
mikE3sK4ZtWyOtJmaWFhTa87IKjRc6viSlnNSYsl8eW6NAFLiBJqaIkEylpelHwnJkq7iIToe1kk
39D1XQXbpQK4ioY+jTx07teqLfDelJsE3+rjLBxwmqA0V62qr/I4YNImcJ4IX756Uw2KzFwOSV0O
Owkyl/vkmolLLN5DGaQtcpsSZ34Bl08CMiQJDjWyVhsN7LcLUR+IbATO3JA0B8lukNvFkjxpuN9t
JahcGYwCjJOAnAcJCHS55rb4ceE3c3uFP6R4lfFgBNZCQhRCgv0rBn781gu/kV8E6CQWcu266S5e
RTIk+pBFfR++ucMEZ7PsqRIS5+1m4MeNcLnrNXDGsigKO30X2whfpu7Xysxo7yXgTty2e2F3/N6e
AFGt9EmpLvwNeYeX2zQikM6SylF1Go4Z+a0Eo1/v8g+wvQnuYHIbnPIyuEmqOcTrK/DDkXD7T8iP
sq4EdVvfY3kKpGXCCavXk3Tzqb7K2lGmrQe9aU4RRxKQ2MsXLD5jD6hwHhna7loETvoeDUgLrwfo
CongMFwX4UImyrHQqZRvpXSRja3V4SRx/VeKySeYv2SGWJpJ9GMZks0FPXCFMahuXlFt6mGbxVh8
2IMBTVDvMMkWdV7ScnIHbFACoxH/s39SdYJiFhJlGOn1VnIjF3aW4nNfqhqas7hVGgsSBpJBIekV
cs0huQWQL22mA/Q4bZxxnSpwEioF4L/K84nqoNbtETO3FgElqH6eOuWg3oX0qySHyAp+2QaXSJrK
w7g7QkHRrho+NVnBJedALpbZpbCeR3elY2ZA8gHbDMwnQBdKlkQH6RE7C8SbujKmxyMGISu3XLtu
dtAAN6VKCNTV4GfPi3aUizDUvlqozwqIIUgL0XTKhSNkUq9lcrOU6pFyVR4jd183ZZmRhNFOn+0b
uWXSQ6dEKjj1ZVWWfjrPZdVFHtTuaPfsecCduq1vJYBBYhP0drIOavtY6vbg9yQEfFNLDR8Odbgu
LU/FxTVPfb2inmViKIlJoaC+FLQapii8rMr9NCoP5FIw1hI6GJIXMUoukYSQytUrj6ISyBO5qagS
YvmbjyEPlISK4dHokcW9/lKWys2/SBs6QugVAHCGJgKsKmHdVy5GBJ9OOEEWoxig4Dwn/uOTDtMV
Ci7R4nLzk8DSv9+dC97W5Uh50CeVJbn9B/j8svuP011g6vKSLDxKdl1fHa+HfLrKy4GXczgigR8G
rr5uUjr9chKdXjvS6cntQMdiJQw6oFyiTC7632tyc3HpMuXBcu36W7nZL3V0zKyV3DBDh45VrqqW
vSxQmTmpYoruVq5eSq/nuf4VPaKK5qbQr//9f9e/l2vXgz+d8XquPy7xj59cj5tiWgo33kvBWk18
tnIhpWv/btOY0XGgg7dWcq8uOrRajDauC9wMkLS15p+ySO0FuPcPVeg/NuWB/7asLKMUcexUXcnj
cInihNe/k7+7/Mvf7u9xlF3XNmb0lysWBK7rtcu1VjZScvV6jLw10s80X38cLjctLbSEHLlXjcZ+
JCosn6BcyIc3Kh2v3NFGQMep/STVkIcM8cBSDvLyYbiLwhw3djFKk0rYn0g6V+LKpbAptGDl1eCN
/jzIEKO6yynlSeS2/PmlUG6rMzoHGua+o0vIlqwPphSjqjCRbTzoLGi5IPVGBqWJyxURYlAJltAw
qysHl1xDIbQtmZVk/ccnouAIDdbtfiBZBZS7US/K4BLT3suxpESq61HE/WNHFK9mTS3ROPbMo7eo
5lGuRXVuXdbMeHB2TPX3IFhoGsVQypOjKty9K1KRegMFPIwhC9/g71mA2xEjPvjqsA8l8VBKGYei
E5eFttIq60FvzVXpaF/0yGsQpQnR3Iwj96hOHYxNwRCfxKI3y+oQY+4rxZQl20eu5cjrJAljhkYt
1GMnFlLeuW1Q1kUe94fZIwB7JQDJNVlmM0LwDQ0w2Ah8d6UQoNyUraEc9RbFIrRDLfLuybelIdud
y+7YFT2xXLSLNRzK8qsqR5LySViCQCsfjFyTC7kjE0yJTvikxLk9Hi8LZG/27eJuAxmSkCSHZBHh
B8l/uKzKUrXAhslMcPMSzAnPRmYRTBr3Gzbz/s+DpaL+lUYh1yBbIGNCb9BAD7gu8n/dlDtkWVxr
ZJS8yfILQWsOBGvDTkxcXnAQJfxL2XWHXJvEo/ImkmWSRCbfr1y7LqSVgHznskxuog1L7bhuX9aW
/jFacPpJL7MFMT2QO+SP5e/i0LnvsFZAxAn67pXFcd28MN8iOdlrRe9bS0To9VBMq8xVoOIF+emg
zECTNO42CJsEO7BXQbufhFe76yCA7ekOoielhkwrsqFEppHYBsoA/XQwqv5WLnqYfE7Xu6iCTy2d
gmD6ykWfC/wl2Fd/UBHrly1PPcx0Ltc2LNfUaVORjSe3687HDK41QlDjRYNbqnFfN/tFSBRft+Wa
PMYQEzq5WQVqtv/fYO1/h/Klq6YL3+rfR2vvvjczkZOfn6O1f/3or3CtYxGtdRxVhF5V9RKT/Stc
63j/MD2VOK1lqcjw6QRS/0n68v7h6IamEUJ1DWy0cQv5Ha11/kF41dAc23JMR0VI738SrdW4m882
Ivy/oJaBHvXQbdRtwUn7HKwt1D5p8ihd9hXSQH4PiWnVm0xfgdOks5Kvy0lP/RR3zzUJcGs9TGNw
zFLHxQcXufnZ/ulF+a1ZIPVgOMnm06P8S0DwXwQDucs/L86BzKlaOrfpmvYfkeQuI7WhgNvZK21/
BBlBmnvQCmzJRiHPwneVN6+z6ezMfNjhJ0xzBzLtkqf4FxXDzxch3sKfFwHQSdD1MAvUdF391yfU
Wa0K5T2a9jCKsJhEn2JVVwJULXS/nOBZJGfy0EDky/71IymxN7cG8HAKPQSXmAUjKXvtqXSQVE46
zKfcGOComp2z7myS7l57Ldes4BhxoWn+Py7c+q+XjnwXgX3DdHXetAer8PPL7fvZjYfZ6faE/fEM
778ODgLfumHsM0Qo1slE6+0ivONECVAOFe0pEmxgrt9i1Mbh32W4640DgDNuhPwug4gEmw67y9b8
3z61ULQxxvwF2YPnSY/g/nmQVIfgjYdkIM7U3TgFf9NF8SPoNEB8AypNU53uQrVHHR5g11qvGdYC
wytXy15zENvIJzxNVSOZyXgnBmLo6bJ1qy+6iUJbwKxtay8Ip0bJuAFM1a29ENVqFZEkZGzcIr1j
pIzYRj76XqBk4GPnbevqUC/mgDmDhfp1Xz2FoXLCjQEbetLo6wwIDlj3dpOllrt2Yn2fNtw8fnru
asqqs4PxeTdZNdi7fJfkKoGkxQLa7I1HPChqH216nqQ4urFzqBsnKejULT028wrq52nVWOvWRHNC
S8ObygFDTQDHj1rbJTT4LSyceB9FSI9l+JWtBj388ELw2mM+AJ12wVTrATnG0fxWutip16KCBzod
UhYXKp21ARUzqc5jTAgtx5Hert4z1Ux9I3FTQNwh/gDWAz/H3hZDlXWt16OPPdgaixXUzoxq2cbJ
K1Hz2o8dZU+Xz1dVGmARdNIlCzBvG5SM0oJgdRP8hLwFOw4PhEx7BrJvRO6Diecjwt/zrhtB4ni4
tVkV6gSEyHJhS/vLdhRhCxJwXheJ22AEriNuQkExXQEFjIrWiZDoOXSt59rERsR1xq+tnZytIron
pewrXnpuQPgbteFg5+A948OBOlVkgcJAGaoxyxWilvtZxFXnJrwZB3zhWmBIk5F8naz0LPfkGq9p
GMctifGnueade+jX9QsAyDZdUOFw8SOMBkBitgIGZGxfTLUd/TkxX9HO3Qjnze1QDHA3C/D2Kbr+
uJVvnYrPuiai51ThLbYNL7rp4ohjgcLpiW/Z4EFWZYPTmIuusq63K6d7EHgwtM5pPJoYJgJKF/eB
RkUsiM6MGuLlnRmCUytUXJ2ItI8lwlND5fryDsKYKX5ZzE8mcA4s9aipSWPxYQ7xibRwijmd+THi
xWE2ODAn4/O44O6qoKszEjLD/9FeL22x0yqapUZp0y8jYFDA9JMSOYdiHFHdtBt878HBuUZ1wn5F
3+Bi6HtWcDcIbY/ZNQtAmvUGkgAVY3DCjbegPueEYJ5TcAC+NS5vyTCPKB/pBcn44QGsrbtqJ44P
N/B7653uWNUWs77J95QZr73sFR9HDBVH44eu6TGRqjndwsV6abAXp+X4FfZNtUFN0jgk4/iKSx6e
HYqlrSMQPYYKFiLBV3BVGtTe2CswU4zzly5HhTDO+CF03H2jdJlftx6v1EUHRTbjpWoRRMiRMkVH
CCToiJSd7bZCjZnoXOk7UYj2qWj8aobCayXQ8R56NVX3vbdMvkDTvW1qPPwajcFfRqC+f+01Wjb0
PrOVfDdVT/0ovew8L2rgo41c4qxYtzqKrD0fyRgD6COASWTdrsKVVml30Md/NDldRIp/5cbl2+nn
qqGp5nOGO+AAnQT6iz1Uyqct30jf0TBjTbBZJuUXOmlfmonPay5o2vHXXE9Zkq/jvatVEGtC7q4A
WoNdVkfrxtmjMd3lQNYiTH4J7ScfZSWrqU097ngoVZmb+Kf4UwlyPfoJYACAaXrWjLrayD9ilMIX
jbNHb+ibmsq+y9T4tXXrByOhe5HVhL5B34Rj+GXRia0WC58GZjeo9n1PxghgavhNVpFlpDVjGvjR
li5CdOQkMX5BdH7ABzv+gowrYdKqAOLcgBvT0g9dpQMio1Cu+mRCAFFP+cS17MGyCpgLaH22Yaqt
JvECDTvnesnzeA9BCgvBJBqyylXfE32Fks/YVejvAAzV1RKTtBZ1H8g0DYGZweMpeaCuCgRi6ZDi
H82vbaZh2jAFB1kxA7zC1nGYfgCsUH0lKjZ4hqXbcml/dJhzoDMoPIP6J1mLDI9mxQyX7yT/HprG
xS6QXkLVeZ21qOCIQmZrtF1vZ11DkbGOoKeXYLF7hLlKLFJ9pv45uqDlGRY6xgxhum0G+63g1Xk6
jUoumuiyAaOU25pAlh+LGiS73FflmLyF9XsROd5aQtTxI0FVp4b2QlMsYuqqxzNVsP1Y50Nd4czx
aot/nkuhipI+5EZxBss7484yo6iJRSiqAisrB9cM3hMsrkeTrFr0hpXoOLyh3nbZAvQ8pN9J6sTX
lOVBM4tqHSfJTzPgmKGqX1qeLQa2zdrp02pTIz636pAwBBZ+tiOyGaDC13JmFXuOL3ts9AtSv/ei
Xwl6ti0WU34GWWltYRNmBtbLwN37g5uf5ThAmaj3k0o3yTuRGK9NWtzPyD+vcQdmEDN97Wo6lSQV
Ysdt+pFW/RtO7KfcUtZW2d2CviOXRuuyJOlHMT3rZVmvpzo4KxOVa8bahTb6diinckNXSzdo4+E+
wU+qaMj0JT8UUB4QgeMZ8MwMNfw+xM1e3ohSbZCLnIk60AstKgPpunHfsZoQoqx/fRY801jXAWQi
c1u1PNzLEESL0TSoc7/waMewqmWoBWp3rmxv4yQPlRHsbB02UMRnHo7109Atr559nPig09C8B9ez
iSuc7kyQsSh5WYzuvXpv2pHftp3rN9j8QN5SNmXWrAMrvcNNda6Vn0xKBr5OPhX4KyifwB6oTNSV
kQb7GmaCCyWaVS2ii00rng447rMX0tqBPB7W+r3dluR/ooX2jGfRAjf1qzyg8dHIoCrOiHUy4yvD
4hKS6RjhjYMuG5+sDjMjTHDV7VK+ZSXkZKYz/wxdNGRswiQCCAVF1nUtyFHKLw/rIkIM0z5dambf
mCatXfQ4ydfqGoG20FReyzH7cFy6Vsuj/pQxgE7F+2C+sbUqL0IDVz3Mhf6ta1DuQeVJdcLHNmpT
NIqaeUd0Fht2s93mXfZcKdmyNWZusijDfQTmq9VplRWkAv1ULbfdjCF1zvOExSZMreKQuhY+lDba
RXpOhSna/L3t+y96jT97HfOZGw7PNbG+YkzsDsZyr/dvrWjYMa++iV1EXcypn3f9+Jr2BsSg4SPI
+HQWE/6UMfU3fILIzurdQ8dAD9Be9OGK/88hdK0An9vqOJJwz099k52TpDhVyo8MCOFaD7yHMpH9
KO4nYaSS0aeK2OmZfK3rA9lIfQVf7zyJlHVSqvom700kPqF2mGhXhBp1FXUoddWWDBHxApPVzxsA
9COulJfDxl7q7/kSbvgoQXfwpcvxXDnlJzkMivW3bEQhVzbGieY+yzGIbMSTls4VgutjYHT8LNUY
96TNGU9WnByyj75vXyBc0MNpfCJG4T5XIASnoj0nSFSjfDw4aA1HLwY2g0gSxzhf0TvnhNlWQZu+
y7GvY6P6Fyj04YZyQ/gXhphZl3vaA8DlcfYB2pyvmwF31qZvHtMbVA0YQtpqgE1u/BFr6TlCopuJ
cf5YB+YaYtG6BJU8NycyxXh8AR4uXGbaSQKUHDciExH49LyI5n9J032IBsma/ojRBgrzk6O9BRgd
rxoswKPWOsNf0xFrtJ8yL30sEp71EGdnpzUBkDZrwxBzd0RDR/e5j71nMJS0kXD30CI7y95xUZi4
6nZ/j9rhsWYIzoQi7mAqnkwzO8cto5rSWX4yQME+h9pMOvpZD7llce/TGN164XAaxLjByzGrDVs+
qjL5YJTINIR+zzJTqOjckCa6AC8tb4l8MAioUYq0N2gbqjivWN/14lcf00gsoDiLTD/hAKqkv2Td
d+yRWFwQQ3QQR2SxbzJWXg89o5iib5/yurkjV0r/ki4MWuJvYrwACu05c4Vgf8x4GBF+PxfPxh2X
u1jRJ9Rjhx9ld05rOkz5mpfoMRV8Oi9BibixohMSKHvFzG4Rz0z9ui/OOpK2AFSSXWxUzq6NPQjm
7bsarDRcwGmskw8xRfKJqdCgPY0LrZ2sx6Ifrk1zj9D+h5X3DNvT/DSM7u2oPc7qFDM4ZIg06/0v
hppn07Z7kgvGFpe6j84YgtUwYNzeiHnuGLV+HA5YwIOHiJXpC5515mHsbis1j++qKr1RcNtgtuZu
a3tR9opSvxmx9dKp7vfI8+6drDxlWGTRsLb4B9nZz8Jyhl1Czd0+gCweGZM8x4td0SiNw848KGLy
p4pZSoxm4hr55mVEogvfp8UT1kAETr1gbQPi9eWgUsQAtJbpOmKxGDBp4WXSWYZbW2j3FgsDQq2K
X1Mr+OaUM6qd6Ky6CkML3Q5ebDrIFeB0FLNTOsklKPCgKuNdjVx1Wevzroq1277CB0ANzAh+k+Lt
o9DAMs77GDA7QoEr8xMAy1vvh17W3S4Y+Gp6iKnToMJS7YtbOuvb0GUk1i7ZQcdcYAMcmY/dsjGf
KSYAuNr8HTs/lyFF8Ow4wwGOo7NS7cpbuXn3xMdI1ucKv5myMkCTViH5W+QARUDpIiHrZjP3IZwS
DVIj46nIolLdDLmrbT3EqK/YHrkmQT9qMSH6NuoLWrlhGfsSRKKO4drMHWtfxkW0RdH+Rco9yosI
dAYre4mXkoW4rIFHczRkkgUYKBvih3oI7a0qotYDAzHE5Dqc1wx0HFOZXPiEdAA5E2dudFFjkOWX
Qy7qC7pI+8pSRSYoVD1mBhxgrAqz7yKMeD3X9eBrmVR2mATmTpZdNSSuZZ/AF7Lweoz8yd+V/XHW
GOFVNJeb+a/bw8uUDMogMWDX/5GX1zpOAAcshY8pLkouiJBfRCS0XGnaG3nytPPM/PND8X6WIKcO
RlnPR5Jjq8iwlbRdq7mZbLTGQPW4EWlBY4ADCd0VCUi5HTr2Y1+59UUH0gMatRtx9ay7oj+q0Rn5
Qph8wlswgEaPsw+a8eg62cfeMXFptN3OPnLd1lEWykVdZ5FvhAD1rZAkFVEwPByDFIxrOznHMEvc
o1yjOcUNEDyiPnXa3tLaU1dhBVvOoX5Umko/RgRkjsE8POqzN2yxStU3bVO/o76wqgImHIdw8NYt
Sbd17uQb6Ijg0TOgrKOa7PhuuUGVqUiujDk+g8W+9IZ9EEG2tIs0Xcdmhf+hZwrvPe9njwb+bByb
Zq79MHFb5EiHtaZX+QZdR3tjJvHdUDKVP3jWgtOeGqS7Gk+EOUBZV8eyZIu1GzYP91YrKE2FYtBH
60e+VYOPPmYA0TLrHKznJB0eqwGCjNYW94qbQVNoMFwgl+nEL5hyHTEzVtZGACMkGN3cb7Ul2Buu
sgWgdSe0zkD7pH7m2O9tkJ4qA9KZhs0ZWbuFKU1GuDMNUSmwFoiVQfgAwgq8RnhaFMiCuCDsl15/
6t00vRkzqAd97RZbw3B/6bP57qLmsFZqxSHulP/0WqH4X3fvdb4bpmHaTDW0LcWqdmXcnaykv28r
jDHKfLoNI1wpJ5uGt7ZGv+pN90Ca4K7oRn9AJGgFNWLyx/4n0KzhC5hmY2OYgbKucmdTR1yyTYVw
M2dfBloGLXc01h3y001mlA9T7tQ01YwA59DZI82JXQz6Nvs88Xad3RaISjgpsR2n8PUm+jLlts2g
JTVvVAuq5pzlMXaOfb+KWlxdRvcJ6KDOWGD+pkcwtQuSYeQJAKG4bbVePCNZjyG+B1M+3w8ILe2d
ZG79sda2dZ/geQfD1XLDN1BX3gaW1I0H/mhdDsZ8GDCOaPFbAMkOncIYzprZBERgBn/0nvSYMPTI
+FgfB4247QgpzHA3XeWCYi7qfWW4mJPYTDKroPvJFTBf0QJvlxrVjZWGfjGAj63jYCGUEbkrZd6Z
anRMgc37YdR0XEayyeP0sIRx95x4enmfLs4tjrlFQNqySMvvxOPUNaDgDXoJ1sGrHd8YQGH1bfXO
1HAPU/hs0jXuUkZiheCTwNCumMYQQ0wa/qqON4RTMSkOUVlQXfd+IHZNBUK5v1FRHq/jra4OewAp
vjOW5tZqocb3lnZG0QCfudB8UEeUqhERod6jat4Z46vdRSfCCC924O56g8bCjupTaXt3ueY8BwEh
kcYNGK/GD60yzs9Kq/5g4kpIxU5ueqX8qkW4DHlOf6raiVgWcCr08od1GQ/uofDqH9mY7LXRi2Be
I/JBCPXewWkIr1FEKLpmtPwQjMpg/CA09CNakrsBmouSwZuOi3v73oySftuE5Em0MaYzrnZuG9wq
WUk7A2ixmJTHNk8xH8Yot21Dqm1A0Ea7R+d+AI5NuCq0x2UFZZSueRj2Te18nScne9AtF13fYV3Y
C6IXZf0LLv4GaWi+V32+TQuiCPkybQIPEnYC6AGJGfvUGFWzr3tjO+vRc1flGCdNaLr3IvboaQ8j
uI85GfvjQsNt4EgAvm7hQ80QFkncg9vibB4I080RbfEeFHg7CFF3LiCy2l2QquptkSXRnT7Oh2RS
UB3J0xN6iBVtp9ZvSjtqbh6NwbSekOTADtIetkEUnNQOBwoQxdmmm+1Xy7RepgKHCWYvZTtslL5a
40nwiirdiZGc7w02Ls8o5+MXv1vi9nuw3Fl58lyX5o6m7jkex/WwEPsrg68OyT1QKfrXbiDeW1v7
zjaO3oBqtw4becD+ETEOtAPRzwmN+qnKxxV2KPhe73EC2uakCpKAOWJOri+K8SSphmfTtf1Fd05q
wBQHF9m1a02PALjeDdym46C8n/ElcXsMVBjFQ8Jd19g9pBoMRzfbjYD6VRNbmWgiNgETC5tc77av
wWyIWIZChJHQOpkSxe/SDVmy+6XV76qyeu5s7Vzk+gO5LaRwukMw5D88MoSWqNJamGxv4UxHtx14
cqUN4MoF9NL5bVeV9JZvWoC5vKOc4qp5wPnsDsb+86zQbHhleZcMuCDpPyKdYbCO3U+haq9jqD86
dr0NgZ9YRjgT1rIwskB7fNVG8f3U1jd4L5EH6Pfm0AG1H9d5U+7jRf+mTdVJy8JbPR4fdJv4geUQ
aEf6/4hTlh9n+SPGHjiqMFYDPYwFaJikWN1qRcKAnDCVmcChzZwvBnMu3ET6U7bg9B5Nm6RpXvF/
v8mJRxSm+SpejThV7Iyo64CqJTKmN3eJ+w0q/5oZe7WKm+EtcO33qXae4YB7YA2myXnJeB39VL3N
fEPjsgDrfLGC6IfV2nvPDf0gs8h4RdirZM4hXOxjpaCQDrtYSzNI8+Z4RwwecIO2dQmB91N3UKbz
NA+lbxA6RaJok0ahb07hd+IpX+Yvc5gxZ1SxUCXiaeLjvMrwv40W74uSk6GgWep2WVYzVb1ZlGLx
Rx78nNGyxc5j6+bfC8QGuhKViWmftc0BZ5azkvQLwSTle0tLhqQECvAuoNtF0xLsIbI7cFG75q6b
9NtRgcfWJCruGnX6Bej/L2JiXxmq+HVVvTfxjZtQDQu6qzXxg8OMPvfGzG+mPN9P2URctL1ZFjhy
tgbR1Uvdx5kAhzOild934x4fOWNTpAkEeM05mTNmEhjUI7Jc5beBg/OValo3NuE1gQxR+JhH86ZL
XGdTZEIxI/Rnu118Kw7O9VT/Qg8KLGvrwS4JbV/VNnWuWDfTrO6TqqA1KDqRZaqgYkw/2rT+Ybf0
+kid93s1JcUKqd+pbnNswFAYXOHr7Eelczu140c0VPkOs8t1a+kBgkgYkaRW+DYq1LVx0UisMjzA
pX0zovbvQ6VdfLXvAPjjGga7tz4oTvJizMyP6hwL8MlkehEVla9MTKnQzHg1R8NBT4fIcaJ8IcL9
aCsQExPscC17Ikarp7z5eTxqifZlZpAkIi84uJkYqARMB9E9KOd+3CeKeoMNlbmj9XvXtODVCpV4
h2rZW18Y4Zb40rRqpv5ckkCNJl5pfBLyK+oECrYr6NPRoLo1x3xnKf/J3XntNpJtafpVBn0fhfAG
mJ4LmiApUhIlUY43AWVKCu99PP18e6saOF0HU2POTWMSKJQyJZHBMHuvtX7Hjm2aOwXG1qBzj4xJ
/tp7DE5TAgr9Iia2y2bcxuZ6q88G9/zYv89R5EPJB9QqSZxYhPK/iJVn4tU5J1n9rAzzrR1Hzzmp
UY7uTKt5wTygG3scXQhZsXWMfvT7NGBu4qiorMeSOOeIHtpchm/PY66yscC60CtHl9ryzmOOSJyZ
nJH+Mhfqa2o922EqNef0wmkePyRTvRsDc2/qFZKyew3rMFf7VS8gr/w3w4ugXieDTAeBG33bGp5U
0PeVW2Fg3UF09UWgc10w7LJMxrDmSh3R9PJrLnu3/uf34kknhRhoMmOMnoA7ufm65QZReQublxev
ht8K5AdtN0QfzaBs/uNX9ahiNYIsIn7EA7uacvl2cKv34iV6IonSAP8op9/OvByVvPirbhQbI35e
lrN43bCeV+SNyB8OeI8+cp1VoKWshBzVZBQvS9rjfHEhXLxBRF0xO/OK1MeYeF1F9qbia1J0tvJr
8T3+q7wGj914B1GLDHR+hiJVwxmsIUXOVH+N+6YkX8GI5P+JrdnTVUDH2TUKNyORah6/L36k0hxf
fC0eR4/XSQrvthnaPXl9ZnvUzXvWobXGxG7o1G9xYIUwV6t4hSQeH6oEszODTER+Q0uOHn8dco8R
TsGDs6tMayV+QrxfFcGPLouNOFarrTM05sHViL29ePOqwRVffACAa4zeDmDJU02oCr8rjku8rSI+
DrZW8rPzGrW1C+m2xG9HrnrfgGRrmC6IbzdjsBanR3w8cQr/46N6HJUOBTBkblYvNBMGFRzAGjTs
Leu3X2NKlfNvLQjY7OQb8bX4mRK8X7V/kSmwNcuSDJMBbd/Pj8ehulOxpwl4OfzEVq6O/wtzLCYU
deT44p9Cvk3q0l78SNXFm6WnQ1Ebdtrst3gpzJuko6bN0H1uml9jWSCk5o7iZ7zyLlvuxU+IYyrK
L/IC/zyokH8UBwwb9CDeire4HVF/FDTPSavJtxMvZ4/9npcxGmEDMz96yx7tBtVLsrWL8kQAgloC
YrlFcZ50BotNSKgNnNdNkSSk5DX1ZhDRZ6ERfzsU2wZPVTLi2rIodrWLMBxku5/PEsCvuuSb7ZbA
IG7XHFe+JcovYaJ7RzVXiU4swDl04OBE5V5iFk0OGQlXUXebBMG0g45AYBjsxAk0G2vA2C+IBLdH
q95bjQY9JDnV4UfCQI/NRkcblv3KB3KqdNLfJQ3CrLlRh/yOTZJhmQBFzPpili2yodxpN02LR1Js
tgVCUKi+eXQwwuIJ6cUlWFzYOh1ONNQ4jBuym7YcHsR/uVfr20rQxAQVrIU0pGPW6g++5rQgWGwi
RBKheQqG0o+d34rXYc5hza9d0ECOtRhRqzGT74WKzTKgGxiN82wsyTs2KO7arpt1RsMwRuwQ1XW2
uqdUmIwtFkN2myixjTGzZ5gDbZx6cKbCOsxiw2oSTawoDI3titrTDdWLHHe7JtN0pcQHT9k0mEgq
Aq/EkZKznQOYNCZ4TGzsZ4XgGK/BwY0ZK7c3Q+E5x2yhR4mQZOVtmFHY2gIyUzsYFLiA/zabGM/F
kO5RHzn+4qvEm2nTGNk7/ImtqnRUTID7h7HR9moOgKTjkIg3zLbuqtei0orTaKbJJqhiTIdMf0GV
xv6Oi6TZq09VxkwbMO0alGT4LDU2TwKkKMMg3tcGvY4EJ6md94XD7KCIGHTr8PrInDJ2S9CBxGZs
wx5DlXmcd4aNl6A+DUTDZeahwgmp8RhGzGNswGwFzMSl4iRH+NkhLzlMybwqoYqt1GqE/zf48YQx
nBowy9YEDD1q8N6y8ikMKFLlje460bTpC3vbEM63Naeg93M6mdkZ4l3RAvoRe4Cln8Cde3HLV4qD
XpdoCt+qT/ZsGYdZ4ar2g7seU+pGYgL3hTWPtw7VErCKyPq78UrlZQmm37EronK8xJdvXeOMt7JT
Jd5OehERFxoWB5X62ipIbWJPpSczyrtPWkHRVzrwGHlYobkJOlhR3CZLPG7akDypmPtiVO0X8lYb
yPgMTskY9AfCUqAJ3AfEk+3imd90EmttqVRUMMIuhmBmjKzRSex3k6JJJsOusOpLXjBqjkbY/foc
3BgmxhLjcMh6rm38agWlu8IH78memoVA8qjYjdNvKs4SU6lZ38FpOIpwzWDS31QNcCIasxN9oEXS
4ZL6/Vicjaj8Dd4drWDeeDiLYmId1Oe+jU7Epn672a3nURrVGWmks8LUWTwLQc+9reTTM1yXfl3Z
rAFaamO1RxOhqd2JBGAtZE44RbC3cjSitqD0/cCpAlCULKm85Hgo8rCqjK/2aNxq1PtOBkWkGymP
OhLDoJAdcsY2kRepKEEpjUx7BOoaKPQwO+pdHFuAiyRo0GTgcpQf15SCaR0IVoP4G6ZgZ2uxHrGL
2gH2ANzwAPeVftf12AclNHCFslOBHDFGOg12vWU78HF3BvMZ+9QPHBCBsieHrYRifp5ULLgbd9gs
EPrXhUFVJt5kBIkuAu01q8prm1lPaQQPSLC82DqoHgHLFqzR8pgHOLe5zTLyRoNc/RL4mSTmLAPr
MG96tAx4E8yKb8MZV0Uuj2NG6caNT1J2LDH7KWT+ZgzusU7Sq67lZ6PiXkDL966MUYFLpbfS+8Tx
s9HheZ62UderGytgw+8Wj6Q68uQmdXqNwvYdOzQ6zAEmTxxZ+KYJjgwklIu2MCMq+ITNVOGFFxkp
zrohW3YIsdIL408IYgagKoaLBEbtlNDmQejhRNjNuB/7DKVwnXmnXHH9ytJPZjo8LkDfjA65QeyB
Zj0WF8kMyMvUkBSVdYmJamk8Va0n+PvzJi77aYXFpofA0MoOZI7fG6V1TWz9d9W3v9QEDNlYqAEK
shTjgUvgYRNUh2sN21cJM5JdeRMFSEyifhg3cHq6dZhiYzW4gqclYKa+oXswe9d3wKRywDlsR1/S
ydslFmeuccC0ne67SFxCSAV5amw/iupbGR/i8oCG9phmghcrIL8stm8XXcMvmtscrQfk58jZdLHG
3KQaINS0DaSRsLgKxM4WIPuEDBjL1PhbgIK2W720+viUali0in5jmLl7GQTj2VbZD9w3j0WDIZOC
7a/EznpYIlXpvTW47I4TC1CZgH3WHo6kllaFmyFLdn/PqpYxHj9p7YfPf/83sFBVswkS0aFWOy7J
IX9hBTc6DxocWPIuKzgUcy9BUZBf100KfHespwVy6D5vGSOaSsDQzFtL7gIi82pbKKDugh6ldix8
Exu74CrVeKVtyqY8K4LJ6ISURYHnHOTf8OrlKsGB45wgkwkxto86+3Y26HCQ9yVZT/82AEd6AsCr
UQzRgD4uIeft7z+49c908p+PbTiWxmf3/pJvAo0Ly4ak7va0afuMhWNatFvPgTyqsDWvluY2rb7L
mXBtXbOsVe1qxopXgnNRJjwQdHKwAihXSm6hWdB8IpgAW5Al/Pucj7oVBdji/XLrAcKJ6/fYqa7k
LsqAbZ1CKBgytjU9yp+GJuBBgIIsjJ5F2RSJ+zQVVOTJ4Hr8cO0FwaEoGAUF9XymynpHCeZCeSiv
ua3TEkXDAUlSvE+jY/VVx8s9tovm/+akGR4c8b/eLXxQ3bBdywPc/ctJcx03dQbFaAlZNyDAVcFl
AaN0REkksdypeep0YDFJppT0CFCXQ2kyjhNbCw3LySk9pLKW8jwUyl1Y674kxywjpdeysHg4OHPS
xmXHtGs5cza3UKRGD4xJ33/YbKbxPOjguAstkiA3hGO8X9LmoRsmNtXogIVtGDGUFk/g398zzj/f
M4bFooEKw4XJ+E8ShLCvU1Ktwnavqq3ux1hBBS72DhHbRE4EM8SMGOY2a4Wqk9Ta4uMvSXqKwaWM
c0ECF2zyYA7urWo5Gfj3s/jtF1K9MQk+tBUUS1kwTPX8MME0KMWmEpr5lQg/tiXPuxRZzhtqjFvg
QLD+KMcgJ4cy8pYf6pCFUzpFZPKdYa25wplsOzq4pYQuTKpkguFBpKOjFnuUZZKHlIwmzgZtdbBd
jDltsbeZhPPtrNg8lIKIhTi9WmsZMJDB+CimBcf+APZnelUDuEfh/JxCTVic1kYPwO4KXIWTnIWt
rCyU9cTbwONmAGYeaphYm7+/IrrqiFvuP9+SDrZHiGlU1zNsR/2LLMTqFaPK5rHZJyRebgaK1V3n
JtNGN+HsFOOdvdjGquscttK6v7HtWt80Q/TNnlz1EJtJiX2exc1XCZ5VURfHyMtvicu11zjtUQ3F
xWuj0/wX4Fc/i1KrHYi6XbVDnWwVTf8gguvTicMr3DN/bOOL7mXfbsrCkStPzFnYUBsdDAVWWdrY
6rotndvE7K8Ldtkk8QZcD/u9FjxOM2A2pAxRvI3mbJs7ynPQ4eedV/1IkO207ZbuqNSd6qeDvnGb
wjoW2mgdLeiuaWrk+waYJOKlT0M+IdgbGv6l0A7BqG/ivL5vmdURVJzhbUiBEFDEYEvQw53dVISI
WRne7SxtiDfKq+DgO7XNsJMFTzDDJJ3N6GCgW8anWPHxxEcjTJFmN9l35oV+57I2WSZVoGRSye/r
FHJGozyoQ/hdoMpVEmNV6O2nLCjDvDrbCghmUxARKHUWgrjVONZlCZqT6IvDKn5zkubglcEzK+VV
tKZ00USYi9kQloxvo2e9BWq1Sa0eSu8QIB3xmh1jyFO9UHF5CjUCbgGrcCnfBTGIin9tKhFlmpV+
m8P0UOf5UVcjmyYRDn1sUIUv3udchC9hk+0lU7WLPsqw/6Xo4rUiegjMu50CSYSFGpR2U9kOKXfK
EoHYqX25VVI60bguTo3tXFIFBq9gdYmKs81aYmRFbwmp/ORm0cENLQSIP/y2XvQdxcBDp+Y9fWRT
72M4pC5DBCdi1CEIdGYE7JSqTA8LDldv88UHe4J7b1aXXoPPXxOh7YpWmEp220KM9NveeHCD8g2T
aiQHC2+udvVLXOtv8gGPmiraWMX0ECUDDIAqRACDs2GVTIGQiWrgKoKubW0wgX3FVetsGcSb6vQ9
K2tMdhY9uas0lHI55Z/m0RZpjvo41eVjFZfnWegmOqDkjvbYa9n81SAbN7EZXBSG55tA09aNUXs/
bXenMDgZNEYBC+W9JuiPpcIvJtMhisdTH34w6VcII+C2jaKjpjXsHmBGmeEeKxuGf9IZ8RETbYxV
KkgSRfE25qiiXYRs6QhwDTL+3Kelduyhp1lKuR7xND4n+niYZ3fc42bDoMfJbRwsyYXHW42RRZ8+
lsXAfqJ61g7DlrNFb3lAIZ5tEFcCALrjCQHuLyud9SfcPlJyyk9KhBZsQcTSOc9uVLMcNbmKMICJ
UwzfUyW6unEIhqm6goFsF5t+EbVEv+jGsKVDdzcpwoq+x5i7Q8yNLzH2ot4kpqQdnaoJcNcJYg8k
zWLvtHitC3YSCYkmWe4JV2JLAEOATNjF5Kaq/VQpbsgSsjfNpBqrSVludabmu2hAW47pxyHvZv1m
8ZbbqDBTQmj1s9JrFS9XLet8SXeLuagQut4qorzYvIUVj9V+Tzr/ainMGEpdM26gpBk3jtP++RWw
oZbi+aHo6sOi2boPfW1fqYa+iWzjYnvlgmr8Zaxjm/kSVJRxrq2cCp4vO8Cgvot32AhM8BXxIted
5gjlYdrXAV5ypGHitbx8y78QNq0c5Vco6gBBGxOabTEnW/ZxCwKge7tAXt+bpuMdg35Jdm5hvMa1
R4J6OBHFvhDooOUYiQOpHMO2vO3pf/bluNyFjpPssyTTUI6QmYYZdY6rfKGsyyGuSNW2rGM06GdI
dNZOHqU8CsPBPr4w2m+CRuDAl0UD+SEGUnHJLw9oQ9flaFi73B12ejhHBzsjAqGr01MWJB6h3Lyd
WsbHQlW7fZUxp9cAD7eGBo+3hSF4dPOXuodep+PQljqNfaxEERJoJXy6qZ12iM0ezLDr9qPl7nCZ
At2g7gRomV68RPWXeN5Muv5pjHjyJL3eHPGMaY5TpP2uIaf7+VT2x6jCxwuGTOhj2r1NJ3x6HbMA
zGFKeBx1YSYVAhuyFj8FofuSxkOMyE6FzoJ385Db616Y9pPfdhznB6ub74qWxyXytLOO37LLxAT+
oNIm++kpLHCOceObhQPAUrhgMBQQgpARUIpJ9E3Yz91OzW1g2FoY4lgiAbcnGGRYAFGwhdXO0rUM
gn1ySMoA7jHKBWaEwjOJtpBgvvjGZaVm48FwS75GCJUXzbwx4XrTxXR50V0MQ3yjC40KzViMhz1g
XIujjWAApy1KlLIkZTRSinXThozVnWgvJVxk7TEBTodvovCYTym4f4tVi1z5cQO9+jOL7GczX55l
dZEPc7kBJ9uNOnBe2LVvQwjb0QXug8lNUBx2+OkydRtV6BmskkF7YnZMebaSGp1NU7yLEFTNVumP
TfprDsOjpGcXemavHQpp4LqGhxHR2mgrd/CjfHmUkjAtRkRLkJ+naAOp8UaLCCQ1a0gm1OtL7wF/
tRdZJzUz28cY5jtCsDFACLxmreDqJsjOGgPvtVUsD2L7lBxyxC+w+hvWfj5FwpTicQmY/uYtrv6C
GqxCO6dMby5LnV8FH1awz20DBjrCJqDEiaiP6hojggzKpZRTc2ymMVpqKKVtXqkaoeaU2akNqC47
RIg4/0Xrql6ndXaTMFdc9T3v00F9TmtIZ0pf01rxL1Iks4SVuiJTBm7/ENG5O7HvZMwI8nTcaf14
Wbp4OOD3g5OOEd022Vj6autLzZYkCE8NMoJGpRcd4NlvnRplGUTKb6MK4ZS0zDlzg/62nhZ3Fdt4
JHYoXxNccHnm9f2k1HeN6l1CawGr1M90t2hD7PFCJNopz+JvjJl5VoGgeuWSTkwcbBvtQDNfBxET
0Kn1Vp/rMwEK+2K2EZoQtC4aaEewjfvWuYctcT/mreEPLSwuDJgPmZymCT2gpxxIjTmrGfMbsuCR
RNhMV8kG9LAVzoynTAw0K6GuURLmMWrtHceop2gxTpYOb4pOf2hRvvD/eGRWOTtFgHHItE7UOvVr
QhqYGt8YgZECyCDJCIOvIRqpi8UdsUQGs0jKyFWiV3cU0eNKDlumgP7EGbJXx+t2Sdy8IU07hOAr
6IrTcaMmI0oiDro95D10FXOiesIpf1jbCAaMHn8SDPauraL4baa8yjcIrQBCD+uDUUwdWd7tRYh2
TNYHVtv6VdSecn4QmFQitRVuRH3e1s1TCnQtcnJQRzG0SRLa+kgpT3GjVGt3dB6z2birlY7sZVjQ
+Pqmm7bxcDCPIdWC39oep85TK4QzCelWtiu8/65qb11GCxugcHpVNfjQusPp6EYuT2jFOjwEfhAj
mmKtzs4nwy34/KMQgeWluEL2lzt45XawY+/UCSkqNhy8uWpwaCY4nWwRFV7Cc6Jbdwg/lfC2RHPO
tPpZNYJvfOJTeJPprkS+s5kc4l2QYJ7HgmMN8PsFPXK6tTmU92QSblh9kLpMZF4p4S+t4ByKKpUN
e2vPznUZ6+u+nL13Nc+/8YxnjM5zi8/4g+3mhG1VX2mQHjQxAMmZ/KLrVQ/p3HwOTE4NcYwkFF8q
p082ibdgGql4MIfwOVvlmGrcLE2FnTD5Snh4qDQa+1Hh0fEC09ooyriJBgNxIwEPOyuCrWtMybec
iLgwHUIlaIllyqONCegu/1mJ5lUwaE9u6n64k3fHDGor6qVo6DHaJxwKrhVnQEiHyvBakC+4XfDM
Z6h3TEXD/rOWhVxo8rGu3pR+uGH0VUQ2afRuhZK6LzYB3sj+pPlzRCcPSZzlsEU3MYOGGmR3d8au
KnsaHKG5axUojQMhG0K0Ivpx0ZJYM+01NRlvkkbrGv7MXM60CkJfnxgfcTojGBQKD9kfVRG7dhiR
MVBi9OYM3kUKp6QCQxM3VT0rz4UONQk5tRzAybm1LvYfp0WU0o2obzBUgFcaIvml8MsFn4pwDCz6
eVBTBpH7ftKQ2afRDwAg9TkqOsdVAPsLVxKotKLrMHV3Hbf+qB4am1A3UdkPmmKifX6wvbt+6XZ5
qRcr0mKyQ9xqkLFsFxQnzrC6jQq2lufetLkY1jExcQ41SRYxWifzCTOjH4P4j0hXuRsW+7GrimBt
CVWZ0g1MvY3fs1hlU3rQscMKTGkgntOvoSezKx6iYm9OfhVBaVVj29maxkbvuIpSEavGMztR4W2R
006Z1uJaSKOfj3R78hDMhBV3DOp3M1LRp/NwK5N5304FuysrUoKtJoFeqPYdBrRqS3GQjua2Duaz
NmsQMFBd9ItXHIxKdfDvRkiEWONGCkTHcG9aPa1Rt0HqqRT3EuCUTa4+oNsznFOvpODsTN+bvHw3
OsUPy+WuHXlQpeo2cMArrXrqfeNX700XT2mnTWciUIunwjwk6khlYn+WyCD8LndOVQGBdnYY5Fez
ahzK4JdZRsweVDzvw2AvbTrmXplvdfMlCwmKyscBYYmY+FihieaPvJgTs+kbx0N7MLGENvP4XaYK
/E8n5aErk3WWnROigFKXqqkUEkOpWZbKk2ipD6xoF8+s3yXkNs/sdW43vy+edkrU5WEQRnlQ4RmM
ealgKRSb2kvepeINpSj7atT/coLlfoK3PZbOpaunFzMrtk5qX8ZguG1Kgp1E/0qUXg5rDM2W8HUI
QqUktwRARsDNdo1YloOXMK6i4tcwKmGyisqUkU9cQjivVygOvJ+dL6mac9uDHoNm+kKBKJ+u1Jh9
s26PbqFDXUqfzZCPUib1wevh0AXdKhPlHWHY+lY+crlAZCSoIYCifvjl2FrJBFytd9n8kpn07h03
l5Hgpq9+Fj3PpaJE/mCzcpJaeg3F5Nh14LqqHrQPsSW7afhLIRRJQpg/kLTWkP7jrG2hieoX5RQo
1pNEeuU1hGoBVp8wdG4A85uqOfQO2ETrXACa2FlEjVSqrEy9i1wO/vVhmvJkJcB4RVW+BnN464Lx
gXEYgEMaJptoH9s8HhUDDHk3kGlabeVzIWcICgALkA8vyHxyN6vOo6iZIW2mG4lcSACrsz4Ct3uS
WiIPafNKgdRoLQm+SW44M0hcXoiDhNIQRGSKUEnLYzUZGq6yDGdK3PZXYcoIijAceErEO/0MMTuq
AjlUnZZTKG7Iqqd3FrV0b+CnQA96UJri7Lk6zwgLr5ax+LbUTOTvwXiA7U0hNO0NseO5UD6Rcmdn
UY8Z5bTJsa4RekG8IcTsS1RaGqWnPMtJZL6O1J3uxMBHSry0Z2chohUbfnDJVmEXS1ch1Q7+x8fZ
DL8F1hdH8FOW+q4akp18LUuguksFkpo09YXG/7tQkERPCoa7XHkyXhAW52IdZ9VnbLfLyJqUM6AJ
1omcN0+hBuEUTEKgLvDP7LUqMgKDviKkJ/6ux27xBYQJ1QzMy+Wy5M0ZefMb9pX7pfaekT4AXDDL
gFGv36ZZ9CafoVrTRt+ZGgQrTolx2rx1OxQmwqNGSOLsqeT2d8OzFNK6QoAv1LyO8pkxpEDFRBxn
xbjUFU+mO2RXBkfqQh8sV4oeQFubp21KoTQlujgZLxLiWHJMCSr7aY6e+y9rJotmMtl7AueOcNdr
QUu98hhd4M8AvFRk34ZTXON8PMfejNwy1CT+bTp+bcA9lvpJxWVT1St2zrwtTrMwE8CytfCraWei
ByhN+gZxs84xtX0nplOibAEjizd4nPpSVSjquVhYIRg58lehQJS0EcvIfSJ8GRnXgNrQp1BrKnvD
Kdc2qqBtEQeMjRPuWvFgAfvckM74oIfgZaoyj76J2HmszL0Rlt+SMADFHsyUsInRCLvNtWkUDUZ5
fo6XngIltK9oYfbilLHSvane7It2JhbaWrPNz5FDdSzAb7HqJVW/he1f0ByFxmqcsk8xgxx7akip
4Gb/eAnx0sHJgfvaTZEGq2h9RJ1eMfrt0YkugXXAgDxey48QDRNjb3wI6zKy4YU/SQRD3puTG1yk
r0WKzJo9EvZvF+5LPAHSSiW9x9Kv3ky7lPFcxSXzdDdcHicF4KzWOd3SMIg2pNLRq4atYkMGRtNi
ojanhahXoVY/zpld0/HS/PVcFq9CH9tjbaggJOa2kMUKSqgz2SPoaKNvcUbFu0VGQ0cmFB2trv7M
pHNTx8duqVaWlZ4KJsiLVZCVJMb8Ko2ptima/LPP4ltROS0pJRq1rZ8lMarignsHWOVF1RjDBGhE
c20csd9+rXsEuA6DDlsUEpZuEhMbLke5ZrRCl44hIZAx+skVOpZj0Ew+Y/Eth0ujB5j+I4unspl6
h9bZZZar4bDU2LR45bTMa6qNFEkF3W6Yb4TzBWMi4B2hcMCj70sF8MD711vrAwtJ/g11lOFu4Bx6
zWOeQgdmCsGtRVYPXLIEDUi6wMYYfpPMsxO3u1wT0yTm7frEl3iIraL6zxwgJUowWWaqkQuV3/rt
lkgg+vyUmFG0dt0iuAHTJGZPsTdiBi4tC9zY8umj7qRVgSZE8dHMlLe0EEvl1JDy+YkMBwEHY95V
nuXGlmymk6i9TAc8tAqXu4mognUbN7D4nGd8Kyto3M9ymCDnGEpLZHA/6E/SHKPJZti2aQvbEz3Q
kLKMkphGD204N1FWPhgRd87CZmMTCeG3l8Vk6yYfmDmT2yPX+J5NDJBSBelpbVlPEQj4qlCW/dRx
DxQFG7vqDZpfpvte2LzkTkm8lIkHiT1/uOOXVKkHRP21msc575nVuDSpVhWfIpS6rjuwFRCQs/NG
vV4LYkBHR8QYvlpnAws8eTqnKWIdMoKa7TruABVuIq0HRytIDntaVIfp40C5O43VS8eSLCYreck8
Rqv2NZ2R40H6gzz8LRvobmmfyKF5GUYSYckbWKdpFu+kx1IAXKKA2o69sZnGKaI9h3w70mA4dvqV
VuVhzlRKQJsEWUdQfcWgHnbZ+xznHzohkTCJsF8YF5W1DsqW7kDOUBDpxPXWrCByjZl9jHFThFJn
PuSC8ZGNw13dkIo86/Gd6cLBagiZIjAJlKAKKd4tnkqGs9uBrSWcbXOVLUzfaqakG9ULNpJy0dku
nacVnmyKlHXtsR4Hy5dDYQs3B9VL4RBP+oO6LvlbXqPGsBpcgBqH15sSa8MTCrErtbeSPBTZcOnm
kPa0DXj6cY1/myyRzFSdW234SMg26mMO2WmuJDkR8AollzTC8FtgYtJ5J7YBQGqLF1VM5Vsx1a0c
oHCpa6qSV2muEqf1rVIOT2LfrOGgM7jvjzhUISMXLXwCOuRoPOZtmP0u+1e5hMr1rEiusU1TYFRw
Kc3XzIt3Qcx8wB6mejU1za0D9urT5l+VyNpqefUQ1V+D239UNbi6m3DNMp2SLYZVt54cBJhGempN
QU5ioZFWIRTj1Qo3P+avV9HdFaG3d2PydSHqGIXNkCfc1ctJHyJhD9Ayr4G/7JuVd1SIhM219Jc0
5cgVVrhcjKbREJBKysgSn+aLh+02JQUVGE77GzH9cjAFkJyOcYluRjd+g3HIcG9ayTFnBdRDDrC7
8wYn3ktjKMn0Ir7YCNkHJHFAgH+pDYnWDdMvKE9URkEfrMw6/ZLGQpbNjuKVxoYd+LVPzK+kzZ6F
gZHYNtUyQaRRNp9u2d5CovyUcB1sv93cVq+LSx2E606Ft4vwbWDKKThDQwfbsgXZjcTDh6X/BYnm
QQLAmgNix4BmZXreGS/A+wC63xZRBkstqTOY0z6J9mmaKO9LDJmAJBnmDY5wsKI6zAXFrzfzWzv1
9PVSKF9yOKzbQk48DYyn+jUICURWi+uutTDhi8aFYy3MdYYQngz4HKKi3h8gv63lTQowSpjyYK/z
FtdWgPjHPoI9K84+Nze8HgDIvKtOjAlPgquEemEvaz/Zu5HOHufBdnHBNDM7ttCMOOi/GoiPELMN
DJqg6MY7rLd3XWK/ajpLMmzTX5Gg1EZag3++DkRKHWI07qNLT3sTD9Vrp7n1Bnhn7dndHVwziPDC
Skx0aZOwRELvZ67M+F0wpYc8wzpAYfgpxutle2mFtalsbzrhNCZh1L7XPy2TZNbe+sysCUWhsJMQ
nY2YjsbsgNira2tjcpAl0rJlfNsR8llBBTGhhiSDez/36m1ULlAFDPoz06pvcOtkGS2cD/FAJDnU
NB1djaiiJQEubam0nCV+r++ThoYiFx80EhVA198re7vJi20wEcHuau2D9O9KF7br2PXhzbt0gDre
fcCtWxtqeFsaEc9yoPjFjHBaB7JaVyIyUrcvYjq+lM5noTQfwtFK9IwAH89oWvYkfJ2Fp0gZW6eF
oQdDZGrGyQQ99Z6wLX1DRYgOk5Wc5Y515Zwv6kV6H2bi8D3lNKmKuq3J59y0wo0OJ5F8F5CzUrZH
hpgfcsqiTawcUYvvudo8l8z5EZ7G0ABjYyNO4bykFYc8PLqCzFMSzw6AAgmGVsvIipdMlai6pFCK
xlM+uYtw1xM9mJw9MaO4MaheMjP/bYj5qTjLbrXc5pV741TAdYv9Ox9rZDJQdNX8exZucY75qcfT
g7g8hmWnpL1uJ4YPgAEEkIiroTBkArMh3WzquaZm/YiEjw0dGE98W6dEm1BprGpRWYnTLCtiMU6X
/fXk8NBLtyLx0zPucLDFKZllB9hhr4DyOD3OYqEQOziao7TDea+fEkgSFaHjsyJ0m0y2DWVr5fTD
dA1XdMnvFrF6jKxsCm58ajgTiyi1XTG+x+vy3iY+W7I8lx7GdVO7j3InGWD5YHekUsqD7ycVlQi3
6LuNYWG+5DdmEOLZxhLV36ZF/y7WGrn3W8FyZ0A82sITNWdfWLH10HFWehh/B/hgrCw1PmoV3oZx
Ub115dNsWBfpICWKXttYrlnhHVHgCftBI14tYfja3alt9F4pxmf1YPqpWVqbpuKCiqpCbjaKixp0
nn0okW4gSlUxvdDvWswSVuSGHJJiPCCTuoei/9IS5rlCXX8pxscoB0lGEnGpdd0ASExYutKrrG+V
wlQIq17FrfVcNmR5yKmDpjEMsCyUjXpo/LAg/7+Jn/vzg2w+uo+tdCp+6L+a+fGr7bOu/R///ccF
Vnz3jB0IMeb/bz/09y/0377+TzyS8SfW/+qRLA9KHvHfvUb20REk+/n17/9m6n8QGGfrtmbxf/5A
6crKAn29/DaDeucPi3AW01KxKRZ/JGnsH07S/+o0/P0n/Dmff/8zf/cJfk6QoNUatu3infyfnKL/
r8+C+YdtyFi/Pz8kn/Ifz4KLK7Sh4xZNsrL8Q4Yfb/hf6SxYhv2vngWDS63pmC14+GWLP3zKfzwL
jvuH7Tk2ubbaz/ehbP4XOwu2LjiJ/9K9YPApwUSELfjPDc8j9o9nwVX/sCEx4yf+51n4r3cvoNr9
V8+Caf5hGrZmWrC15Z+/nAU++x+6oWKg/T+ZO7fduG0gDL+KkQcQRFIH6qIFCgdt0tZp0aYpeqns
ql7BzipY2Uncp+9HkbIlrt0kHgOlkiuvPUuOZv45k0HsktIF645tF0lBUWeFcq9ZBV2gV38pBUrn
4GLlmviTe/90jGspFrj9FxV9vgpcnJ5o/7z/ouJ6EU2uJXyeGBbw6jiWXSQFRrFJzr+36g7xllLQ
NJkxGIa6Dljh1S4hXairo0tvv9Y4Aoi4BdyUUOhb2F8yQeVlVnJHpamS0wREQHFrgEwGTNbkpsHo
3eH9cvvYA2cwEZGgCTTNp6UJuqayL+QCtxiTtMUFskHdIz+xVvgO1uZVEfzI5GRBc4uE2CogC8ZW
FqW6Rb2lLHirgCiY5FwjvLbGv5MogvmKYMGg6FxpUVQEA9PDLpfbb3Agc4uLPDsN6QULJnfXjMgA
ocwszGwYSfJCEKmCrTJT0BFccLPL9OA6pAUIqpFbxiJDnjR3oJN4dU/sHyoAw4FBVVazqKTFBG2Y
rZOKAl4y3fa1Kvwm44hJ5VWm0AhiqvQAwd1yJNx/kWf4h8ximGAbIy+5Jq6ubanz2Un0Zigh/4gY
xomuCBAKk1UW49KYgIvg7BIWnW2siZthVKKAABeMGBbxhbmniYgw5Egi46BUlVEZcndueWFJTiNI
73iDJbCQdQbwV5xUFF71ERMasgdMgDeEztOTmm0A0ispF3AWS1qtmfQOsBjBAmGTJbGIDWWW1D1e
9hKCBTRZS40DKRQ6PjT/YjzQmEZd0XwcYuvktk8GQXn1FKgCzqJpmPgHYacn8hC4g0/ZsqCtJQiB
53dCQqAKZFhqG4rM2AZZL4IJjJxFpTCRpJVrouvkoIDoWawEzhluVGFmVY8AsSkyxTV5TCImt32s
lPTtG5252FtXs+WPkIBQwRY5GSSOBfJPejKg3METMv+oyGzNxCcpdb/JSAdsSXUFN4wDGP3n6WVQ
8rKQygKVNgy/IWkM3EfuYZXjORpzV4JLLFRSmEOhEDhVoDhDNBAk/bjERqjIDa46ZBnTEwKWJxYC
lyzEPQwmL88jOKy5Y9ZYbj2tg9FEVdKSBVVYK5aFJnOqjhP8gCxUGYkFkolNCKiSCxtVo61UFkye
NbjBuY39w0YhJIp5CRv4k972FQZbCAjaZqWLBbU7+GiJh1ZnNFFxCJ/LJLrHMzohx1Arli3cPlUV
TtApbU6FYnoguORCAxfqmprKnHFPDg+p/FpxcYWMMcehaU48vJcLuAbaAobknD1UpKcKldLiUMki
8QXxMDudnsgqNMiKzQHE2UPwGauUNOKe69ofU2d0wlBGeFBXWZ3TjEENzstAcnjA3TRa6iQb0mfa
XbmeBwcpCpcpL7pcqta6Sg8JmJwXJ1E12RIqS3Vxf/NRY6gt5Xml8vD5/8UFRgT2V64h8Lwf9s9C
j5prRNOFB6fPpkwiCnfNeMhAiY5XFd1F0xPJAHkzUIASVrKBEt6huAHLFRVIlxR0HHguxOEiiSPu
OMEwzqFEaj4ypSV5qZnGTNNAyWnW0jGoSyrxOXhbhmjZa15CxsDaUP7+rCa0W26wed6PV4d+c8U2
b9tS0QQcY2oms8WLbUJJY46tCtjjZSS5FCpna4vdAvImLkVuHujNdS6iaTgQFS9yepJjAn0APoB9
vCS4WgLjrCXZEb/JyDeqySsYS7gY6voJ6YFWtUVuZbmzOnOJIdUwQTA9OD9LNFA5BaWCcKQy6bnG
DclN6f5L8seukWAGgggNqybTgC2ztcE5TI4LNN4YMRdotkTPyaSHACGSAkJmEkZYxGS7MemMyr/Q
PXrYKFA3K1B1O3dbRrJgDT2rhUFTAh5+RaDwBbBxO/xxuusvt9PYR9+N902HPPQL87jD8eeRG7n6
xdc37zv/3XdTId+umDQNIiw+nAcTpu8Jfx42ePzVq++adzX/8EXfHdrDZnczfXATlvmqfcfoyHeX
7dv2Xbt0gX3J5G4l3zxbrXOBBZ8hPF5EdB2QiOke+n+G/Zrw1AklJ3zR7sd2nJfoogFv/6WUT1uO
UODc6n61at+oIKY9XA6HdjssV+3bheWU9/tuc9VvrnHqPDHHEu8NSIk/7y7bj+2hW1L2HqeYcnBE
T4a/T06Hy+t3b9dsd50t87c6rXqcdH8P1/vt6n3SWezSqdL1/9ANh/P1kgPsSim/gON9P69wEm9D
tWb+weOZ8XLb7lYCGGru0gVz9GK/H/q1RvrYVEx6v+3bCEV8TURMefi4FgufVpGS/ekYm3zOUkwY
Atebi5tZDCa58ElhKemfh2uuf47Z7IsuUtpnbb9foQcNCE9hXs5a7rVs99slO6hnuvhdvuRxbDe7
67HjiNuZnGO39oVpMf1+s+vP23U6i3mGJ9Dwsx5bwKmJK8nWvrNEvuxx7Pn//v0KmyjPuHL1U1Af
rg8xaVf5EZPmotBIuEOwKKX8qnt7aCPvKbT0yUl/aNd2K7SNygl/PHnRcunYrl+b9dCc+xT0f+wO
Y7dCKlJrrv/5KYifdZ/6zcqMhebypyD+13C4mJc5qbxPLopJc5/A7uS0PQxYyrVy+ua/p/mC5+1F
rPt+OlFK/pddv+a4D7PFZC8u8UjWUU0YnRGTPnTnccVgGkmSEv612+/Hm8sPbRQmaN+wIiX/227Y
dicvxyPb5sfKpOR/51ie+wUxTO89zRccC6IjT3ZSSv413O/GsVu5FMbPGclpf1pHlcYPtUrp/nHV
7uadO0wJBUwp2Tcdx+fuVzFfaKQWU+6JbCLxNv7IAynpP1vsDgeerlWTXJqbIRcT78arkzf3Ld6f
VCCm34+bgYOWVp5bOBFDTPtmoDpzPjNhkhN/4sh/U74v03R7VsZx/mk+CeS+P1sn19xvbC679vDt
vwAAAP//</cx:binary>
              </cx:geoCache>
            </cx:geography>
          </cx:layoutPr>
          <cx:valueColors>
            <cx:minColor>
              <a:schemeClr val="accent1"/>
            </cx:minColor>
            <cx:midColor>
              <a:schemeClr val="bg1"/>
            </cx:midColor>
            <cx:maxColor>
              <a:srgbClr val="FFC00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15" fmlaLink="$A$1" max="10" min="1" page="10" val="7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0</xdr:row>
      <xdr:rowOff>139700</xdr:rowOff>
    </xdr:from>
    <xdr:to>
      <xdr:col>12</xdr:col>
      <xdr:colOff>114300</xdr:colOff>
      <xdr:row>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A326C3-27FE-32AF-7578-8F67C7717587}"/>
            </a:ext>
          </a:extLst>
        </xdr:cNvPr>
        <xdr:cNvSpPr txBox="1"/>
      </xdr:nvSpPr>
      <xdr:spPr>
        <a:xfrm>
          <a:off x="431800" y="139700"/>
          <a:ext cx="144272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t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rgbClr val="FFC000"/>
              </a:solidFill>
            </a:rPr>
            <a:t>employement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317500</xdr:colOff>
      <xdr:row>7</xdr:row>
      <xdr:rowOff>25400</xdr:rowOff>
    </xdr:from>
    <xdr:to>
      <xdr:col>2</xdr:col>
      <xdr:colOff>203200</xdr:colOff>
      <xdr:row>10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47F6F42-BF08-687D-07E6-E4F401FE6D7E}"/>
            </a:ext>
          </a:extLst>
        </xdr:cNvPr>
        <xdr:cNvSpPr txBox="1"/>
      </xdr:nvSpPr>
      <xdr:spPr>
        <a:xfrm>
          <a:off x="317500" y="1498600"/>
          <a:ext cx="3568700" cy="711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20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2</xdr:col>
      <xdr:colOff>711200</xdr:colOff>
      <xdr:row>7</xdr:row>
      <xdr:rowOff>25400</xdr:rowOff>
    </xdr:from>
    <xdr:to>
      <xdr:col>4</xdr:col>
      <xdr:colOff>419100</xdr:colOff>
      <xdr:row>10</xdr:row>
      <xdr:rowOff>25400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50EFB45-84AB-0DD9-55C3-50AE75D896B6}"/>
            </a:ext>
          </a:extLst>
        </xdr:cNvPr>
        <xdr:cNvSpPr txBox="1"/>
      </xdr:nvSpPr>
      <xdr:spPr>
        <a:xfrm>
          <a:off x="4394200" y="1498600"/>
          <a:ext cx="4165600" cy="711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2000" b="1">
              <a:solidFill>
                <a:srgbClr val="FFC000"/>
              </a:solidFill>
            </a:rPr>
            <a:t>Employees</a:t>
          </a:r>
        </a:p>
      </xdr:txBody>
    </xdr:sp>
    <xdr:clientData/>
  </xdr:twoCellAnchor>
  <xdr:twoCellAnchor>
    <xdr:from>
      <xdr:col>2</xdr:col>
      <xdr:colOff>558800</xdr:colOff>
      <xdr:row>18</xdr:row>
      <xdr:rowOff>25400</xdr:rowOff>
    </xdr:from>
    <xdr:to>
      <xdr:col>4</xdr:col>
      <xdr:colOff>266700</xdr:colOff>
      <xdr:row>21</xdr:row>
      <xdr:rowOff>25400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A2E7FBA-D4A6-8257-B22E-1765246BD9B6}"/>
            </a:ext>
          </a:extLst>
        </xdr:cNvPr>
        <xdr:cNvSpPr txBox="1"/>
      </xdr:nvSpPr>
      <xdr:spPr>
        <a:xfrm>
          <a:off x="4241800" y="3733800"/>
          <a:ext cx="416560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accent1"/>
              </a:solidFill>
            </a:rPr>
            <a:t>Wage</a:t>
          </a:r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2000" b="1">
              <a:solidFill>
                <a:srgbClr val="FFC000"/>
              </a:solidFill>
            </a:rPr>
            <a:t>Employee</a:t>
          </a:r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 editAs="oneCell">
    <xdr:from>
      <xdr:col>0</xdr:col>
      <xdr:colOff>241300</xdr:colOff>
      <xdr:row>9</xdr:row>
      <xdr:rowOff>88900</xdr:rowOff>
    </xdr:from>
    <xdr:to>
      <xdr:col>2</xdr:col>
      <xdr:colOff>533400</xdr:colOff>
      <xdr:row>36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4D009-8A2C-C943-A7CA-62419E655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495300</xdr:colOff>
      <xdr:row>9</xdr:row>
      <xdr:rowOff>139700</xdr:rowOff>
    </xdr:from>
    <xdr:to>
      <xdr:col>4</xdr:col>
      <xdr:colOff>127000</xdr:colOff>
      <xdr:row>17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6DD18A-D32F-3D4A-A177-617ADB1CF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177800</xdr:colOff>
      <xdr:row>21</xdr:row>
      <xdr:rowOff>50800</xdr:rowOff>
    </xdr:from>
    <xdr:to>
      <xdr:col>4</xdr:col>
      <xdr:colOff>584200</xdr:colOff>
      <xdr:row>33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CCB06FF-99B7-C54F-890A-3C85B4537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165100</xdr:colOff>
      <xdr:row>32</xdr:row>
      <xdr:rowOff>177800</xdr:rowOff>
    </xdr:from>
    <xdr:to>
      <xdr:col>4</xdr:col>
      <xdr:colOff>749300</xdr:colOff>
      <xdr:row>47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4FFD777-5BC7-5140-B91B-3521B2C7D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330200</xdr:colOff>
      <xdr:row>10</xdr:row>
      <xdr:rowOff>165100</xdr:rowOff>
    </xdr:from>
    <xdr:to>
      <xdr:col>9</xdr:col>
      <xdr:colOff>1936750</xdr:colOff>
      <xdr:row>31</xdr:row>
      <xdr:rowOff>171450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53FADC6-AF8C-7E48-9204-27143EE00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70900" y="2349500"/>
              <a:ext cx="7969250" cy="4006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3</xdr:row>
          <xdr:rowOff>152400</xdr:rowOff>
        </xdr:from>
        <xdr:to>
          <xdr:col>2</xdr:col>
          <xdr:colOff>508000</xdr:colOff>
          <xdr:row>5</xdr:row>
          <xdr:rowOff>50800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05E7CD3-58E2-5936-16B6-51F514FA7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698500</xdr:colOff>
          <xdr:row>8</xdr:row>
          <xdr:rowOff>0</xdr:rowOff>
        </xdr:from>
        <xdr:to>
          <xdr:col>8</xdr:col>
          <xdr:colOff>571500</xdr:colOff>
          <xdr:row>9</xdr:row>
          <xdr:rowOff>50800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1A16474-41EF-F117-81EE-B7C8B2FF8C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1028700</xdr:colOff>
          <xdr:row>8</xdr:row>
          <xdr:rowOff>12700</xdr:rowOff>
        </xdr:from>
        <xdr:to>
          <xdr:col>9</xdr:col>
          <xdr:colOff>38100</xdr:colOff>
          <xdr:row>9</xdr:row>
          <xdr:rowOff>63500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C0337D6-4142-261D-3CF3-0350D17713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139700</xdr:colOff>
      <xdr:row>7</xdr:row>
      <xdr:rowOff>184150</xdr:rowOff>
    </xdr:from>
    <xdr:to>
      <xdr:col>8</xdr:col>
      <xdr:colOff>1028700</xdr:colOff>
      <xdr:row>9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02FAAB2-4C04-2956-4827-F5DB9B8D3A79}"/>
            </a:ext>
          </a:extLst>
        </xdr:cNvPr>
        <xdr:cNvSpPr txBox="1"/>
      </xdr:nvSpPr>
      <xdr:spPr>
        <a:xfrm>
          <a:off x="10756900" y="1657350"/>
          <a:ext cx="1714500" cy="393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Average </a:t>
          </a:r>
          <a:r>
            <a:rPr lang="en-US" sz="20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8</xdr:col>
      <xdr:colOff>1244600</xdr:colOff>
      <xdr:row>7</xdr:row>
      <xdr:rowOff>184150</xdr:rowOff>
    </xdr:from>
    <xdr:to>
      <xdr:col>9</xdr:col>
      <xdr:colOff>660400</xdr:colOff>
      <xdr:row>9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19BF73D-DF59-AB0E-8107-E4D85E4EE30A}"/>
            </a:ext>
          </a:extLst>
        </xdr:cNvPr>
        <xdr:cNvSpPr txBox="1"/>
      </xdr:nvSpPr>
      <xdr:spPr>
        <a:xfrm>
          <a:off x="12687300" y="1657350"/>
          <a:ext cx="2476500" cy="393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rgbClr val="FFC000"/>
              </a:solidFill>
            </a:rPr>
            <a:t>Employees</a:t>
          </a:r>
          <a:r>
            <a:rPr lang="en-US" sz="20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0.51553</cdr:x>
      <cdr:y>0.06034</cdr:y>
    </cdr:from>
    <cdr:to>
      <cdr:x>0.90062</cdr:x>
      <cdr:y>0.86207</cdr:y>
    </cdr:to>
    <cdr:sp macro="" textlink="'Data Prep'!$J$2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5D0E1CC-E26A-6CE6-0B1A-35C603518CE3}"/>
            </a:ext>
          </a:extLst>
        </cdr:cNvPr>
        <cdr:cNvSpPr txBox="1"/>
      </cdr:nvSpPr>
      <cdr:spPr>
        <a:xfrm xmlns:a="http://schemas.openxmlformats.org/drawingml/2006/main">
          <a:off x="2108200" y="88900"/>
          <a:ext cx="1574800" cy="1181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A369F7D0-ED92-5946-B7DA-1F15D8680D4E}" type="TxLink">
            <a:rPr lang="en-US" sz="6000" b="1" i="0" u="none" strike="noStrike">
              <a:solidFill>
                <a:srgbClr val="FFC000"/>
              </a:solidFill>
              <a:latin typeface="Calibri"/>
              <a:cs typeface="Calibri"/>
            </a:rPr>
            <a:pPr algn="ctr"/>
            <a:t>10%</a:t>
          </a:fld>
          <a:endParaRPr lang="en-US" sz="6000" b="1">
            <a:solidFill>
              <a:srgbClr val="FFC000"/>
            </a:solidFill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9.1640625" customWidth="1"/>
    <col min="2" max="2" width="21.6640625" customWidth="1"/>
    <col min="3" max="3" width="18.6640625" customWidth="1"/>
    <col min="4" max="4" width="14.5" customWidth="1"/>
    <col min="5" max="5" width="10.6640625" customWidth="1"/>
    <col min="6" max="6" width="16.6640625" customWidth="1"/>
    <col min="7" max="18" width="9.1640625" customWidth="1"/>
  </cols>
  <sheetData>
    <row r="1" spans="1:6" x14ac:dyDescent="0.2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E068-9CD3-964E-BF91-15F16A87E353}">
  <dimension ref="A1:X1919"/>
  <sheetViews>
    <sheetView topLeftCell="H1" zoomScaleNormal="100" workbookViewId="0">
      <selection activeCell="C17" sqref="C17"/>
    </sheetView>
  </sheetViews>
  <sheetFormatPr baseColWidth="10" defaultRowHeight="15" x14ac:dyDescent="0.2"/>
  <cols>
    <col min="1" max="1" width="18.83203125" hidden="1" customWidth="1"/>
    <col min="2" max="2" width="18.83203125" bestFit="1" customWidth="1"/>
    <col min="3" max="3" width="21.83203125" bestFit="1" customWidth="1"/>
    <col min="5" max="5" width="19.5" bestFit="1" customWidth="1"/>
    <col min="6" max="6" width="17" bestFit="1" customWidth="1"/>
    <col min="9" max="9" width="20.1640625" bestFit="1" customWidth="1"/>
    <col min="10" max="10" width="14.6640625" bestFit="1" customWidth="1"/>
    <col min="14" max="14" width="11.1640625" bestFit="1" customWidth="1"/>
    <col min="19" max="19" width="13" bestFit="1" customWidth="1"/>
    <col min="22" max="22" width="22.33203125" bestFit="1" customWidth="1"/>
    <col min="23" max="23" width="12.83203125" bestFit="1" customWidth="1"/>
    <col min="24" max="24" width="22.33203125" customWidth="1"/>
  </cols>
  <sheetData>
    <row r="1" spans="1:24" x14ac:dyDescent="0.2">
      <c r="A1" t="s">
        <v>64</v>
      </c>
      <c r="B1" s="6" t="s">
        <v>49</v>
      </c>
      <c r="C1" s="6" t="s">
        <v>65</v>
      </c>
      <c r="E1" s="5" t="s">
        <v>68</v>
      </c>
      <c r="F1" s="5"/>
      <c r="I1" s="5" t="s">
        <v>69</v>
      </c>
      <c r="J1" s="5"/>
      <c r="M1" s="5" t="s">
        <v>72</v>
      </c>
      <c r="N1" s="5"/>
      <c r="O1" s="5"/>
      <c r="S1" s="5" t="s">
        <v>74</v>
      </c>
      <c r="T1" s="5"/>
      <c r="U1" s="5"/>
      <c r="V1" s="5"/>
      <c r="W1" s="5"/>
      <c r="X1" s="5"/>
    </row>
    <row r="2" spans="1:24" x14ac:dyDescent="0.2">
      <c r="A2" t="s">
        <v>55</v>
      </c>
      <c r="B2" t="str" cm="1">
        <f t="array" ref="B2:B11">_xlfn._xlws.SORT(_xlfn.UNIQUE(A2:A1919))</f>
        <v>Business Services</v>
      </c>
      <c r="C2" t="str">
        <f>Dashboard!B5</f>
        <v>Manufacturing</v>
      </c>
      <c r="E2" s="7" t="s">
        <v>49</v>
      </c>
      <c r="F2" s="7" t="s">
        <v>63</v>
      </c>
      <c r="G2" s="7" t="s">
        <v>65</v>
      </c>
      <c r="I2" s="7" t="s">
        <v>49</v>
      </c>
      <c r="J2" s="7" t="s">
        <v>62</v>
      </c>
      <c r="M2" s="7" t="s">
        <v>50</v>
      </c>
      <c r="N2" s="7" t="s">
        <v>73</v>
      </c>
      <c r="O2" s="7" t="s">
        <v>62</v>
      </c>
      <c r="S2" s="7" t="s">
        <v>0</v>
      </c>
      <c r="T2" s="7" t="s">
        <v>62</v>
      </c>
      <c r="U2" s="7" t="s">
        <v>75</v>
      </c>
      <c r="V2" s="7" t="s">
        <v>76</v>
      </c>
      <c r="W2" s="7" t="s">
        <v>79</v>
      </c>
      <c r="X2" s="7" t="str">
        <f>C16</f>
        <v>Average Wages</v>
      </c>
    </row>
    <row r="3" spans="1:24" x14ac:dyDescent="0.2">
      <c r="A3" t="s">
        <v>55</v>
      </c>
      <c r="B3" t="str">
        <v>Construction</v>
      </c>
      <c r="E3" t="s">
        <v>53</v>
      </c>
      <c r="F3" s="8">
        <f>AVERAGEIFS(Data!$F:$F,Data!$B:$B,E3,Data!$A:$A,$C$14)</f>
        <v>93586.333333333328</v>
      </c>
      <c r="G3" s="8">
        <f>IF(E3=$C$2,F3,0)</f>
        <v>0</v>
      </c>
      <c r="I3" t="s">
        <v>54</v>
      </c>
      <c r="J3" s="9">
        <f>SUMIFS(Data!E:E,Data!B:B,I3,Data!A:A,$C$14)</f>
        <v>26277342</v>
      </c>
      <c r="M3">
        <v>2017</v>
      </c>
      <c r="N3" s="8">
        <f>AVERAGEIFS(Data!F:F,Data!B:B,$C$2,Data!A:A,M3)</f>
        <v>62625.291666666664</v>
      </c>
      <c r="O3" s="9">
        <f>SUMIFS(Data!E:E,Data!B:B,$C$2,Data!A:A,M3)</f>
        <v>12378010</v>
      </c>
      <c r="S3" t="s">
        <v>1</v>
      </c>
      <c r="T3" s="9">
        <f>SUMIFS(Data!E:E,Data!B:B,'Data Prep'!$C$2,Data!A:A,'Data Prep'!$C$14,Data!C:C,'Data Prep'!S3)</f>
        <v>258328</v>
      </c>
      <c r="U3" vm="1">
        <v>4887871</v>
      </c>
      <c r="V3" s="10">
        <f>T3/U3*1000</f>
        <v>52.850821963181922</v>
      </c>
      <c r="W3" s="2">
        <f>AVERAGEIFS(Data!F:F,Data!B:B,'Data Prep'!$C$2,Data!A:A,'Data Prep'!$C$14,Data!C:C,'Data Prep'!S3)</f>
        <v>60387</v>
      </c>
      <c r="X3" s="12">
        <f>IF($X$2=$W$2,-W3,V3)</f>
        <v>-60387</v>
      </c>
    </row>
    <row r="4" spans="1:24" x14ac:dyDescent="0.2">
      <c r="A4" t="s">
        <v>55</v>
      </c>
      <c r="B4" t="str">
        <v>Education &amp; Health</v>
      </c>
      <c r="E4" t="s">
        <v>56</v>
      </c>
      <c r="F4" s="8">
        <f>AVERAGEIFS(Data!$F:$F,Data!$B:$B,E4,Data!$A:$A,$C$14)</f>
        <v>90040.666666666672</v>
      </c>
      <c r="G4" s="8">
        <f t="shared" ref="G4:G12" si="0">IF(E4=$C$2,F4,0)</f>
        <v>0</v>
      </c>
      <c r="I4" t="s">
        <v>58</v>
      </c>
      <c r="J4" s="9">
        <f>SUMIFS(Data!E:E,Data!B:B,I4,Data!A:A,$C$14)</f>
        <v>22035033</v>
      </c>
      <c r="M4">
        <v>2018</v>
      </c>
      <c r="N4" s="8">
        <f>AVERAGEIFS(Data!F:F,Data!B:B,$C$2,Data!A:A,M4)</f>
        <v>64166.541666666664</v>
      </c>
      <c r="O4" s="9">
        <f>SUMIFS(Data!E:E,Data!B:B,$C$2,Data!A:A,M4)</f>
        <v>12619732</v>
      </c>
      <c r="S4" t="s">
        <v>2</v>
      </c>
      <c r="T4" s="9">
        <f>SUMIFS(Data!E:E,Data!B:B,'Data Prep'!$C$2,Data!A:A,'Data Prep'!$C$14,Data!C:C,'Data Prep'!S4)</f>
        <v>177110</v>
      </c>
      <c r="U4" vm="2">
        <v>7171646</v>
      </c>
      <c r="V4" s="10">
        <f t="shared" ref="V4:V50" si="1">T4/U4*1000</f>
        <v>24.695864798680802</v>
      </c>
      <c r="W4" s="2">
        <f>AVERAGEIFS(Data!F:F,Data!B:B,'Data Prep'!$C$2,Data!A:A,'Data Prep'!$C$14,Data!C:C,'Data Prep'!S4)</f>
        <v>82375</v>
      </c>
      <c r="X4" s="12">
        <f t="shared" ref="X4:X50" si="2">IF($X$2=$W$2,-W4,V4)</f>
        <v>-82375</v>
      </c>
    </row>
    <row r="5" spans="1:24" x14ac:dyDescent="0.2">
      <c r="A5" t="s">
        <v>55</v>
      </c>
      <c r="B5" t="str">
        <v>Finance</v>
      </c>
      <c r="E5" t="s">
        <v>57</v>
      </c>
      <c r="F5" s="8">
        <f>AVERAGEIFS(Data!$F:$F,Data!$B:$B,E5,Data!$A:$A,$C$14)</f>
        <v>74713.0625</v>
      </c>
      <c r="G5" s="8">
        <f t="shared" si="0"/>
        <v>0</v>
      </c>
      <c r="I5" t="s">
        <v>57</v>
      </c>
      <c r="J5" s="9">
        <f>SUMIFS(Data!E:E,Data!B:B,I5,Data!A:A,$C$14)</f>
        <v>20065896</v>
      </c>
      <c r="M5">
        <v>2019</v>
      </c>
      <c r="N5" s="8">
        <f>AVERAGEIFS(Data!F:F,Data!B:B,$C$2,Data!A:A,M5)</f>
        <v>65480.25</v>
      </c>
      <c r="O5" s="9">
        <f>SUMIFS(Data!E:E,Data!B:B,$C$2,Data!A:A,M5)</f>
        <v>12747753</v>
      </c>
      <c r="S5" t="s">
        <v>3</v>
      </c>
      <c r="T5" s="9">
        <f>SUMIFS(Data!E:E,Data!B:B,'Data Prep'!$C$2,Data!A:A,'Data Prep'!$C$14,Data!C:C,'Data Prep'!S5)</f>
        <v>154922</v>
      </c>
      <c r="U5" vm="3">
        <v>3013825</v>
      </c>
      <c r="V5" s="10">
        <f t="shared" si="1"/>
        <v>51.403780909641398</v>
      </c>
      <c r="W5" s="2">
        <f>AVERAGEIFS(Data!F:F,Data!B:B,'Data Prep'!$C$2,Data!A:A,'Data Prep'!$C$14,Data!C:C,'Data Prep'!S5)</f>
        <v>51570</v>
      </c>
      <c r="X5" s="12">
        <f t="shared" si="2"/>
        <v>-51570</v>
      </c>
    </row>
    <row r="6" spans="1:24" x14ac:dyDescent="0.2">
      <c r="A6" t="s">
        <v>55</v>
      </c>
      <c r="B6" t="str">
        <v>Information</v>
      </c>
      <c r="E6" t="s">
        <v>52</v>
      </c>
      <c r="F6" s="8">
        <f>AVERAGEIFS(Data!$F:$F,Data!$B:$B,E6,Data!$A:$A,$C$14)</f>
        <v>68427.875</v>
      </c>
      <c r="G6" s="8">
        <f t="shared" si="0"/>
        <v>68427.875</v>
      </c>
      <c r="I6" t="s">
        <v>59</v>
      </c>
      <c r="J6" s="9">
        <f>SUMIFS(Data!E:E,Data!B:B,I6,Data!A:A,$C$14)</f>
        <v>12649500</v>
      </c>
      <c r="M6">
        <v>2020</v>
      </c>
      <c r="N6" s="8">
        <f>AVERAGEIFS(Data!F:F,Data!B:B,$C$2,Data!A:A,M6)</f>
        <v>68427.875</v>
      </c>
      <c r="O6" s="9">
        <f>SUMIFS(Data!E:E,Data!B:B,$C$2,Data!A:A,M6)</f>
        <v>12058694</v>
      </c>
      <c r="S6" t="s">
        <v>4</v>
      </c>
      <c r="T6" s="9">
        <f>SUMIFS(Data!E:E,Data!B:B,'Data Prep'!$C$2,Data!A:A,'Data Prep'!$C$14,Data!C:C,'Data Prep'!S6)</f>
        <v>1263780</v>
      </c>
      <c r="U6" vm="4">
        <v>39557045</v>
      </c>
      <c r="V6" s="10">
        <f t="shared" si="1"/>
        <v>31.948291385263992</v>
      </c>
      <c r="W6" s="2">
        <f>AVERAGEIFS(Data!F:F,Data!B:B,'Data Prep'!$C$2,Data!A:A,'Data Prep'!$C$14,Data!C:C,'Data Prep'!S6)</f>
        <v>109888</v>
      </c>
      <c r="X6" s="12">
        <f t="shared" si="2"/>
        <v>-109888</v>
      </c>
    </row>
    <row r="7" spans="1:24" x14ac:dyDescent="0.2">
      <c r="A7" t="s">
        <v>55</v>
      </c>
      <c r="B7" t="str">
        <v>Leisure &amp; Hospitality</v>
      </c>
      <c r="E7" t="s">
        <v>51</v>
      </c>
      <c r="F7" s="8">
        <f>AVERAGEIFS(Data!$F:$F,Data!$B:$B,E7,Data!$A:$A,$C$14)</f>
        <v>63896.895833333336</v>
      </c>
      <c r="G7" s="8">
        <f t="shared" si="0"/>
        <v>0</v>
      </c>
      <c r="I7" t="s">
        <v>52</v>
      </c>
      <c r="J7" s="9">
        <f>SUMIFS(Data!E:E,Data!B:B,I7,Data!A:A,$C$14)</f>
        <v>12058694</v>
      </c>
      <c r="S7" t="s">
        <v>5</v>
      </c>
      <c r="T7" s="9">
        <f>SUMIFS(Data!E:E,Data!B:B,'Data Prep'!$C$2,Data!A:A,'Data Prep'!$C$14,Data!C:C,'Data Prep'!S7)</f>
        <v>146473</v>
      </c>
      <c r="U7" vm="5">
        <v>5695564</v>
      </c>
      <c r="V7" s="10">
        <f t="shared" si="1"/>
        <v>25.717031710994732</v>
      </c>
      <c r="W7" s="2">
        <f>AVERAGEIFS(Data!F:F,Data!B:B,'Data Prep'!$C$2,Data!A:A,'Data Prep'!$C$14,Data!C:C,'Data Prep'!S7)</f>
        <v>77207</v>
      </c>
      <c r="X7" s="12">
        <f t="shared" si="2"/>
        <v>-77207</v>
      </c>
    </row>
    <row r="8" spans="1:24" x14ac:dyDescent="0.2">
      <c r="A8" t="s">
        <v>55</v>
      </c>
      <c r="B8" t="str">
        <v>Manufacturing</v>
      </c>
      <c r="E8" t="s">
        <v>55</v>
      </c>
      <c r="F8" s="8">
        <f>AVERAGEIFS(Data!$F:$F,Data!$B:$B,E8,Data!$A:$A,$C$14)</f>
        <v>55605.9375</v>
      </c>
      <c r="G8" s="8">
        <f t="shared" si="0"/>
        <v>0</v>
      </c>
      <c r="I8" t="s">
        <v>56</v>
      </c>
      <c r="J8" s="9">
        <f>SUMIFS(Data!E:E,Data!B:B,I8,Data!A:A,$C$14)</f>
        <v>8142043</v>
      </c>
      <c r="S8" t="s">
        <v>6</v>
      </c>
      <c r="T8" s="9">
        <f>SUMIFS(Data!E:E,Data!B:B,'Data Prep'!$C$2,Data!A:A,'Data Prep'!$C$14,Data!C:C,'Data Prep'!S8)</f>
        <v>153812</v>
      </c>
      <c r="U8" vm="6">
        <v>3572665</v>
      </c>
      <c r="V8" s="10">
        <f t="shared" si="1"/>
        <v>43.052455239995915</v>
      </c>
      <c r="W8" s="2">
        <f>AVERAGEIFS(Data!F:F,Data!B:B,'Data Prep'!$C$2,Data!A:A,'Data Prep'!$C$14,Data!C:C,'Data Prep'!S8)</f>
        <v>87706</v>
      </c>
      <c r="X8" s="12">
        <f t="shared" si="2"/>
        <v>-87706</v>
      </c>
    </row>
    <row r="9" spans="1:24" x14ac:dyDescent="0.2">
      <c r="A9" t="s">
        <v>55</v>
      </c>
      <c r="B9" t="str">
        <v>Natural Resources</v>
      </c>
      <c r="E9" t="s">
        <v>58</v>
      </c>
      <c r="F9" s="8">
        <f>AVERAGEIFS(Data!$F:$F,Data!$B:$B,E9,Data!$A:$A,$C$14)</f>
        <v>53607.208333333336</v>
      </c>
      <c r="G9" s="8">
        <f t="shared" si="0"/>
        <v>0</v>
      </c>
      <c r="I9" t="s">
        <v>51</v>
      </c>
      <c r="J9" s="9">
        <f>SUMIFS(Data!E:E,Data!B:B,I9,Data!A:A,$C$14)</f>
        <v>7136444</v>
      </c>
      <c r="S9" t="s">
        <v>7</v>
      </c>
      <c r="T9" s="9">
        <f>SUMIFS(Data!E:E,Data!B:B,'Data Prep'!$C$2,Data!A:A,'Data Prep'!$C$14,Data!C:C,'Data Prep'!S9)</f>
        <v>25520</v>
      </c>
      <c r="U9" vm="7">
        <v>967171</v>
      </c>
      <c r="V9" s="10">
        <f t="shared" si="1"/>
        <v>26.386233664987888</v>
      </c>
      <c r="W9" s="2">
        <f>AVERAGEIFS(Data!F:F,Data!B:B,'Data Prep'!$C$2,Data!A:A,'Data Prep'!$C$14,Data!C:C,'Data Prep'!S9)</f>
        <v>68049</v>
      </c>
      <c r="X9" s="12">
        <f t="shared" si="2"/>
        <v>-68049</v>
      </c>
    </row>
    <row r="10" spans="1:24" x14ac:dyDescent="0.2">
      <c r="A10" t="s">
        <v>55</v>
      </c>
      <c r="B10" t="str">
        <v>Other Services</v>
      </c>
      <c r="E10" t="s">
        <v>54</v>
      </c>
      <c r="F10" s="8">
        <f>AVERAGEIFS(Data!$F:$F,Data!$B:$B,E10,Data!$A:$A,$C$14)</f>
        <v>49366.8125</v>
      </c>
      <c r="G10" s="8">
        <f t="shared" si="0"/>
        <v>0</v>
      </c>
      <c r="I10" t="s">
        <v>60</v>
      </c>
      <c r="J10" s="9">
        <f>SUMIFS(Data!E:E,Data!B:B,I10,Data!A:A,$C$14)</f>
        <v>3843699</v>
      </c>
      <c r="S10" t="s">
        <v>8</v>
      </c>
      <c r="T10" s="9">
        <f>SUMIFS(Data!E:E,Data!B:B,'Data Prep'!$C$2,Data!A:A,'Data Prep'!$C$14,Data!C:C,'Data Prep'!S10)</f>
        <v>376070</v>
      </c>
      <c r="U10" vm="8">
        <v>21670000</v>
      </c>
      <c r="V10" s="10">
        <f t="shared" si="1"/>
        <v>17.354407014305494</v>
      </c>
      <c r="W10" s="2">
        <f>AVERAGEIFS(Data!F:F,Data!B:B,'Data Prep'!$C$2,Data!A:A,'Data Prep'!$C$14,Data!C:C,'Data Prep'!S10)</f>
        <v>66758</v>
      </c>
      <c r="X10" s="12">
        <f t="shared" si="2"/>
        <v>-66758</v>
      </c>
    </row>
    <row r="11" spans="1:24" x14ac:dyDescent="0.2">
      <c r="A11" t="s">
        <v>55</v>
      </c>
      <c r="B11" t="str">
        <v>Trade &amp; Transportation</v>
      </c>
      <c r="E11" t="s">
        <v>60</v>
      </c>
      <c r="F11" s="8">
        <f>AVERAGEIFS(Data!$F:$F,Data!$B:$B,E11,Data!$A:$A,$C$14)</f>
        <v>40790.1875</v>
      </c>
      <c r="G11" s="8">
        <f t="shared" si="0"/>
        <v>0</v>
      </c>
      <c r="I11" t="s">
        <v>53</v>
      </c>
      <c r="J11" s="9">
        <f>SUMIFS(Data!E:E,Data!B:B,I11,Data!A:A,$C$14)</f>
        <v>2677815</v>
      </c>
      <c r="S11" t="s">
        <v>9</v>
      </c>
      <c r="T11" s="9">
        <f>SUMIFS(Data!E:E,Data!B:B,'Data Prep'!$C$2,Data!A:A,'Data Prep'!$C$14,Data!C:C,'Data Prep'!S11)</f>
        <v>382938</v>
      </c>
      <c r="U11" vm="9">
        <v>10519475</v>
      </c>
      <c r="V11" s="10">
        <f t="shared" si="1"/>
        <v>36.402767248365535</v>
      </c>
      <c r="W11" s="2">
        <f>AVERAGEIFS(Data!F:F,Data!B:B,'Data Prep'!$C$2,Data!A:A,'Data Prep'!$C$14,Data!C:C,'Data Prep'!S11)</f>
        <v>60184</v>
      </c>
      <c r="X11" s="12">
        <f t="shared" si="2"/>
        <v>-60184</v>
      </c>
    </row>
    <row r="12" spans="1:24" x14ac:dyDescent="0.2">
      <c r="A12" t="s">
        <v>55</v>
      </c>
      <c r="E12" t="s">
        <v>59</v>
      </c>
      <c r="F12" s="8">
        <f>AVERAGEIFS(Data!$F:$F,Data!$B:$B,E12,Data!$A:$A,$C$14)</f>
        <v>23286.416666666668</v>
      </c>
      <c r="G12" s="8">
        <f t="shared" si="0"/>
        <v>0</v>
      </c>
      <c r="I12" t="s">
        <v>55</v>
      </c>
      <c r="J12" s="9">
        <f>SUMIFS(Data!E:E,Data!B:B,I12,Data!A:A,$C$14)</f>
        <v>1762873</v>
      </c>
      <c r="S12" t="s">
        <v>10</v>
      </c>
      <c r="T12" s="9">
        <f>SUMIFS(Data!E:E,Data!B:B,'Data Prep'!$C$2,Data!A:A,'Data Prep'!$C$14,Data!C:C,'Data Prep'!S12)</f>
        <v>67700</v>
      </c>
      <c r="U12" vm="10">
        <v>1754208</v>
      </c>
      <c r="V12" s="10">
        <f t="shared" si="1"/>
        <v>38.59291486528393</v>
      </c>
      <c r="W12" s="2">
        <f>AVERAGEIFS(Data!F:F,Data!B:B,'Data Prep'!$C$2,Data!A:A,'Data Prep'!$C$14,Data!C:C,'Data Prep'!S12)</f>
        <v>65603</v>
      </c>
      <c r="X12" s="12">
        <f t="shared" si="2"/>
        <v>-65603</v>
      </c>
    </row>
    <row r="13" spans="1:24" x14ac:dyDescent="0.2">
      <c r="A13" t="s">
        <v>55</v>
      </c>
      <c r="B13" s="11" t="s">
        <v>67</v>
      </c>
      <c r="C13" s="11"/>
      <c r="S13" t="s">
        <v>11</v>
      </c>
      <c r="T13" s="9">
        <f>SUMIFS(Data!E:E,Data!B:B,'Data Prep'!$C$2,Data!A:A,'Data Prep'!$C$14,Data!C:C,'Data Prep'!S13)</f>
        <v>554712</v>
      </c>
      <c r="U13" vm="11">
        <v>12741080</v>
      </c>
      <c r="V13" s="10">
        <f t="shared" si="1"/>
        <v>43.537282553755254</v>
      </c>
      <c r="W13" s="2">
        <f>AVERAGEIFS(Data!F:F,Data!B:B,'Data Prep'!$C$2,Data!A:A,'Data Prep'!$C$14,Data!C:C,'Data Prep'!S13)</f>
        <v>74855</v>
      </c>
      <c r="X13" s="12">
        <f t="shared" si="2"/>
        <v>-74855</v>
      </c>
    </row>
    <row r="14" spans="1:24" x14ac:dyDescent="0.2">
      <c r="A14" t="s">
        <v>55</v>
      </c>
      <c r="B14" s="4" t="s">
        <v>66</v>
      </c>
      <c r="C14">
        <v>2020</v>
      </c>
      <c r="S14" t="s">
        <v>12</v>
      </c>
      <c r="T14" s="9">
        <f>SUMIFS(Data!E:E,Data!B:B,'Data Prep'!$C$2,Data!A:A,'Data Prep'!$C$14,Data!C:C,'Data Prep'!S14)</f>
        <v>504460</v>
      </c>
      <c r="U14" vm="12">
        <v>6691878</v>
      </c>
      <c r="V14" s="10">
        <f t="shared" si="1"/>
        <v>75.383920627363509</v>
      </c>
      <c r="W14" s="2">
        <f>AVERAGEIFS(Data!F:F,Data!B:B,'Data Prep'!$C$2,Data!A:A,'Data Prep'!$C$14,Data!C:C,'Data Prep'!S14)</f>
        <v>65092</v>
      </c>
      <c r="X14" s="12">
        <f t="shared" si="2"/>
        <v>-65092</v>
      </c>
    </row>
    <row r="15" spans="1:24" x14ac:dyDescent="0.2">
      <c r="A15" t="s">
        <v>55</v>
      </c>
      <c r="B15" s="11" t="s">
        <v>77</v>
      </c>
      <c r="C15" s="11"/>
      <c r="E15" t="str" cm="1">
        <f t="array" ref="E15">INDEX(E3:E12,Dashboard!$A$1)</f>
        <v>Education &amp; Health</v>
      </c>
      <c r="I15" s="5" t="s">
        <v>70</v>
      </c>
      <c r="J15" s="5"/>
      <c r="S15" t="s">
        <v>13</v>
      </c>
      <c r="T15" s="9">
        <f>SUMIFS(Data!E:E,Data!B:B,'Data Prep'!$C$2,Data!A:A,'Data Prep'!$C$14,Data!C:C,'Data Prep'!S15)</f>
        <v>216615</v>
      </c>
      <c r="U15" vm="13">
        <v>3156145</v>
      </c>
      <c r="V15" s="10">
        <f t="shared" si="1"/>
        <v>68.632778278564516</v>
      </c>
      <c r="W15" s="2">
        <f>AVERAGEIFS(Data!F:F,Data!B:B,'Data Prep'!$C$2,Data!A:A,'Data Prep'!$C$14,Data!C:C,'Data Prep'!S15)</f>
        <v>63103</v>
      </c>
      <c r="X15" s="12">
        <f t="shared" si="2"/>
        <v>-63103</v>
      </c>
    </row>
    <row r="16" spans="1:24" x14ac:dyDescent="0.2">
      <c r="A16" t="s">
        <v>55</v>
      </c>
      <c r="B16" s="4" t="s">
        <v>78</v>
      </c>
      <c r="C16" t="str">
        <f>IF(Dashboard!A2=1,'Data Prep'!W2,'Data Prep'!V2)</f>
        <v>Average Wages</v>
      </c>
      <c r="I16" s="7" t="s">
        <v>49</v>
      </c>
      <c r="J16" s="7" t="s">
        <v>62</v>
      </c>
      <c r="S16" t="s">
        <v>14</v>
      </c>
      <c r="T16" s="9">
        <f>SUMIFS(Data!E:E,Data!B:B,'Data Prep'!$C$2,Data!A:A,'Data Prep'!$C$14,Data!C:C,'Data Prep'!S16)</f>
        <v>158784</v>
      </c>
      <c r="U16" vm="14">
        <v>2911505</v>
      </c>
      <c r="V16" s="10">
        <f t="shared" si="1"/>
        <v>54.536743024655628</v>
      </c>
      <c r="W16" s="2">
        <f>AVERAGEIFS(Data!F:F,Data!B:B,'Data Prep'!$C$2,Data!A:A,'Data Prep'!$C$14,Data!C:C,'Data Prep'!S16)</f>
        <v>62958</v>
      </c>
      <c r="X16" s="12">
        <f t="shared" si="2"/>
        <v>-62958</v>
      </c>
    </row>
    <row r="17" spans="1:24" x14ac:dyDescent="0.2">
      <c r="A17" t="s">
        <v>55</v>
      </c>
      <c r="I17" t="str">
        <f>C2</f>
        <v>Manufacturing</v>
      </c>
      <c r="J17" s="9">
        <f>_xlfn.XLOOKUP(C2,I3:I12,J3:J12,,0)</f>
        <v>12058694</v>
      </c>
      <c r="S17" t="s">
        <v>15</v>
      </c>
      <c r="T17" s="9">
        <f>SUMIFS(Data!E:E,Data!B:B,'Data Prep'!$C$2,Data!A:A,'Data Prep'!$C$14,Data!C:C,'Data Prep'!S17)</f>
        <v>235564</v>
      </c>
      <c r="U17" vm="15">
        <v>4468402</v>
      </c>
      <c r="V17" s="10">
        <f t="shared" si="1"/>
        <v>52.717727724587</v>
      </c>
      <c r="W17" s="2">
        <f>AVERAGEIFS(Data!F:F,Data!B:B,'Data Prep'!$C$2,Data!A:A,'Data Prep'!$C$14,Data!C:C,'Data Prep'!S17)</f>
        <v>62902</v>
      </c>
      <c r="X17" s="12">
        <f t="shared" si="2"/>
        <v>-62902</v>
      </c>
    </row>
    <row r="18" spans="1:24" x14ac:dyDescent="0.2">
      <c r="A18" t="s">
        <v>55</v>
      </c>
      <c r="I18" t="s">
        <v>71</v>
      </c>
      <c r="J18" s="10">
        <f>SUM(J3:J12)-J17</f>
        <v>104590645</v>
      </c>
      <c r="S18" t="s">
        <v>16</v>
      </c>
      <c r="T18" s="9">
        <f>SUMIFS(Data!E:E,Data!B:B,'Data Prep'!$C$2,Data!A:A,'Data Prep'!$C$14,Data!C:C,'Data Prep'!S18)</f>
        <v>131430</v>
      </c>
      <c r="U18" vm="16">
        <v>4659978</v>
      </c>
      <c r="V18" s="10">
        <f t="shared" si="1"/>
        <v>28.203995812855769</v>
      </c>
      <c r="W18" s="2">
        <f>AVERAGEIFS(Data!F:F,Data!B:B,'Data Prep'!$C$2,Data!A:A,'Data Prep'!$C$14,Data!C:C,'Data Prep'!S18)</f>
        <v>78183</v>
      </c>
      <c r="X18" s="12">
        <f t="shared" si="2"/>
        <v>-78183</v>
      </c>
    </row>
    <row r="19" spans="1:24" x14ac:dyDescent="0.2">
      <c r="A19" t="s">
        <v>55</v>
      </c>
      <c r="S19" t="s">
        <v>17</v>
      </c>
      <c r="T19" s="9">
        <f>SUMIFS(Data!E:E,Data!B:B,'Data Prep'!$C$2,Data!A:A,'Data Prep'!$C$14,Data!C:C,'Data Prep'!S19)</f>
        <v>50166</v>
      </c>
      <c r="U19" vm="17">
        <v>1338404</v>
      </c>
      <c r="V19" s="10">
        <f t="shared" si="1"/>
        <v>37.481956120872326</v>
      </c>
      <c r="W19" s="2">
        <f>AVERAGEIFS(Data!F:F,Data!B:B,'Data Prep'!$C$2,Data!A:A,'Data Prep'!$C$14,Data!C:C,'Data Prep'!S19)</f>
        <v>61682</v>
      </c>
      <c r="X19" s="12">
        <f t="shared" si="2"/>
        <v>-61682</v>
      </c>
    </row>
    <row r="20" spans="1:24" x14ac:dyDescent="0.2">
      <c r="A20" t="s">
        <v>55</v>
      </c>
      <c r="I20" t="s">
        <v>80</v>
      </c>
      <c r="J20" s="13">
        <f>J17/SUM(J17:J18)</f>
        <v>0.10337558792339149</v>
      </c>
      <c r="S20" t="s">
        <v>18</v>
      </c>
      <c r="T20" s="9">
        <f>SUMIFS(Data!E:E,Data!B:B,'Data Prep'!$C$2,Data!A:A,'Data Prep'!$C$14,Data!C:C,'Data Prep'!S20)</f>
        <v>108500</v>
      </c>
      <c r="U20" vm="18">
        <v>6042718</v>
      </c>
      <c r="V20" s="10">
        <f t="shared" si="1"/>
        <v>17.955496185656852</v>
      </c>
      <c r="W20" s="2">
        <f>AVERAGEIFS(Data!F:F,Data!B:B,'Data Prep'!$C$2,Data!A:A,'Data Prep'!$C$14,Data!C:C,'Data Prep'!S20)</f>
        <v>85426</v>
      </c>
      <c r="X20" s="12">
        <f t="shared" si="2"/>
        <v>-85426</v>
      </c>
    </row>
    <row r="21" spans="1:24" x14ac:dyDescent="0.2">
      <c r="A21" t="s">
        <v>55</v>
      </c>
      <c r="S21" t="s">
        <v>19</v>
      </c>
      <c r="T21" s="9">
        <f>SUMIFS(Data!E:E,Data!B:B,'Data Prep'!$C$2,Data!A:A,'Data Prep'!$C$14,Data!C:C,'Data Prep'!S21)</f>
        <v>229741</v>
      </c>
      <c r="U21" vm="19">
        <v>6902149</v>
      </c>
      <c r="V21" s="10">
        <f t="shared" si="1"/>
        <v>33.285430378277837</v>
      </c>
      <c r="W21" s="2">
        <f>AVERAGEIFS(Data!F:F,Data!B:B,'Data Prep'!$C$2,Data!A:A,'Data Prep'!$C$14,Data!C:C,'Data Prep'!S21)</f>
        <v>96190</v>
      </c>
      <c r="X21" s="12">
        <f t="shared" si="2"/>
        <v>-96190</v>
      </c>
    </row>
    <row r="22" spans="1:24" x14ac:dyDescent="0.2">
      <c r="A22" t="s">
        <v>55</v>
      </c>
      <c r="S22" t="s">
        <v>20</v>
      </c>
      <c r="T22" s="9">
        <f>SUMIFS(Data!E:E,Data!B:B,'Data Prep'!$C$2,Data!A:A,'Data Prep'!$C$14,Data!C:C,'Data Prep'!S22)</f>
        <v>554767</v>
      </c>
      <c r="U22" vm="20">
        <v>9995915</v>
      </c>
      <c r="V22" s="10">
        <f t="shared" si="1"/>
        <v>55.499371493254998</v>
      </c>
      <c r="W22" s="2">
        <f>AVERAGEIFS(Data!F:F,Data!B:B,'Data Prep'!$C$2,Data!A:A,'Data Prep'!$C$14,Data!C:C,'Data Prep'!S22)</f>
        <v>70769</v>
      </c>
      <c r="X22" s="12">
        <f t="shared" si="2"/>
        <v>-70769</v>
      </c>
    </row>
    <row r="23" spans="1:24" x14ac:dyDescent="0.2">
      <c r="A23" t="s">
        <v>55</v>
      </c>
      <c r="S23" t="s">
        <v>21</v>
      </c>
      <c r="T23" s="9">
        <f>SUMIFS(Data!E:E,Data!B:B,'Data Prep'!$C$2,Data!A:A,'Data Prep'!$C$14,Data!C:C,'Data Prep'!S23)</f>
        <v>309006</v>
      </c>
      <c r="U23" vm="21">
        <v>5611179</v>
      </c>
      <c r="V23" s="10">
        <f t="shared" si="1"/>
        <v>55.069709948657845</v>
      </c>
      <c r="W23" s="2">
        <f>AVERAGEIFS(Data!F:F,Data!B:B,'Data Prep'!$C$2,Data!A:A,'Data Prep'!$C$14,Data!C:C,'Data Prep'!S23)</f>
        <v>70870</v>
      </c>
      <c r="X23" s="12">
        <f t="shared" si="2"/>
        <v>-70870</v>
      </c>
    </row>
    <row r="24" spans="1:24" x14ac:dyDescent="0.2">
      <c r="A24" t="s">
        <v>55</v>
      </c>
      <c r="S24" t="s">
        <v>22</v>
      </c>
      <c r="T24" s="9">
        <f>SUMIFS(Data!E:E,Data!B:B,'Data Prep'!$C$2,Data!A:A,'Data Prep'!$C$14,Data!C:C,'Data Prep'!S24)</f>
        <v>139480</v>
      </c>
      <c r="U24" vm="22">
        <v>2963914</v>
      </c>
      <c r="V24" s="10">
        <f t="shared" si="1"/>
        <v>47.059395110654357</v>
      </c>
      <c r="W24" s="2">
        <f>AVERAGEIFS(Data!F:F,Data!B:B,'Data Prep'!$C$2,Data!A:A,'Data Prep'!$C$14,Data!C:C,'Data Prep'!S24)</f>
        <v>51918</v>
      </c>
      <c r="X24" s="12">
        <f t="shared" si="2"/>
        <v>-51918</v>
      </c>
    </row>
    <row r="25" spans="1:24" x14ac:dyDescent="0.2">
      <c r="A25" t="s">
        <v>55</v>
      </c>
      <c r="S25" t="s">
        <v>23</v>
      </c>
      <c r="T25" s="9">
        <f>SUMIFS(Data!E:E,Data!B:B,'Data Prep'!$C$2,Data!A:A,'Data Prep'!$C$14,Data!C:C,'Data Prep'!S25)</f>
        <v>266452</v>
      </c>
      <c r="U25" vm="23">
        <v>6126452</v>
      </c>
      <c r="V25" s="10">
        <f t="shared" si="1"/>
        <v>43.492057066634978</v>
      </c>
      <c r="W25" s="2">
        <f>AVERAGEIFS(Data!F:F,Data!B:B,'Data Prep'!$C$2,Data!A:A,'Data Prep'!$C$14,Data!C:C,'Data Prep'!S25)</f>
        <v>61836</v>
      </c>
      <c r="X25" s="12">
        <f t="shared" si="2"/>
        <v>-61836</v>
      </c>
    </row>
    <row r="26" spans="1:24" x14ac:dyDescent="0.2">
      <c r="A26" t="s">
        <v>55</v>
      </c>
      <c r="S26" t="s">
        <v>24</v>
      </c>
      <c r="T26" s="9">
        <f>SUMIFS(Data!E:E,Data!B:B,'Data Prep'!$C$2,Data!A:A,'Data Prep'!$C$14,Data!C:C,'Data Prep'!S26)</f>
        <v>20421</v>
      </c>
      <c r="U26" vm="24">
        <v>1062305</v>
      </c>
      <c r="V26" s="10">
        <f t="shared" si="1"/>
        <v>19.223292745492117</v>
      </c>
      <c r="W26" s="2">
        <f>AVERAGEIFS(Data!F:F,Data!B:B,'Data Prep'!$C$2,Data!A:A,'Data Prep'!$C$14,Data!C:C,'Data Prep'!S26)</f>
        <v>54178</v>
      </c>
      <c r="X26" s="12">
        <f t="shared" si="2"/>
        <v>-54178</v>
      </c>
    </row>
    <row r="27" spans="1:24" x14ac:dyDescent="0.2">
      <c r="A27" t="s">
        <v>55</v>
      </c>
      <c r="S27" t="s">
        <v>25</v>
      </c>
      <c r="T27" s="9">
        <f>SUMIFS(Data!E:E,Data!B:B,'Data Prep'!$C$2,Data!A:A,'Data Prep'!$C$14,Data!C:C,'Data Prep'!S27)</f>
        <v>97530</v>
      </c>
      <c r="U27" vm="25">
        <v>1929268</v>
      </c>
      <c r="V27" s="10">
        <f t="shared" si="1"/>
        <v>50.552852169838509</v>
      </c>
      <c r="W27" s="2">
        <f>AVERAGEIFS(Data!F:F,Data!B:B,'Data Prep'!$C$2,Data!A:A,'Data Prep'!$C$14,Data!C:C,'Data Prep'!S27)</f>
        <v>56492</v>
      </c>
      <c r="X27" s="12">
        <f t="shared" si="2"/>
        <v>-56492</v>
      </c>
    </row>
    <row r="28" spans="1:24" x14ac:dyDescent="0.2">
      <c r="A28" t="s">
        <v>55</v>
      </c>
      <c r="S28" t="s">
        <v>26</v>
      </c>
      <c r="T28" s="9">
        <f>SUMIFS(Data!E:E,Data!B:B,'Data Prep'!$C$2,Data!A:A,'Data Prep'!$C$14,Data!C:C,'Data Prep'!S28)</f>
        <v>55673</v>
      </c>
      <c r="U28" vm="26">
        <v>3034392</v>
      </c>
      <c r="V28" s="10">
        <f t="shared" si="1"/>
        <v>18.34733284295503</v>
      </c>
      <c r="W28" s="2">
        <f>AVERAGEIFS(Data!F:F,Data!B:B,'Data Prep'!$C$2,Data!A:A,'Data Prep'!$C$14,Data!C:C,'Data Prep'!S28)</f>
        <v>66821</v>
      </c>
      <c r="X28" s="12">
        <f t="shared" si="2"/>
        <v>-66821</v>
      </c>
    </row>
    <row r="29" spans="1:24" x14ac:dyDescent="0.2">
      <c r="A29" t="s">
        <v>55</v>
      </c>
      <c r="S29" t="s">
        <v>27</v>
      </c>
      <c r="T29" s="9">
        <f>SUMIFS(Data!E:E,Data!B:B,'Data Prep'!$C$2,Data!A:A,'Data Prep'!$C$14,Data!C:C,'Data Prep'!S29)</f>
        <v>67282</v>
      </c>
      <c r="U29" vm="27">
        <v>1356458</v>
      </c>
      <c r="V29" s="10">
        <f t="shared" si="1"/>
        <v>49.601240878818217</v>
      </c>
      <c r="W29" s="2">
        <f>AVERAGEIFS(Data!F:F,Data!B:B,'Data Prep'!$C$2,Data!A:A,'Data Prep'!$C$14,Data!C:C,'Data Prep'!S29)</f>
        <v>77769</v>
      </c>
      <c r="X29" s="12">
        <f t="shared" si="2"/>
        <v>-77769</v>
      </c>
    </row>
    <row r="30" spans="1:24" x14ac:dyDescent="0.2">
      <c r="A30" t="s">
        <v>55</v>
      </c>
      <c r="S30" t="s">
        <v>28</v>
      </c>
      <c r="T30" s="9">
        <f>SUMIFS(Data!E:E,Data!B:B,'Data Prep'!$C$2,Data!A:A,'Data Prep'!$C$14,Data!C:C,'Data Prep'!S30)</f>
        <v>235850</v>
      </c>
      <c r="U30" vm="28">
        <v>8908520</v>
      </c>
      <c r="V30" s="10">
        <f t="shared" si="1"/>
        <v>26.474655722836118</v>
      </c>
      <c r="W30" s="2">
        <f>AVERAGEIFS(Data!F:F,Data!B:B,'Data Prep'!$C$2,Data!A:A,'Data Prep'!$C$14,Data!C:C,'Data Prep'!S30)</f>
        <v>86277</v>
      </c>
      <c r="X30" s="12">
        <f t="shared" si="2"/>
        <v>-86277</v>
      </c>
    </row>
    <row r="31" spans="1:24" x14ac:dyDescent="0.2">
      <c r="A31" t="s">
        <v>55</v>
      </c>
      <c r="S31" t="s">
        <v>29</v>
      </c>
      <c r="T31" s="9">
        <f>SUMIFS(Data!E:E,Data!B:B,'Data Prep'!$C$2,Data!A:A,'Data Prep'!$C$14,Data!C:C,'Data Prep'!S31)</f>
        <v>27201</v>
      </c>
      <c r="U31" vm="29">
        <v>2095428</v>
      </c>
      <c r="V31" s="10">
        <f t="shared" si="1"/>
        <v>12.981118893133051</v>
      </c>
      <c r="W31" s="2">
        <f>AVERAGEIFS(Data!F:F,Data!B:B,'Data Prep'!$C$2,Data!A:A,'Data Prep'!$C$14,Data!C:C,'Data Prep'!S31)</f>
        <v>58794</v>
      </c>
      <c r="X31" s="12">
        <f t="shared" si="2"/>
        <v>-58794</v>
      </c>
    </row>
    <row r="32" spans="1:24" x14ac:dyDescent="0.2">
      <c r="A32" t="s">
        <v>55</v>
      </c>
      <c r="S32" t="s">
        <v>30</v>
      </c>
      <c r="T32" s="9">
        <f>SUMIFS(Data!E:E,Data!B:B,'Data Prep'!$C$2,Data!A:A,'Data Prep'!$C$14,Data!C:C,'Data Prep'!S32)</f>
        <v>399337</v>
      </c>
      <c r="U32" vm="30">
        <v>19542209</v>
      </c>
      <c r="V32" s="10">
        <f t="shared" si="1"/>
        <v>20.434588536024766</v>
      </c>
      <c r="W32" s="2">
        <f>AVERAGEIFS(Data!F:F,Data!B:B,'Data Prep'!$C$2,Data!A:A,'Data Prep'!$C$14,Data!C:C,'Data Prep'!S32)</f>
        <v>73103</v>
      </c>
      <c r="X32" s="12">
        <f t="shared" si="2"/>
        <v>-73103</v>
      </c>
    </row>
    <row r="33" spans="1:24" x14ac:dyDescent="0.2">
      <c r="A33" t="s">
        <v>55</v>
      </c>
      <c r="S33" t="s">
        <v>31</v>
      </c>
      <c r="T33" s="9">
        <f>SUMIFS(Data!E:E,Data!B:B,'Data Prep'!$C$2,Data!A:A,'Data Prep'!$C$14,Data!C:C,'Data Prep'!S33)</f>
        <v>452637</v>
      </c>
      <c r="U33" vm="31">
        <v>10383620</v>
      </c>
      <c r="V33" s="10">
        <f t="shared" si="1"/>
        <v>43.591444987393608</v>
      </c>
      <c r="W33" s="2">
        <f>AVERAGEIFS(Data!F:F,Data!B:B,'Data Prep'!$C$2,Data!A:A,'Data Prep'!$C$14,Data!C:C,'Data Prep'!S33)</f>
        <v>63281</v>
      </c>
      <c r="X33" s="12">
        <f t="shared" si="2"/>
        <v>-63281</v>
      </c>
    </row>
    <row r="34" spans="1:24" x14ac:dyDescent="0.2">
      <c r="A34" t="s">
        <v>55</v>
      </c>
      <c r="S34" t="s">
        <v>32</v>
      </c>
      <c r="T34" s="9">
        <f>SUMIFS(Data!E:E,Data!B:B,'Data Prep'!$C$2,Data!A:A,'Data Prep'!$C$14,Data!C:C,'Data Prep'!S34)</f>
        <v>25259</v>
      </c>
      <c r="U34" vm="32">
        <v>760077</v>
      </c>
      <c r="V34" s="10">
        <f t="shared" si="1"/>
        <v>33.232159373326652</v>
      </c>
      <c r="W34" s="2">
        <f>AVERAGEIFS(Data!F:F,Data!B:B,'Data Prep'!$C$2,Data!A:A,'Data Prep'!$C$14,Data!C:C,'Data Prep'!S34)</f>
        <v>57695</v>
      </c>
      <c r="X34" s="12">
        <f t="shared" si="2"/>
        <v>-57695</v>
      </c>
    </row>
    <row r="35" spans="1:24" x14ac:dyDescent="0.2">
      <c r="A35" t="s">
        <v>55</v>
      </c>
      <c r="S35" t="s">
        <v>33</v>
      </c>
      <c r="T35" s="9">
        <f>SUMIFS(Data!E:E,Data!B:B,'Data Prep'!$C$2,Data!A:A,'Data Prep'!$C$14,Data!C:C,'Data Prep'!S35)</f>
        <v>653028</v>
      </c>
      <c r="U35" vm="33">
        <v>11689442</v>
      </c>
      <c r="V35" s="10">
        <f t="shared" si="1"/>
        <v>55.864770961693466</v>
      </c>
      <c r="W35" s="2">
        <f>AVERAGEIFS(Data!F:F,Data!B:B,'Data Prep'!$C$2,Data!A:A,'Data Prep'!$C$14,Data!C:C,'Data Prep'!S35)</f>
        <v>64995</v>
      </c>
      <c r="X35" s="12">
        <f t="shared" si="2"/>
        <v>-64995</v>
      </c>
    </row>
    <row r="36" spans="1:24" x14ac:dyDescent="0.2">
      <c r="A36" t="s">
        <v>55</v>
      </c>
      <c r="S36" t="s">
        <v>34</v>
      </c>
      <c r="T36" s="9">
        <f>SUMIFS(Data!E:E,Data!B:B,'Data Prep'!$C$2,Data!A:A,'Data Prep'!$C$14,Data!C:C,'Data Prep'!S36)</f>
        <v>131206</v>
      </c>
      <c r="U36" vm="34">
        <v>3943079</v>
      </c>
      <c r="V36" s="10">
        <f t="shared" si="1"/>
        <v>33.275011735752692</v>
      </c>
      <c r="W36" s="2">
        <f>AVERAGEIFS(Data!F:F,Data!B:B,'Data Prep'!$C$2,Data!A:A,'Data Prep'!$C$14,Data!C:C,'Data Prep'!S36)</f>
        <v>60915</v>
      </c>
      <c r="X36" s="12">
        <f t="shared" si="2"/>
        <v>-60915</v>
      </c>
    </row>
    <row r="37" spans="1:24" x14ac:dyDescent="0.2">
      <c r="A37" t="s">
        <v>55</v>
      </c>
      <c r="S37" t="s">
        <v>35</v>
      </c>
      <c r="T37" s="9">
        <f>SUMIFS(Data!E:E,Data!B:B,'Data Prep'!$C$2,Data!A:A,'Data Prep'!$C$14,Data!C:C,'Data Prep'!S37)</f>
        <v>184947</v>
      </c>
      <c r="U37" vm="35">
        <v>4190713</v>
      </c>
      <c r="V37" s="10">
        <f t="shared" si="1"/>
        <v>44.13258555286415</v>
      </c>
      <c r="W37" s="2">
        <f>AVERAGEIFS(Data!F:F,Data!B:B,'Data Prep'!$C$2,Data!A:A,'Data Prep'!$C$14,Data!C:C,'Data Prep'!S37)</f>
        <v>74927</v>
      </c>
      <c r="X37" s="12">
        <f t="shared" si="2"/>
        <v>-74927</v>
      </c>
    </row>
    <row r="38" spans="1:24" x14ac:dyDescent="0.2">
      <c r="A38" t="s">
        <v>55</v>
      </c>
      <c r="S38" t="s">
        <v>36</v>
      </c>
      <c r="T38" s="9">
        <f>SUMIFS(Data!E:E,Data!B:B,'Data Prep'!$C$2,Data!A:A,'Data Prep'!$C$14,Data!C:C,'Data Prep'!S38)</f>
        <v>537402</v>
      </c>
      <c r="U38" vm="36">
        <v>12807060</v>
      </c>
      <c r="V38" s="10">
        <f t="shared" si="1"/>
        <v>41.961386922525548</v>
      </c>
      <c r="W38" s="2">
        <f>AVERAGEIFS(Data!F:F,Data!B:B,'Data Prep'!$C$2,Data!A:A,'Data Prep'!$C$14,Data!C:C,'Data Prep'!S38)</f>
        <v>66931</v>
      </c>
      <c r="X38" s="12">
        <f t="shared" si="2"/>
        <v>-66931</v>
      </c>
    </row>
    <row r="39" spans="1:24" x14ac:dyDescent="0.2">
      <c r="A39" t="s">
        <v>55</v>
      </c>
      <c r="S39" t="s">
        <v>37</v>
      </c>
      <c r="T39" s="9">
        <f>SUMIFS(Data!E:E,Data!B:B,'Data Prep'!$C$2,Data!A:A,'Data Prep'!$C$14,Data!C:C,'Data Prep'!S39)</f>
        <v>37411</v>
      </c>
      <c r="U39" vm="37">
        <v>1057315</v>
      </c>
      <c r="V39" s="10">
        <f t="shared" si="1"/>
        <v>35.383022088970648</v>
      </c>
      <c r="W39" s="2">
        <f>AVERAGEIFS(Data!F:F,Data!B:B,'Data Prep'!$C$2,Data!A:A,'Data Prep'!$C$14,Data!C:C,'Data Prep'!S39)</f>
        <v>63645</v>
      </c>
      <c r="X39" s="12">
        <f t="shared" si="2"/>
        <v>-63645</v>
      </c>
    </row>
    <row r="40" spans="1:24" x14ac:dyDescent="0.2">
      <c r="A40" t="s">
        <v>55</v>
      </c>
      <c r="S40" t="s">
        <v>38</v>
      </c>
      <c r="T40" s="9">
        <f>SUMIFS(Data!E:E,Data!B:B,'Data Prep'!$C$2,Data!A:A,'Data Prep'!$C$14,Data!C:C,'Data Prep'!S40)</f>
        <v>244395</v>
      </c>
      <c r="U40" vm="38">
        <v>5084127</v>
      </c>
      <c r="V40" s="10">
        <f t="shared" si="1"/>
        <v>48.070199662596941</v>
      </c>
      <c r="W40" s="2">
        <f>AVERAGEIFS(Data!F:F,Data!B:B,'Data Prep'!$C$2,Data!A:A,'Data Prep'!$C$14,Data!C:C,'Data Prep'!S40)</f>
        <v>61779</v>
      </c>
      <c r="X40" s="12">
        <f t="shared" si="2"/>
        <v>-61779</v>
      </c>
    </row>
    <row r="41" spans="1:24" x14ac:dyDescent="0.2">
      <c r="A41" t="s">
        <v>55</v>
      </c>
      <c r="S41" t="s">
        <v>39</v>
      </c>
      <c r="T41" s="9">
        <f>SUMIFS(Data!E:E,Data!B:B,'Data Prep'!$C$2,Data!A:A,'Data Prep'!$C$14,Data!C:C,'Data Prep'!S41)</f>
        <v>43135</v>
      </c>
      <c r="U41" vm="39">
        <v>882235</v>
      </c>
      <c r="V41" s="10">
        <f t="shared" si="1"/>
        <v>48.892868680113573</v>
      </c>
      <c r="W41" s="2">
        <f>AVERAGEIFS(Data!F:F,Data!B:B,'Data Prep'!$C$2,Data!A:A,'Data Prep'!$C$14,Data!C:C,'Data Prep'!S41)</f>
        <v>53285</v>
      </c>
      <c r="X41" s="12">
        <f t="shared" si="2"/>
        <v>-53285</v>
      </c>
    </row>
    <row r="42" spans="1:24" x14ac:dyDescent="0.2">
      <c r="A42" t="s">
        <v>55</v>
      </c>
      <c r="S42" t="s">
        <v>40</v>
      </c>
      <c r="T42" s="9">
        <f>SUMIFS(Data!E:E,Data!B:B,'Data Prep'!$C$2,Data!A:A,'Data Prep'!$C$14,Data!C:C,'Data Prep'!S42)</f>
        <v>334972</v>
      </c>
      <c r="U42" vm="40">
        <v>6770010</v>
      </c>
      <c r="V42" s="10">
        <f t="shared" si="1"/>
        <v>49.478804314912388</v>
      </c>
      <c r="W42" s="2">
        <f>AVERAGEIFS(Data!F:F,Data!B:B,'Data Prep'!$C$2,Data!A:A,'Data Prep'!$C$14,Data!C:C,'Data Prep'!S42)</f>
        <v>63122</v>
      </c>
      <c r="X42" s="12">
        <f t="shared" si="2"/>
        <v>-63122</v>
      </c>
    </row>
    <row r="43" spans="1:24" x14ac:dyDescent="0.2">
      <c r="A43" t="s">
        <v>55</v>
      </c>
      <c r="S43" t="s">
        <v>41</v>
      </c>
      <c r="T43" s="9">
        <f>SUMIFS(Data!E:E,Data!B:B,'Data Prep'!$C$2,Data!A:A,'Data Prep'!$C$14,Data!C:C,'Data Prep'!S43)</f>
        <v>867807</v>
      </c>
      <c r="U43" vm="41">
        <v>29145505</v>
      </c>
      <c r="V43" s="10">
        <f t="shared" si="1"/>
        <v>29.77498588547359</v>
      </c>
      <c r="W43" s="2">
        <f>AVERAGEIFS(Data!F:F,Data!B:B,'Data Prep'!$C$2,Data!A:A,'Data Prep'!$C$14,Data!C:C,'Data Prep'!S43)</f>
        <v>81206</v>
      </c>
      <c r="X43" s="12">
        <f t="shared" si="2"/>
        <v>-81206</v>
      </c>
    </row>
    <row r="44" spans="1:24" x14ac:dyDescent="0.2">
      <c r="A44" t="s">
        <v>55</v>
      </c>
      <c r="S44" t="s">
        <v>42</v>
      </c>
      <c r="T44" s="9">
        <f>SUMIFS(Data!E:E,Data!B:B,'Data Prep'!$C$2,Data!A:A,'Data Prep'!$C$14,Data!C:C,'Data Prep'!S44)</f>
        <v>135571</v>
      </c>
      <c r="U44" vm="42">
        <v>3161105</v>
      </c>
      <c r="V44" s="10">
        <f t="shared" si="1"/>
        <v>42.887218235395537</v>
      </c>
      <c r="W44" s="2">
        <f>AVERAGEIFS(Data!F:F,Data!B:B,'Data Prep'!$C$2,Data!A:A,'Data Prep'!$C$14,Data!C:C,'Data Prep'!S44)</f>
        <v>61796</v>
      </c>
      <c r="X44" s="12">
        <f t="shared" si="2"/>
        <v>-61796</v>
      </c>
    </row>
    <row r="45" spans="1:24" x14ac:dyDescent="0.2">
      <c r="A45" t="s">
        <v>55</v>
      </c>
      <c r="S45" t="s">
        <v>43</v>
      </c>
      <c r="T45" s="9">
        <f>SUMIFS(Data!E:E,Data!B:B,'Data Prep'!$C$2,Data!A:A,'Data Prep'!$C$14,Data!C:C,'Data Prep'!S45)</f>
        <v>28176</v>
      </c>
      <c r="U45" vm="43">
        <v>626299</v>
      </c>
      <c r="V45" s="10">
        <f t="shared" si="1"/>
        <v>44.988096739736129</v>
      </c>
      <c r="W45" s="2">
        <f>AVERAGEIFS(Data!F:F,Data!B:B,'Data Prep'!$C$2,Data!A:A,'Data Prep'!$C$14,Data!C:C,'Data Prep'!S45)</f>
        <v>62352</v>
      </c>
      <c r="X45" s="12">
        <f t="shared" si="2"/>
        <v>-62352</v>
      </c>
    </row>
    <row r="46" spans="1:24" x14ac:dyDescent="0.2">
      <c r="A46" t="s">
        <v>55</v>
      </c>
      <c r="S46" t="s">
        <v>44</v>
      </c>
      <c r="T46" s="9">
        <f>SUMIFS(Data!E:E,Data!B:B,'Data Prep'!$C$2,Data!A:A,'Data Prep'!$C$14,Data!C:C,'Data Prep'!S46)</f>
        <v>232300</v>
      </c>
      <c r="U46" vm="44">
        <v>8517685</v>
      </c>
      <c r="V46" s="10">
        <f t="shared" si="1"/>
        <v>27.272668571331295</v>
      </c>
      <c r="W46" s="2">
        <f>AVERAGEIFS(Data!F:F,Data!B:B,'Data Prep'!$C$2,Data!A:A,'Data Prep'!$C$14,Data!C:C,'Data Prep'!S46)</f>
        <v>63958</v>
      </c>
      <c r="X46" s="12">
        <f t="shared" si="2"/>
        <v>-63958</v>
      </c>
    </row>
    <row r="47" spans="1:24" x14ac:dyDescent="0.2">
      <c r="A47" t="s">
        <v>55</v>
      </c>
      <c r="S47" t="s">
        <v>45</v>
      </c>
      <c r="T47" s="9">
        <f>SUMIFS(Data!E:E,Data!B:B,'Data Prep'!$C$2,Data!A:A,'Data Prep'!$C$14,Data!C:C,'Data Prep'!S47)</f>
        <v>268553</v>
      </c>
      <c r="U47" vm="45">
        <v>7614893</v>
      </c>
      <c r="V47" s="10">
        <f t="shared" si="1"/>
        <v>35.266812022178122</v>
      </c>
      <c r="W47" s="2">
        <f>AVERAGEIFS(Data!F:F,Data!B:B,'Data Prep'!$C$2,Data!A:A,'Data Prep'!$C$14,Data!C:C,'Data Prep'!S47)</f>
        <v>82000</v>
      </c>
      <c r="X47" s="12">
        <f t="shared" si="2"/>
        <v>-82000</v>
      </c>
    </row>
    <row r="48" spans="1:24" x14ac:dyDescent="0.2">
      <c r="A48" t="s">
        <v>55</v>
      </c>
      <c r="S48" t="s">
        <v>46</v>
      </c>
      <c r="T48" s="9">
        <f>SUMIFS(Data!E:E,Data!B:B,'Data Prep'!$C$2,Data!A:A,'Data Prep'!$C$14,Data!C:C,'Data Prep'!S48)</f>
        <v>44429</v>
      </c>
      <c r="U48" vm="46">
        <v>1805832</v>
      </c>
      <c r="V48" s="10">
        <f t="shared" si="1"/>
        <v>24.60306385090086</v>
      </c>
      <c r="W48" s="2">
        <f>AVERAGEIFS(Data!F:F,Data!B:B,'Data Prep'!$C$2,Data!A:A,'Data Prep'!$C$14,Data!C:C,'Data Prep'!S48)</f>
        <v>62359</v>
      </c>
      <c r="X48" s="12">
        <f t="shared" si="2"/>
        <v>-62359</v>
      </c>
    </row>
    <row r="49" spans="1:24" x14ac:dyDescent="0.2">
      <c r="A49" t="s">
        <v>55</v>
      </c>
      <c r="S49" t="s">
        <v>47</v>
      </c>
      <c r="T49" s="9">
        <f>SUMIFS(Data!E:E,Data!B:B,'Data Prep'!$C$2,Data!A:A,'Data Prep'!$C$14,Data!C:C,'Data Prep'!S49)</f>
        <v>458262</v>
      </c>
      <c r="U49" vm="47">
        <v>5813568</v>
      </c>
      <c r="V49" s="10">
        <f t="shared" si="1"/>
        <v>78.826290498365211</v>
      </c>
      <c r="W49" s="2">
        <f>AVERAGEIFS(Data!F:F,Data!B:B,'Data Prep'!$C$2,Data!A:A,'Data Prep'!$C$14,Data!C:C,'Data Prep'!S49)</f>
        <v>61039</v>
      </c>
      <c r="X49" s="12">
        <f t="shared" si="2"/>
        <v>-61039</v>
      </c>
    </row>
    <row r="50" spans="1:24" x14ac:dyDescent="0.2">
      <c r="A50" t="s">
        <v>51</v>
      </c>
      <c r="S50" t="s">
        <v>48</v>
      </c>
      <c r="T50" s="9">
        <f>SUMIFS(Data!E:E,Data!B:B,'Data Prep'!$C$2,Data!A:A,'Data Prep'!$C$14,Data!C:C,'Data Prep'!S50)</f>
        <v>9580</v>
      </c>
      <c r="U50" vm="48">
        <v>577737</v>
      </c>
      <c r="V50" s="10">
        <f t="shared" si="1"/>
        <v>16.581939533040121</v>
      </c>
      <c r="W50" s="2">
        <f>AVERAGEIFS(Data!F:F,Data!B:B,'Data Prep'!$C$2,Data!A:A,'Data Prep'!$C$14,Data!C:C,'Data Prep'!S50)</f>
        <v>70308</v>
      </c>
      <c r="X50" s="12">
        <f t="shared" si="2"/>
        <v>-70308</v>
      </c>
    </row>
    <row r="51" spans="1:24" x14ac:dyDescent="0.2">
      <c r="A51" t="s">
        <v>51</v>
      </c>
    </row>
    <row r="52" spans="1:24" x14ac:dyDescent="0.2">
      <c r="A52" t="s">
        <v>51</v>
      </c>
    </row>
    <row r="53" spans="1:24" x14ac:dyDescent="0.2">
      <c r="A53" t="s">
        <v>51</v>
      </c>
    </row>
    <row r="54" spans="1:24" x14ac:dyDescent="0.2">
      <c r="A54" t="s">
        <v>51</v>
      </c>
    </row>
    <row r="55" spans="1:24" x14ac:dyDescent="0.2">
      <c r="A55" t="s">
        <v>51</v>
      </c>
    </row>
    <row r="56" spans="1:24" x14ac:dyDescent="0.2">
      <c r="A56" t="s">
        <v>51</v>
      </c>
    </row>
    <row r="57" spans="1:24" x14ac:dyDescent="0.2">
      <c r="A57" t="s">
        <v>51</v>
      </c>
    </row>
    <row r="58" spans="1:24" x14ac:dyDescent="0.2">
      <c r="A58" t="s">
        <v>51</v>
      </c>
    </row>
    <row r="59" spans="1:24" x14ac:dyDescent="0.2">
      <c r="A59" t="s">
        <v>51</v>
      </c>
    </row>
    <row r="60" spans="1:24" x14ac:dyDescent="0.2">
      <c r="A60" t="s">
        <v>51</v>
      </c>
    </row>
    <row r="61" spans="1:24" x14ac:dyDescent="0.2">
      <c r="A61" t="s">
        <v>51</v>
      </c>
    </row>
    <row r="62" spans="1:24" x14ac:dyDescent="0.2">
      <c r="A62" t="s">
        <v>51</v>
      </c>
    </row>
    <row r="63" spans="1:24" x14ac:dyDescent="0.2">
      <c r="A63" t="s">
        <v>51</v>
      </c>
    </row>
    <row r="64" spans="1:24" x14ac:dyDescent="0.2">
      <c r="A64" t="s">
        <v>51</v>
      </c>
    </row>
    <row r="65" spans="1:1" x14ac:dyDescent="0.2">
      <c r="A65" t="s">
        <v>51</v>
      </c>
    </row>
    <row r="66" spans="1:1" x14ac:dyDescent="0.2">
      <c r="A66" t="s">
        <v>51</v>
      </c>
    </row>
    <row r="67" spans="1:1" x14ac:dyDescent="0.2">
      <c r="A67" t="s">
        <v>51</v>
      </c>
    </row>
    <row r="68" spans="1:1" x14ac:dyDescent="0.2">
      <c r="A68" t="s">
        <v>51</v>
      </c>
    </row>
    <row r="69" spans="1:1" x14ac:dyDescent="0.2">
      <c r="A69" t="s">
        <v>51</v>
      </c>
    </row>
    <row r="70" spans="1:1" x14ac:dyDescent="0.2">
      <c r="A70" t="s">
        <v>51</v>
      </c>
    </row>
    <row r="71" spans="1:1" x14ac:dyDescent="0.2">
      <c r="A71" t="s">
        <v>51</v>
      </c>
    </row>
    <row r="72" spans="1:1" x14ac:dyDescent="0.2">
      <c r="A72" t="s">
        <v>51</v>
      </c>
    </row>
    <row r="73" spans="1:1" x14ac:dyDescent="0.2">
      <c r="A73" t="s">
        <v>51</v>
      </c>
    </row>
    <row r="74" spans="1:1" x14ac:dyDescent="0.2">
      <c r="A74" t="s">
        <v>51</v>
      </c>
    </row>
    <row r="75" spans="1:1" x14ac:dyDescent="0.2">
      <c r="A75" t="s">
        <v>51</v>
      </c>
    </row>
    <row r="76" spans="1:1" x14ac:dyDescent="0.2">
      <c r="A76" t="s">
        <v>51</v>
      </c>
    </row>
    <row r="77" spans="1:1" x14ac:dyDescent="0.2">
      <c r="A77" t="s">
        <v>51</v>
      </c>
    </row>
    <row r="78" spans="1:1" x14ac:dyDescent="0.2">
      <c r="A78" t="s">
        <v>51</v>
      </c>
    </row>
    <row r="79" spans="1:1" x14ac:dyDescent="0.2">
      <c r="A79" t="s">
        <v>51</v>
      </c>
    </row>
    <row r="80" spans="1:1" x14ac:dyDescent="0.2">
      <c r="A80" t="s">
        <v>51</v>
      </c>
    </row>
    <row r="81" spans="1:1" x14ac:dyDescent="0.2">
      <c r="A81" t="s">
        <v>51</v>
      </c>
    </row>
    <row r="82" spans="1:1" x14ac:dyDescent="0.2">
      <c r="A82" t="s">
        <v>51</v>
      </c>
    </row>
    <row r="83" spans="1:1" x14ac:dyDescent="0.2">
      <c r="A83" t="s">
        <v>51</v>
      </c>
    </row>
    <row r="84" spans="1:1" x14ac:dyDescent="0.2">
      <c r="A84" t="s">
        <v>51</v>
      </c>
    </row>
    <row r="85" spans="1:1" x14ac:dyDescent="0.2">
      <c r="A85" t="s">
        <v>51</v>
      </c>
    </row>
    <row r="86" spans="1:1" x14ac:dyDescent="0.2">
      <c r="A86" t="s">
        <v>51</v>
      </c>
    </row>
    <row r="87" spans="1:1" x14ac:dyDescent="0.2">
      <c r="A87" t="s">
        <v>51</v>
      </c>
    </row>
    <row r="88" spans="1:1" x14ac:dyDescent="0.2">
      <c r="A88" t="s">
        <v>51</v>
      </c>
    </row>
    <row r="89" spans="1:1" x14ac:dyDescent="0.2">
      <c r="A89" t="s">
        <v>51</v>
      </c>
    </row>
    <row r="90" spans="1:1" x14ac:dyDescent="0.2">
      <c r="A90" t="s">
        <v>51</v>
      </c>
    </row>
    <row r="91" spans="1:1" x14ac:dyDescent="0.2">
      <c r="A91" t="s">
        <v>51</v>
      </c>
    </row>
    <row r="92" spans="1:1" x14ac:dyDescent="0.2">
      <c r="A92" t="s">
        <v>51</v>
      </c>
    </row>
    <row r="93" spans="1:1" x14ac:dyDescent="0.2">
      <c r="A93" t="s">
        <v>51</v>
      </c>
    </row>
    <row r="94" spans="1:1" x14ac:dyDescent="0.2">
      <c r="A94" t="s">
        <v>51</v>
      </c>
    </row>
    <row r="95" spans="1:1" x14ac:dyDescent="0.2">
      <c r="A95" t="s">
        <v>51</v>
      </c>
    </row>
    <row r="96" spans="1:1" x14ac:dyDescent="0.2">
      <c r="A96" t="s">
        <v>51</v>
      </c>
    </row>
    <row r="97" spans="1:1" x14ac:dyDescent="0.2">
      <c r="A97" t="s">
        <v>51</v>
      </c>
    </row>
    <row r="98" spans="1:1" x14ac:dyDescent="0.2">
      <c r="A98" t="s">
        <v>52</v>
      </c>
    </row>
    <row r="99" spans="1:1" x14ac:dyDescent="0.2">
      <c r="A99" t="s">
        <v>52</v>
      </c>
    </row>
    <row r="100" spans="1:1" x14ac:dyDescent="0.2">
      <c r="A100" t="s">
        <v>52</v>
      </c>
    </row>
    <row r="101" spans="1:1" x14ac:dyDescent="0.2">
      <c r="A101" t="s">
        <v>52</v>
      </c>
    </row>
    <row r="102" spans="1:1" x14ac:dyDescent="0.2">
      <c r="A102" t="s">
        <v>52</v>
      </c>
    </row>
    <row r="103" spans="1:1" x14ac:dyDescent="0.2">
      <c r="A103" t="s">
        <v>52</v>
      </c>
    </row>
    <row r="104" spans="1:1" x14ac:dyDescent="0.2">
      <c r="A104" t="s">
        <v>52</v>
      </c>
    </row>
    <row r="105" spans="1:1" x14ac:dyDescent="0.2">
      <c r="A105" t="s">
        <v>52</v>
      </c>
    </row>
    <row r="106" spans="1:1" x14ac:dyDescent="0.2">
      <c r="A106" t="s">
        <v>52</v>
      </c>
    </row>
    <row r="107" spans="1:1" x14ac:dyDescent="0.2">
      <c r="A107" t="s">
        <v>52</v>
      </c>
    </row>
    <row r="108" spans="1:1" x14ac:dyDescent="0.2">
      <c r="A108" t="s">
        <v>52</v>
      </c>
    </row>
    <row r="109" spans="1:1" x14ac:dyDescent="0.2">
      <c r="A109" t="s">
        <v>52</v>
      </c>
    </row>
    <row r="110" spans="1:1" x14ac:dyDescent="0.2">
      <c r="A110" t="s">
        <v>52</v>
      </c>
    </row>
    <row r="111" spans="1:1" x14ac:dyDescent="0.2">
      <c r="A111" t="s">
        <v>52</v>
      </c>
    </row>
    <row r="112" spans="1:1" x14ac:dyDescent="0.2">
      <c r="A112" t="s">
        <v>52</v>
      </c>
    </row>
    <row r="113" spans="1:1" x14ac:dyDescent="0.2">
      <c r="A113" t="s">
        <v>52</v>
      </c>
    </row>
    <row r="114" spans="1:1" x14ac:dyDescent="0.2">
      <c r="A114" t="s">
        <v>52</v>
      </c>
    </row>
    <row r="115" spans="1:1" x14ac:dyDescent="0.2">
      <c r="A115" t="s">
        <v>52</v>
      </c>
    </row>
    <row r="116" spans="1:1" x14ac:dyDescent="0.2">
      <c r="A116" t="s">
        <v>52</v>
      </c>
    </row>
    <row r="117" spans="1:1" x14ac:dyDescent="0.2">
      <c r="A117" t="s">
        <v>52</v>
      </c>
    </row>
    <row r="118" spans="1:1" x14ac:dyDescent="0.2">
      <c r="A118" t="s">
        <v>52</v>
      </c>
    </row>
    <row r="119" spans="1:1" x14ac:dyDescent="0.2">
      <c r="A119" t="s">
        <v>52</v>
      </c>
    </row>
    <row r="120" spans="1:1" x14ac:dyDescent="0.2">
      <c r="A120" t="s">
        <v>52</v>
      </c>
    </row>
    <row r="121" spans="1:1" x14ac:dyDescent="0.2">
      <c r="A121" t="s">
        <v>52</v>
      </c>
    </row>
    <row r="122" spans="1:1" x14ac:dyDescent="0.2">
      <c r="A122" t="s">
        <v>52</v>
      </c>
    </row>
    <row r="123" spans="1:1" x14ac:dyDescent="0.2">
      <c r="A123" t="s">
        <v>52</v>
      </c>
    </row>
    <row r="124" spans="1:1" x14ac:dyDescent="0.2">
      <c r="A124" t="s">
        <v>52</v>
      </c>
    </row>
    <row r="125" spans="1:1" x14ac:dyDescent="0.2">
      <c r="A125" t="s">
        <v>52</v>
      </c>
    </row>
    <row r="126" spans="1:1" x14ac:dyDescent="0.2">
      <c r="A126" t="s">
        <v>52</v>
      </c>
    </row>
    <row r="127" spans="1:1" x14ac:dyDescent="0.2">
      <c r="A127" t="s">
        <v>52</v>
      </c>
    </row>
    <row r="128" spans="1:1" x14ac:dyDescent="0.2">
      <c r="A128" t="s">
        <v>52</v>
      </c>
    </row>
    <row r="129" spans="1:1" x14ac:dyDescent="0.2">
      <c r="A129" t="s">
        <v>52</v>
      </c>
    </row>
    <row r="130" spans="1:1" x14ac:dyDescent="0.2">
      <c r="A130" t="s">
        <v>52</v>
      </c>
    </row>
    <row r="131" spans="1:1" x14ac:dyDescent="0.2">
      <c r="A131" t="s">
        <v>52</v>
      </c>
    </row>
    <row r="132" spans="1:1" x14ac:dyDescent="0.2">
      <c r="A132" t="s">
        <v>52</v>
      </c>
    </row>
    <row r="133" spans="1:1" x14ac:dyDescent="0.2">
      <c r="A133" t="s">
        <v>52</v>
      </c>
    </row>
    <row r="134" spans="1:1" x14ac:dyDescent="0.2">
      <c r="A134" t="s">
        <v>52</v>
      </c>
    </row>
    <row r="135" spans="1:1" x14ac:dyDescent="0.2">
      <c r="A135" t="s">
        <v>52</v>
      </c>
    </row>
    <row r="136" spans="1:1" x14ac:dyDescent="0.2">
      <c r="A136" t="s">
        <v>52</v>
      </c>
    </row>
    <row r="137" spans="1:1" x14ac:dyDescent="0.2">
      <c r="A137" t="s">
        <v>52</v>
      </c>
    </row>
    <row r="138" spans="1:1" x14ac:dyDescent="0.2">
      <c r="A138" t="s">
        <v>52</v>
      </c>
    </row>
    <row r="139" spans="1:1" x14ac:dyDescent="0.2">
      <c r="A139" t="s">
        <v>52</v>
      </c>
    </row>
    <row r="140" spans="1:1" x14ac:dyDescent="0.2">
      <c r="A140" t="s">
        <v>52</v>
      </c>
    </row>
    <row r="141" spans="1:1" x14ac:dyDescent="0.2">
      <c r="A141" t="s">
        <v>52</v>
      </c>
    </row>
    <row r="142" spans="1:1" x14ac:dyDescent="0.2">
      <c r="A142" t="s">
        <v>52</v>
      </c>
    </row>
    <row r="143" spans="1:1" x14ac:dyDescent="0.2">
      <c r="A143" t="s">
        <v>52</v>
      </c>
    </row>
    <row r="144" spans="1:1" x14ac:dyDescent="0.2">
      <c r="A144" t="s">
        <v>52</v>
      </c>
    </row>
    <row r="145" spans="1:1" x14ac:dyDescent="0.2">
      <c r="A145" t="s">
        <v>52</v>
      </c>
    </row>
    <row r="146" spans="1:1" x14ac:dyDescent="0.2">
      <c r="A146" t="s">
        <v>54</v>
      </c>
    </row>
    <row r="147" spans="1:1" x14ac:dyDescent="0.2">
      <c r="A147" t="s">
        <v>54</v>
      </c>
    </row>
    <row r="148" spans="1:1" x14ac:dyDescent="0.2">
      <c r="A148" t="s">
        <v>54</v>
      </c>
    </row>
    <row r="149" spans="1:1" x14ac:dyDescent="0.2">
      <c r="A149" t="s">
        <v>54</v>
      </c>
    </row>
    <row r="150" spans="1:1" x14ac:dyDescent="0.2">
      <c r="A150" t="s">
        <v>54</v>
      </c>
    </row>
    <row r="151" spans="1:1" x14ac:dyDescent="0.2">
      <c r="A151" t="s">
        <v>54</v>
      </c>
    </row>
    <row r="152" spans="1:1" x14ac:dyDescent="0.2">
      <c r="A152" t="s">
        <v>54</v>
      </c>
    </row>
    <row r="153" spans="1:1" x14ac:dyDescent="0.2">
      <c r="A153" t="s">
        <v>54</v>
      </c>
    </row>
    <row r="154" spans="1:1" x14ac:dyDescent="0.2">
      <c r="A154" t="s">
        <v>54</v>
      </c>
    </row>
    <row r="155" spans="1:1" x14ac:dyDescent="0.2">
      <c r="A155" t="s">
        <v>54</v>
      </c>
    </row>
    <row r="156" spans="1:1" x14ac:dyDescent="0.2">
      <c r="A156" t="s">
        <v>54</v>
      </c>
    </row>
    <row r="157" spans="1:1" x14ac:dyDescent="0.2">
      <c r="A157" t="s">
        <v>54</v>
      </c>
    </row>
    <row r="158" spans="1:1" x14ac:dyDescent="0.2">
      <c r="A158" t="s">
        <v>54</v>
      </c>
    </row>
    <row r="159" spans="1:1" x14ac:dyDescent="0.2">
      <c r="A159" t="s">
        <v>54</v>
      </c>
    </row>
    <row r="160" spans="1:1" x14ac:dyDescent="0.2">
      <c r="A160" t="s">
        <v>54</v>
      </c>
    </row>
    <row r="161" spans="1:1" x14ac:dyDescent="0.2">
      <c r="A161" t="s">
        <v>54</v>
      </c>
    </row>
    <row r="162" spans="1:1" x14ac:dyDescent="0.2">
      <c r="A162" t="s">
        <v>54</v>
      </c>
    </row>
    <row r="163" spans="1:1" x14ac:dyDescent="0.2">
      <c r="A163" t="s">
        <v>54</v>
      </c>
    </row>
    <row r="164" spans="1:1" x14ac:dyDescent="0.2">
      <c r="A164" t="s">
        <v>54</v>
      </c>
    </row>
    <row r="165" spans="1:1" x14ac:dyDescent="0.2">
      <c r="A165" t="s">
        <v>54</v>
      </c>
    </row>
    <row r="166" spans="1:1" x14ac:dyDescent="0.2">
      <c r="A166" t="s">
        <v>54</v>
      </c>
    </row>
    <row r="167" spans="1:1" x14ac:dyDescent="0.2">
      <c r="A167" t="s">
        <v>54</v>
      </c>
    </row>
    <row r="168" spans="1:1" x14ac:dyDescent="0.2">
      <c r="A168" t="s">
        <v>54</v>
      </c>
    </row>
    <row r="169" spans="1:1" x14ac:dyDescent="0.2">
      <c r="A169" t="s">
        <v>54</v>
      </c>
    </row>
    <row r="170" spans="1:1" x14ac:dyDescent="0.2">
      <c r="A170" t="s">
        <v>54</v>
      </c>
    </row>
    <row r="171" spans="1:1" x14ac:dyDescent="0.2">
      <c r="A171" t="s">
        <v>54</v>
      </c>
    </row>
    <row r="172" spans="1:1" x14ac:dyDescent="0.2">
      <c r="A172" t="s">
        <v>54</v>
      </c>
    </row>
    <row r="173" spans="1:1" x14ac:dyDescent="0.2">
      <c r="A173" t="s">
        <v>54</v>
      </c>
    </row>
    <row r="174" spans="1:1" x14ac:dyDescent="0.2">
      <c r="A174" t="s">
        <v>54</v>
      </c>
    </row>
    <row r="175" spans="1:1" x14ac:dyDescent="0.2">
      <c r="A175" t="s">
        <v>54</v>
      </c>
    </row>
    <row r="176" spans="1:1" x14ac:dyDescent="0.2">
      <c r="A176" t="s">
        <v>54</v>
      </c>
    </row>
    <row r="177" spans="1:1" x14ac:dyDescent="0.2">
      <c r="A177" t="s">
        <v>54</v>
      </c>
    </row>
    <row r="178" spans="1:1" x14ac:dyDescent="0.2">
      <c r="A178" t="s">
        <v>54</v>
      </c>
    </row>
    <row r="179" spans="1:1" x14ac:dyDescent="0.2">
      <c r="A179" t="s">
        <v>54</v>
      </c>
    </row>
    <row r="180" spans="1:1" x14ac:dyDescent="0.2">
      <c r="A180" t="s">
        <v>54</v>
      </c>
    </row>
    <row r="181" spans="1:1" x14ac:dyDescent="0.2">
      <c r="A181" t="s">
        <v>54</v>
      </c>
    </row>
    <row r="182" spans="1:1" x14ac:dyDescent="0.2">
      <c r="A182" t="s">
        <v>54</v>
      </c>
    </row>
    <row r="183" spans="1:1" x14ac:dyDescent="0.2">
      <c r="A183" t="s">
        <v>54</v>
      </c>
    </row>
    <row r="184" spans="1:1" x14ac:dyDescent="0.2">
      <c r="A184" t="s">
        <v>54</v>
      </c>
    </row>
    <row r="185" spans="1:1" x14ac:dyDescent="0.2">
      <c r="A185" t="s">
        <v>54</v>
      </c>
    </row>
    <row r="186" spans="1:1" x14ac:dyDescent="0.2">
      <c r="A186" t="s">
        <v>54</v>
      </c>
    </row>
    <row r="187" spans="1:1" x14ac:dyDescent="0.2">
      <c r="A187" t="s">
        <v>54</v>
      </c>
    </row>
    <row r="188" spans="1:1" x14ac:dyDescent="0.2">
      <c r="A188" t="s">
        <v>54</v>
      </c>
    </row>
    <row r="189" spans="1:1" x14ac:dyDescent="0.2">
      <c r="A189" t="s">
        <v>54</v>
      </c>
    </row>
    <row r="190" spans="1:1" x14ac:dyDescent="0.2">
      <c r="A190" t="s">
        <v>54</v>
      </c>
    </row>
    <row r="191" spans="1:1" x14ac:dyDescent="0.2">
      <c r="A191" t="s">
        <v>54</v>
      </c>
    </row>
    <row r="192" spans="1:1" x14ac:dyDescent="0.2">
      <c r="A192" t="s">
        <v>54</v>
      </c>
    </row>
    <row r="193" spans="1:1" x14ac:dyDescent="0.2">
      <c r="A193" t="s">
        <v>54</v>
      </c>
    </row>
    <row r="194" spans="1:1" x14ac:dyDescent="0.2">
      <c r="A194" t="s">
        <v>53</v>
      </c>
    </row>
    <row r="195" spans="1:1" x14ac:dyDescent="0.2">
      <c r="A195" t="s">
        <v>53</v>
      </c>
    </row>
    <row r="196" spans="1:1" x14ac:dyDescent="0.2">
      <c r="A196" t="s">
        <v>53</v>
      </c>
    </row>
    <row r="197" spans="1:1" x14ac:dyDescent="0.2">
      <c r="A197" t="s">
        <v>53</v>
      </c>
    </row>
    <row r="198" spans="1:1" x14ac:dyDescent="0.2">
      <c r="A198" t="s">
        <v>53</v>
      </c>
    </row>
    <row r="199" spans="1:1" x14ac:dyDescent="0.2">
      <c r="A199" t="s">
        <v>53</v>
      </c>
    </row>
    <row r="200" spans="1:1" x14ac:dyDescent="0.2">
      <c r="A200" t="s">
        <v>53</v>
      </c>
    </row>
    <row r="201" spans="1:1" x14ac:dyDescent="0.2">
      <c r="A201" t="s">
        <v>53</v>
      </c>
    </row>
    <row r="202" spans="1:1" x14ac:dyDescent="0.2">
      <c r="A202" t="s">
        <v>53</v>
      </c>
    </row>
    <row r="203" spans="1:1" x14ac:dyDescent="0.2">
      <c r="A203" t="s">
        <v>53</v>
      </c>
    </row>
    <row r="204" spans="1:1" x14ac:dyDescent="0.2">
      <c r="A204" t="s">
        <v>53</v>
      </c>
    </row>
    <row r="205" spans="1:1" x14ac:dyDescent="0.2">
      <c r="A205" t="s">
        <v>53</v>
      </c>
    </row>
    <row r="206" spans="1:1" x14ac:dyDescent="0.2">
      <c r="A206" t="s">
        <v>53</v>
      </c>
    </row>
    <row r="207" spans="1:1" x14ac:dyDescent="0.2">
      <c r="A207" t="s">
        <v>53</v>
      </c>
    </row>
    <row r="208" spans="1:1" x14ac:dyDescent="0.2">
      <c r="A208" t="s">
        <v>53</v>
      </c>
    </row>
    <row r="209" spans="1:1" x14ac:dyDescent="0.2">
      <c r="A209" t="s">
        <v>53</v>
      </c>
    </row>
    <row r="210" spans="1:1" x14ac:dyDescent="0.2">
      <c r="A210" t="s">
        <v>53</v>
      </c>
    </row>
    <row r="211" spans="1:1" x14ac:dyDescent="0.2">
      <c r="A211" t="s">
        <v>53</v>
      </c>
    </row>
    <row r="212" spans="1:1" x14ac:dyDescent="0.2">
      <c r="A212" t="s">
        <v>53</v>
      </c>
    </row>
    <row r="213" spans="1:1" x14ac:dyDescent="0.2">
      <c r="A213" t="s">
        <v>53</v>
      </c>
    </row>
    <row r="214" spans="1:1" x14ac:dyDescent="0.2">
      <c r="A214" t="s">
        <v>53</v>
      </c>
    </row>
    <row r="215" spans="1:1" x14ac:dyDescent="0.2">
      <c r="A215" t="s">
        <v>53</v>
      </c>
    </row>
    <row r="216" spans="1:1" x14ac:dyDescent="0.2">
      <c r="A216" t="s">
        <v>53</v>
      </c>
    </row>
    <row r="217" spans="1:1" x14ac:dyDescent="0.2">
      <c r="A217" t="s">
        <v>53</v>
      </c>
    </row>
    <row r="218" spans="1:1" x14ac:dyDescent="0.2">
      <c r="A218" t="s">
        <v>53</v>
      </c>
    </row>
    <row r="219" spans="1:1" x14ac:dyDescent="0.2">
      <c r="A219" t="s">
        <v>53</v>
      </c>
    </row>
    <row r="220" spans="1:1" x14ac:dyDescent="0.2">
      <c r="A220" t="s">
        <v>53</v>
      </c>
    </row>
    <row r="221" spans="1:1" x14ac:dyDescent="0.2">
      <c r="A221" t="s">
        <v>53</v>
      </c>
    </row>
    <row r="222" spans="1:1" x14ac:dyDescent="0.2">
      <c r="A222" t="s">
        <v>53</v>
      </c>
    </row>
    <row r="223" spans="1:1" x14ac:dyDescent="0.2">
      <c r="A223" t="s">
        <v>53</v>
      </c>
    </row>
    <row r="224" spans="1:1" x14ac:dyDescent="0.2">
      <c r="A224" t="s">
        <v>53</v>
      </c>
    </row>
    <row r="225" spans="1:1" x14ac:dyDescent="0.2">
      <c r="A225" t="s">
        <v>53</v>
      </c>
    </row>
    <row r="226" spans="1:1" x14ac:dyDescent="0.2">
      <c r="A226" t="s">
        <v>53</v>
      </c>
    </row>
    <row r="227" spans="1:1" x14ac:dyDescent="0.2">
      <c r="A227" t="s">
        <v>53</v>
      </c>
    </row>
    <row r="228" spans="1:1" x14ac:dyDescent="0.2">
      <c r="A228" t="s">
        <v>53</v>
      </c>
    </row>
    <row r="229" spans="1:1" x14ac:dyDescent="0.2">
      <c r="A229" t="s">
        <v>53</v>
      </c>
    </row>
    <row r="230" spans="1:1" x14ac:dyDescent="0.2">
      <c r="A230" t="s">
        <v>53</v>
      </c>
    </row>
    <row r="231" spans="1:1" x14ac:dyDescent="0.2">
      <c r="A231" t="s">
        <v>53</v>
      </c>
    </row>
    <row r="232" spans="1:1" x14ac:dyDescent="0.2">
      <c r="A232" t="s">
        <v>53</v>
      </c>
    </row>
    <row r="233" spans="1:1" x14ac:dyDescent="0.2">
      <c r="A233" t="s">
        <v>53</v>
      </c>
    </row>
    <row r="234" spans="1:1" x14ac:dyDescent="0.2">
      <c r="A234" t="s">
        <v>53</v>
      </c>
    </row>
    <row r="235" spans="1:1" x14ac:dyDescent="0.2">
      <c r="A235" t="s">
        <v>53</v>
      </c>
    </row>
    <row r="236" spans="1:1" x14ac:dyDescent="0.2">
      <c r="A236" t="s">
        <v>53</v>
      </c>
    </row>
    <row r="237" spans="1:1" x14ac:dyDescent="0.2">
      <c r="A237" t="s">
        <v>53</v>
      </c>
    </row>
    <row r="238" spans="1:1" x14ac:dyDescent="0.2">
      <c r="A238" t="s">
        <v>53</v>
      </c>
    </row>
    <row r="239" spans="1:1" x14ac:dyDescent="0.2">
      <c r="A239" t="s">
        <v>53</v>
      </c>
    </row>
    <row r="240" spans="1:1" x14ac:dyDescent="0.2">
      <c r="A240" t="s">
        <v>53</v>
      </c>
    </row>
    <row r="241" spans="1:1" x14ac:dyDescent="0.2">
      <c r="A241" t="s">
        <v>53</v>
      </c>
    </row>
    <row r="242" spans="1:1" x14ac:dyDescent="0.2">
      <c r="A242" t="s">
        <v>56</v>
      </c>
    </row>
    <row r="243" spans="1:1" x14ac:dyDescent="0.2">
      <c r="A243" t="s">
        <v>56</v>
      </c>
    </row>
    <row r="244" spans="1:1" x14ac:dyDescent="0.2">
      <c r="A244" t="s">
        <v>56</v>
      </c>
    </row>
    <row r="245" spans="1:1" x14ac:dyDescent="0.2">
      <c r="A245" t="s">
        <v>56</v>
      </c>
    </row>
    <row r="246" spans="1:1" x14ac:dyDescent="0.2">
      <c r="A246" t="s">
        <v>56</v>
      </c>
    </row>
    <row r="247" spans="1:1" x14ac:dyDescent="0.2">
      <c r="A247" t="s">
        <v>56</v>
      </c>
    </row>
    <row r="248" spans="1:1" x14ac:dyDescent="0.2">
      <c r="A248" t="s">
        <v>56</v>
      </c>
    </row>
    <row r="249" spans="1:1" x14ac:dyDescent="0.2">
      <c r="A249" t="s">
        <v>56</v>
      </c>
    </row>
    <row r="250" spans="1:1" x14ac:dyDescent="0.2">
      <c r="A250" t="s">
        <v>56</v>
      </c>
    </row>
    <row r="251" spans="1:1" x14ac:dyDescent="0.2">
      <c r="A251" t="s">
        <v>56</v>
      </c>
    </row>
    <row r="252" spans="1:1" x14ac:dyDescent="0.2">
      <c r="A252" t="s">
        <v>56</v>
      </c>
    </row>
    <row r="253" spans="1:1" x14ac:dyDescent="0.2">
      <c r="A253" t="s">
        <v>56</v>
      </c>
    </row>
    <row r="254" spans="1:1" x14ac:dyDescent="0.2">
      <c r="A254" t="s">
        <v>56</v>
      </c>
    </row>
    <row r="255" spans="1:1" x14ac:dyDescent="0.2">
      <c r="A255" t="s">
        <v>56</v>
      </c>
    </row>
    <row r="256" spans="1:1" x14ac:dyDescent="0.2">
      <c r="A256" t="s">
        <v>56</v>
      </c>
    </row>
    <row r="257" spans="1:1" x14ac:dyDescent="0.2">
      <c r="A257" t="s">
        <v>56</v>
      </c>
    </row>
    <row r="258" spans="1:1" x14ac:dyDescent="0.2">
      <c r="A258" t="s">
        <v>56</v>
      </c>
    </row>
    <row r="259" spans="1:1" x14ac:dyDescent="0.2">
      <c r="A259" t="s">
        <v>56</v>
      </c>
    </row>
    <row r="260" spans="1:1" x14ac:dyDescent="0.2">
      <c r="A260" t="s">
        <v>56</v>
      </c>
    </row>
    <row r="261" spans="1:1" x14ac:dyDescent="0.2">
      <c r="A261" t="s">
        <v>56</v>
      </c>
    </row>
    <row r="262" spans="1:1" x14ac:dyDescent="0.2">
      <c r="A262" t="s">
        <v>56</v>
      </c>
    </row>
    <row r="263" spans="1:1" x14ac:dyDescent="0.2">
      <c r="A263" t="s">
        <v>56</v>
      </c>
    </row>
    <row r="264" spans="1:1" x14ac:dyDescent="0.2">
      <c r="A264" t="s">
        <v>56</v>
      </c>
    </row>
    <row r="265" spans="1:1" x14ac:dyDescent="0.2">
      <c r="A265" t="s">
        <v>56</v>
      </c>
    </row>
    <row r="266" spans="1:1" x14ac:dyDescent="0.2">
      <c r="A266" t="s">
        <v>56</v>
      </c>
    </row>
    <row r="267" spans="1:1" x14ac:dyDescent="0.2">
      <c r="A267" t="s">
        <v>56</v>
      </c>
    </row>
    <row r="268" spans="1:1" x14ac:dyDescent="0.2">
      <c r="A268" t="s">
        <v>56</v>
      </c>
    </row>
    <row r="269" spans="1:1" x14ac:dyDescent="0.2">
      <c r="A269" t="s">
        <v>56</v>
      </c>
    </row>
    <row r="270" spans="1:1" x14ac:dyDescent="0.2">
      <c r="A270" t="s">
        <v>56</v>
      </c>
    </row>
    <row r="271" spans="1:1" x14ac:dyDescent="0.2">
      <c r="A271" t="s">
        <v>56</v>
      </c>
    </row>
    <row r="272" spans="1:1" x14ac:dyDescent="0.2">
      <c r="A272" t="s">
        <v>56</v>
      </c>
    </row>
    <row r="273" spans="1:1" x14ac:dyDescent="0.2">
      <c r="A273" t="s">
        <v>56</v>
      </c>
    </row>
    <row r="274" spans="1:1" x14ac:dyDescent="0.2">
      <c r="A274" t="s">
        <v>56</v>
      </c>
    </row>
    <row r="275" spans="1:1" x14ac:dyDescent="0.2">
      <c r="A275" t="s">
        <v>56</v>
      </c>
    </row>
    <row r="276" spans="1:1" x14ac:dyDescent="0.2">
      <c r="A276" t="s">
        <v>56</v>
      </c>
    </row>
    <row r="277" spans="1:1" x14ac:dyDescent="0.2">
      <c r="A277" t="s">
        <v>56</v>
      </c>
    </row>
    <row r="278" spans="1:1" x14ac:dyDescent="0.2">
      <c r="A278" t="s">
        <v>56</v>
      </c>
    </row>
    <row r="279" spans="1:1" x14ac:dyDescent="0.2">
      <c r="A279" t="s">
        <v>56</v>
      </c>
    </row>
    <row r="280" spans="1:1" x14ac:dyDescent="0.2">
      <c r="A280" t="s">
        <v>56</v>
      </c>
    </row>
    <row r="281" spans="1:1" x14ac:dyDescent="0.2">
      <c r="A281" t="s">
        <v>56</v>
      </c>
    </row>
    <row r="282" spans="1:1" x14ac:dyDescent="0.2">
      <c r="A282" t="s">
        <v>56</v>
      </c>
    </row>
    <row r="283" spans="1:1" x14ac:dyDescent="0.2">
      <c r="A283" t="s">
        <v>56</v>
      </c>
    </row>
    <row r="284" spans="1:1" x14ac:dyDescent="0.2">
      <c r="A284" t="s">
        <v>56</v>
      </c>
    </row>
    <row r="285" spans="1:1" x14ac:dyDescent="0.2">
      <c r="A285" t="s">
        <v>56</v>
      </c>
    </row>
    <row r="286" spans="1:1" x14ac:dyDescent="0.2">
      <c r="A286" t="s">
        <v>56</v>
      </c>
    </row>
    <row r="287" spans="1:1" x14ac:dyDescent="0.2">
      <c r="A287" t="s">
        <v>56</v>
      </c>
    </row>
    <row r="288" spans="1:1" x14ac:dyDescent="0.2">
      <c r="A288" t="s">
        <v>56</v>
      </c>
    </row>
    <row r="289" spans="1:1" x14ac:dyDescent="0.2">
      <c r="A289" t="s">
        <v>56</v>
      </c>
    </row>
    <row r="290" spans="1:1" x14ac:dyDescent="0.2">
      <c r="A290" t="s">
        <v>57</v>
      </c>
    </row>
    <row r="291" spans="1:1" x14ac:dyDescent="0.2">
      <c r="A291" t="s">
        <v>57</v>
      </c>
    </row>
    <row r="292" spans="1:1" x14ac:dyDescent="0.2">
      <c r="A292" t="s">
        <v>57</v>
      </c>
    </row>
    <row r="293" spans="1:1" x14ac:dyDescent="0.2">
      <c r="A293" t="s">
        <v>57</v>
      </c>
    </row>
    <row r="294" spans="1:1" x14ac:dyDescent="0.2">
      <c r="A294" t="s">
        <v>57</v>
      </c>
    </row>
    <row r="295" spans="1:1" x14ac:dyDescent="0.2">
      <c r="A295" t="s">
        <v>57</v>
      </c>
    </row>
    <row r="296" spans="1:1" x14ac:dyDescent="0.2">
      <c r="A296" t="s">
        <v>57</v>
      </c>
    </row>
    <row r="297" spans="1:1" x14ac:dyDescent="0.2">
      <c r="A297" t="s">
        <v>57</v>
      </c>
    </row>
    <row r="298" spans="1:1" x14ac:dyDescent="0.2">
      <c r="A298" t="s">
        <v>57</v>
      </c>
    </row>
    <row r="299" spans="1:1" x14ac:dyDescent="0.2">
      <c r="A299" t="s">
        <v>57</v>
      </c>
    </row>
    <row r="300" spans="1:1" x14ac:dyDescent="0.2">
      <c r="A300" t="s">
        <v>57</v>
      </c>
    </row>
    <row r="301" spans="1:1" x14ac:dyDescent="0.2">
      <c r="A301" t="s">
        <v>57</v>
      </c>
    </row>
    <row r="302" spans="1:1" x14ac:dyDescent="0.2">
      <c r="A302" t="s">
        <v>57</v>
      </c>
    </row>
    <row r="303" spans="1:1" x14ac:dyDescent="0.2">
      <c r="A303" t="s">
        <v>57</v>
      </c>
    </row>
    <row r="304" spans="1:1" x14ac:dyDescent="0.2">
      <c r="A304" t="s">
        <v>57</v>
      </c>
    </row>
    <row r="305" spans="1:1" x14ac:dyDescent="0.2">
      <c r="A305" t="s">
        <v>57</v>
      </c>
    </row>
    <row r="306" spans="1:1" x14ac:dyDescent="0.2">
      <c r="A306" t="s">
        <v>57</v>
      </c>
    </row>
    <row r="307" spans="1:1" x14ac:dyDescent="0.2">
      <c r="A307" t="s">
        <v>57</v>
      </c>
    </row>
    <row r="308" spans="1:1" x14ac:dyDescent="0.2">
      <c r="A308" t="s">
        <v>57</v>
      </c>
    </row>
    <row r="309" spans="1:1" x14ac:dyDescent="0.2">
      <c r="A309" t="s">
        <v>57</v>
      </c>
    </row>
    <row r="310" spans="1:1" x14ac:dyDescent="0.2">
      <c r="A310" t="s">
        <v>57</v>
      </c>
    </row>
    <row r="311" spans="1:1" x14ac:dyDescent="0.2">
      <c r="A311" t="s">
        <v>57</v>
      </c>
    </row>
    <row r="312" spans="1:1" x14ac:dyDescent="0.2">
      <c r="A312" t="s">
        <v>57</v>
      </c>
    </row>
    <row r="313" spans="1:1" x14ac:dyDescent="0.2">
      <c r="A313" t="s">
        <v>57</v>
      </c>
    </row>
    <row r="314" spans="1:1" x14ac:dyDescent="0.2">
      <c r="A314" t="s">
        <v>57</v>
      </c>
    </row>
    <row r="315" spans="1:1" x14ac:dyDescent="0.2">
      <c r="A315" t="s">
        <v>57</v>
      </c>
    </row>
    <row r="316" spans="1:1" x14ac:dyDescent="0.2">
      <c r="A316" t="s">
        <v>57</v>
      </c>
    </row>
    <row r="317" spans="1:1" x14ac:dyDescent="0.2">
      <c r="A317" t="s">
        <v>57</v>
      </c>
    </row>
    <row r="318" spans="1:1" x14ac:dyDescent="0.2">
      <c r="A318" t="s">
        <v>57</v>
      </c>
    </row>
    <row r="319" spans="1:1" x14ac:dyDescent="0.2">
      <c r="A319" t="s">
        <v>57</v>
      </c>
    </row>
    <row r="320" spans="1:1" x14ac:dyDescent="0.2">
      <c r="A320" t="s">
        <v>57</v>
      </c>
    </row>
    <row r="321" spans="1:1" x14ac:dyDescent="0.2">
      <c r="A321" t="s">
        <v>57</v>
      </c>
    </row>
    <row r="322" spans="1:1" x14ac:dyDescent="0.2">
      <c r="A322" t="s">
        <v>57</v>
      </c>
    </row>
    <row r="323" spans="1:1" x14ac:dyDescent="0.2">
      <c r="A323" t="s">
        <v>57</v>
      </c>
    </row>
    <row r="324" spans="1:1" x14ac:dyDescent="0.2">
      <c r="A324" t="s">
        <v>57</v>
      </c>
    </row>
    <row r="325" spans="1:1" x14ac:dyDescent="0.2">
      <c r="A325" t="s">
        <v>57</v>
      </c>
    </row>
    <row r="326" spans="1:1" x14ac:dyDescent="0.2">
      <c r="A326" t="s">
        <v>57</v>
      </c>
    </row>
    <row r="327" spans="1:1" x14ac:dyDescent="0.2">
      <c r="A327" t="s">
        <v>57</v>
      </c>
    </row>
    <row r="328" spans="1:1" x14ac:dyDescent="0.2">
      <c r="A328" t="s">
        <v>57</v>
      </c>
    </row>
    <row r="329" spans="1:1" x14ac:dyDescent="0.2">
      <c r="A329" t="s">
        <v>57</v>
      </c>
    </row>
    <row r="330" spans="1:1" x14ac:dyDescent="0.2">
      <c r="A330" t="s">
        <v>57</v>
      </c>
    </row>
    <row r="331" spans="1:1" x14ac:dyDescent="0.2">
      <c r="A331" t="s">
        <v>57</v>
      </c>
    </row>
    <row r="332" spans="1:1" x14ac:dyDescent="0.2">
      <c r="A332" t="s">
        <v>57</v>
      </c>
    </row>
    <row r="333" spans="1:1" x14ac:dyDescent="0.2">
      <c r="A333" t="s">
        <v>57</v>
      </c>
    </row>
    <row r="334" spans="1:1" x14ac:dyDescent="0.2">
      <c r="A334" t="s">
        <v>57</v>
      </c>
    </row>
    <row r="335" spans="1:1" x14ac:dyDescent="0.2">
      <c r="A335" t="s">
        <v>57</v>
      </c>
    </row>
    <row r="336" spans="1:1" x14ac:dyDescent="0.2">
      <c r="A336" t="s">
        <v>57</v>
      </c>
    </row>
    <row r="337" spans="1:1" x14ac:dyDescent="0.2">
      <c r="A337" t="s">
        <v>57</v>
      </c>
    </row>
    <row r="338" spans="1:1" x14ac:dyDescent="0.2">
      <c r="A338" t="s">
        <v>58</v>
      </c>
    </row>
    <row r="339" spans="1:1" x14ac:dyDescent="0.2">
      <c r="A339" t="s">
        <v>58</v>
      </c>
    </row>
    <row r="340" spans="1:1" x14ac:dyDescent="0.2">
      <c r="A340" t="s">
        <v>58</v>
      </c>
    </row>
    <row r="341" spans="1:1" x14ac:dyDescent="0.2">
      <c r="A341" t="s">
        <v>58</v>
      </c>
    </row>
    <row r="342" spans="1:1" x14ac:dyDescent="0.2">
      <c r="A342" t="s">
        <v>58</v>
      </c>
    </row>
    <row r="343" spans="1:1" x14ac:dyDescent="0.2">
      <c r="A343" t="s">
        <v>58</v>
      </c>
    </row>
    <row r="344" spans="1:1" x14ac:dyDescent="0.2">
      <c r="A344" t="s">
        <v>58</v>
      </c>
    </row>
    <row r="345" spans="1:1" x14ac:dyDescent="0.2">
      <c r="A345" t="s">
        <v>58</v>
      </c>
    </row>
    <row r="346" spans="1:1" x14ac:dyDescent="0.2">
      <c r="A346" t="s">
        <v>58</v>
      </c>
    </row>
    <row r="347" spans="1:1" x14ac:dyDescent="0.2">
      <c r="A347" t="s">
        <v>58</v>
      </c>
    </row>
    <row r="348" spans="1:1" x14ac:dyDescent="0.2">
      <c r="A348" t="s">
        <v>58</v>
      </c>
    </row>
    <row r="349" spans="1:1" x14ac:dyDescent="0.2">
      <c r="A349" t="s">
        <v>58</v>
      </c>
    </row>
    <row r="350" spans="1:1" x14ac:dyDescent="0.2">
      <c r="A350" t="s">
        <v>58</v>
      </c>
    </row>
    <row r="351" spans="1:1" x14ac:dyDescent="0.2">
      <c r="A351" t="s">
        <v>58</v>
      </c>
    </row>
    <row r="352" spans="1:1" x14ac:dyDescent="0.2">
      <c r="A352" t="s">
        <v>58</v>
      </c>
    </row>
    <row r="353" spans="1:1" x14ac:dyDescent="0.2">
      <c r="A353" t="s">
        <v>58</v>
      </c>
    </row>
    <row r="354" spans="1:1" x14ac:dyDescent="0.2">
      <c r="A354" t="s">
        <v>58</v>
      </c>
    </row>
    <row r="355" spans="1:1" x14ac:dyDescent="0.2">
      <c r="A355" t="s">
        <v>58</v>
      </c>
    </row>
    <row r="356" spans="1:1" x14ac:dyDescent="0.2">
      <c r="A356" t="s">
        <v>58</v>
      </c>
    </row>
    <row r="357" spans="1:1" x14ac:dyDescent="0.2">
      <c r="A357" t="s">
        <v>58</v>
      </c>
    </row>
    <row r="358" spans="1:1" x14ac:dyDescent="0.2">
      <c r="A358" t="s">
        <v>58</v>
      </c>
    </row>
    <row r="359" spans="1:1" x14ac:dyDescent="0.2">
      <c r="A359" t="s">
        <v>58</v>
      </c>
    </row>
    <row r="360" spans="1:1" x14ac:dyDescent="0.2">
      <c r="A360" t="s">
        <v>58</v>
      </c>
    </row>
    <row r="361" spans="1:1" x14ac:dyDescent="0.2">
      <c r="A361" t="s">
        <v>58</v>
      </c>
    </row>
    <row r="362" spans="1:1" x14ac:dyDescent="0.2">
      <c r="A362" t="s">
        <v>58</v>
      </c>
    </row>
    <row r="363" spans="1:1" x14ac:dyDescent="0.2">
      <c r="A363" t="s">
        <v>58</v>
      </c>
    </row>
    <row r="364" spans="1:1" x14ac:dyDescent="0.2">
      <c r="A364" t="s">
        <v>58</v>
      </c>
    </row>
    <row r="365" spans="1:1" x14ac:dyDescent="0.2">
      <c r="A365" t="s">
        <v>58</v>
      </c>
    </row>
    <row r="366" spans="1:1" x14ac:dyDescent="0.2">
      <c r="A366" t="s">
        <v>58</v>
      </c>
    </row>
    <row r="367" spans="1:1" x14ac:dyDescent="0.2">
      <c r="A367" t="s">
        <v>58</v>
      </c>
    </row>
    <row r="368" spans="1:1" x14ac:dyDescent="0.2">
      <c r="A368" t="s">
        <v>58</v>
      </c>
    </row>
    <row r="369" spans="1:1" x14ac:dyDescent="0.2">
      <c r="A369" t="s">
        <v>58</v>
      </c>
    </row>
    <row r="370" spans="1:1" x14ac:dyDescent="0.2">
      <c r="A370" t="s">
        <v>58</v>
      </c>
    </row>
    <row r="371" spans="1:1" x14ac:dyDescent="0.2">
      <c r="A371" t="s">
        <v>58</v>
      </c>
    </row>
    <row r="372" spans="1:1" x14ac:dyDescent="0.2">
      <c r="A372" t="s">
        <v>58</v>
      </c>
    </row>
    <row r="373" spans="1:1" x14ac:dyDescent="0.2">
      <c r="A373" t="s">
        <v>58</v>
      </c>
    </row>
    <row r="374" spans="1:1" x14ac:dyDescent="0.2">
      <c r="A374" t="s">
        <v>58</v>
      </c>
    </row>
    <row r="375" spans="1:1" x14ac:dyDescent="0.2">
      <c r="A375" t="s">
        <v>58</v>
      </c>
    </row>
    <row r="376" spans="1:1" x14ac:dyDescent="0.2">
      <c r="A376" t="s">
        <v>58</v>
      </c>
    </row>
    <row r="377" spans="1:1" x14ac:dyDescent="0.2">
      <c r="A377" t="s">
        <v>58</v>
      </c>
    </row>
    <row r="378" spans="1:1" x14ac:dyDescent="0.2">
      <c r="A378" t="s">
        <v>58</v>
      </c>
    </row>
    <row r="379" spans="1:1" x14ac:dyDescent="0.2">
      <c r="A379" t="s">
        <v>58</v>
      </c>
    </row>
    <row r="380" spans="1:1" x14ac:dyDescent="0.2">
      <c r="A380" t="s">
        <v>58</v>
      </c>
    </row>
    <row r="381" spans="1:1" x14ac:dyDescent="0.2">
      <c r="A381" t="s">
        <v>58</v>
      </c>
    </row>
    <row r="382" spans="1:1" x14ac:dyDescent="0.2">
      <c r="A382" t="s">
        <v>58</v>
      </c>
    </row>
    <row r="383" spans="1:1" x14ac:dyDescent="0.2">
      <c r="A383" t="s">
        <v>58</v>
      </c>
    </row>
    <row r="384" spans="1:1" x14ac:dyDescent="0.2">
      <c r="A384" t="s">
        <v>58</v>
      </c>
    </row>
    <row r="385" spans="1:1" x14ac:dyDescent="0.2">
      <c r="A385" t="s">
        <v>58</v>
      </c>
    </row>
    <row r="386" spans="1:1" x14ac:dyDescent="0.2">
      <c r="A386" t="s">
        <v>59</v>
      </c>
    </row>
    <row r="387" spans="1:1" x14ac:dyDescent="0.2">
      <c r="A387" t="s">
        <v>59</v>
      </c>
    </row>
    <row r="388" spans="1:1" x14ac:dyDescent="0.2">
      <c r="A388" t="s">
        <v>59</v>
      </c>
    </row>
    <row r="389" spans="1:1" x14ac:dyDescent="0.2">
      <c r="A389" t="s">
        <v>59</v>
      </c>
    </row>
    <row r="390" spans="1:1" x14ac:dyDescent="0.2">
      <c r="A390" t="s">
        <v>59</v>
      </c>
    </row>
    <row r="391" spans="1:1" x14ac:dyDescent="0.2">
      <c r="A391" t="s">
        <v>59</v>
      </c>
    </row>
    <row r="392" spans="1:1" x14ac:dyDescent="0.2">
      <c r="A392" t="s">
        <v>59</v>
      </c>
    </row>
    <row r="393" spans="1:1" x14ac:dyDescent="0.2">
      <c r="A393" t="s">
        <v>59</v>
      </c>
    </row>
    <row r="394" spans="1:1" x14ac:dyDescent="0.2">
      <c r="A394" t="s">
        <v>59</v>
      </c>
    </row>
    <row r="395" spans="1:1" x14ac:dyDescent="0.2">
      <c r="A395" t="s">
        <v>59</v>
      </c>
    </row>
    <row r="396" spans="1:1" x14ac:dyDescent="0.2">
      <c r="A396" t="s">
        <v>59</v>
      </c>
    </row>
    <row r="397" spans="1:1" x14ac:dyDescent="0.2">
      <c r="A397" t="s">
        <v>59</v>
      </c>
    </row>
    <row r="398" spans="1:1" x14ac:dyDescent="0.2">
      <c r="A398" t="s">
        <v>59</v>
      </c>
    </row>
    <row r="399" spans="1:1" x14ac:dyDescent="0.2">
      <c r="A399" t="s">
        <v>59</v>
      </c>
    </row>
    <row r="400" spans="1:1" x14ac:dyDescent="0.2">
      <c r="A400" t="s">
        <v>59</v>
      </c>
    </row>
    <row r="401" spans="1:1" x14ac:dyDescent="0.2">
      <c r="A401" t="s">
        <v>59</v>
      </c>
    </row>
    <row r="402" spans="1:1" x14ac:dyDescent="0.2">
      <c r="A402" t="s">
        <v>59</v>
      </c>
    </row>
    <row r="403" spans="1:1" x14ac:dyDescent="0.2">
      <c r="A403" t="s">
        <v>59</v>
      </c>
    </row>
    <row r="404" spans="1:1" x14ac:dyDescent="0.2">
      <c r="A404" t="s">
        <v>59</v>
      </c>
    </row>
    <row r="405" spans="1:1" x14ac:dyDescent="0.2">
      <c r="A405" t="s">
        <v>59</v>
      </c>
    </row>
    <row r="406" spans="1:1" x14ac:dyDescent="0.2">
      <c r="A406" t="s">
        <v>59</v>
      </c>
    </row>
    <row r="407" spans="1:1" x14ac:dyDescent="0.2">
      <c r="A407" t="s">
        <v>59</v>
      </c>
    </row>
    <row r="408" spans="1:1" x14ac:dyDescent="0.2">
      <c r="A408" t="s">
        <v>59</v>
      </c>
    </row>
    <row r="409" spans="1:1" x14ac:dyDescent="0.2">
      <c r="A409" t="s">
        <v>59</v>
      </c>
    </row>
    <row r="410" spans="1:1" x14ac:dyDescent="0.2">
      <c r="A410" t="s">
        <v>59</v>
      </c>
    </row>
    <row r="411" spans="1:1" x14ac:dyDescent="0.2">
      <c r="A411" t="s">
        <v>59</v>
      </c>
    </row>
    <row r="412" spans="1:1" x14ac:dyDescent="0.2">
      <c r="A412" t="s">
        <v>59</v>
      </c>
    </row>
    <row r="413" spans="1:1" x14ac:dyDescent="0.2">
      <c r="A413" t="s">
        <v>59</v>
      </c>
    </row>
    <row r="414" spans="1:1" x14ac:dyDescent="0.2">
      <c r="A414" t="s">
        <v>59</v>
      </c>
    </row>
    <row r="415" spans="1:1" x14ac:dyDescent="0.2">
      <c r="A415" t="s">
        <v>59</v>
      </c>
    </row>
    <row r="416" spans="1:1" x14ac:dyDescent="0.2">
      <c r="A416" t="s">
        <v>59</v>
      </c>
    </row>
    <row r="417" spans="1:1" x14ac:dyDescent="0.2">
      <c r="A417" t="s">
        <v>59</v>
      </c>
    </row>
    <row r="418" spans="1:1" x14ac:dyDescent="0.2">
      <c r="A418" t="s">
        <v>59</v>
      </c>
    </row>
    <row r="419" spans="1:1" x14ac:dyDescent="0.2">
      <c r="A419" t="s">
        <v>59</v>
      </c>
    </row>
    <row r="420" spans="1:1" x14ac:dyDescent="0.2">
      <c r="A420" t="s">
        <v>59</v>
      </c>
    </row>
    <row r="421" spans="1:1" x14ac:dyDescent="0.2">
      <c r="A421" t="s">
        <v>59</v>
      </c>
    </row>
    <row r="422" spans="1:1" x14ac:dyDescent="0.2">
      <c r="A422" t="s">
        <v>59</v>
      </c>
    </row>
    <row r="423" spans="1:1" x14ac:dyDescent="0.2">
      <c r="A423" t="s">
        <v>59</v>
      </c>
    </row>
    <row r="424" spans="1:1" x14ac:dyDescent="0.2">
      <c r="A424" t="s">
        <v>59</v>
      </c>
    </row>
    <row r="425" spans="1:1" x14ac:dyDescent="0.2">
      <c r="A425" t="s">
        <v>59</v>
      </c>
    </row>
    <row r="426" spans="1:1" x14ac:dyDescent="0.2">
      <c r="A426" t="s">
        <v>59</v>
      </c>
    </row>
    <row r="427" spans="1:1" x14ac:dyDescent="0.2">
      <c r="A427" t="s">
        <v>59</v>
      </c>
    </row>
    <row r="428" spans="1:1" x14ac:dyDescent="0.2">
      <c r="A428" t="s">
        <v>59</v>
      </c>
    </row>
    <row r="429" spans="1:1" x14ac:dyDescent="0.2">
      <c r="A429" t="s">
        <v>59</v>
      </c>
    </row>
    <row r="430" spans="1:1" x14ac:dyDescent="0.2">
      <c r="A430" t="s">
        <v>59</v>
      </c>
    </row>
    <row r="431" spans="1:1" x14ac:dyDescent="0.2">
      <c r="A431" t="s">
        <v>59</v>
      </c>
    </row>
    <row r="432" spans="1:1" x14ac:dyDescent="0.2">
      <c r="A432" t="s">
        <v>59</v>
      </c>
    </row>
    <row r="433" spans="1:1" x14ac:dyDescent="0.2">
      <c r="A433" t="s">
        <v>59</v>
      </c>
    </row>
    <row r="434" spans="1:1" x14ac:dyDescent="0.2">
      <c r="A434" t="s">
        <v>60</v>
      </c>
    </row>
    <row r="435" spans="1:1" x14ac:dyDescent="0.2">
      <c r="A435" t="s">
        <v>60</v>
      </c>
    </row>
    <row r="436" spans="1:1" x14ac:dyDescent="0.2">
      <c r="A436" t="s">
        <v>60</v>
      </c>
    </row>
    <row r="437" spans="1:1" x14ac:dyDescent="0.2">
      <c r="A437" t="s">
        <v>60</v>
      </c>
    </row>
    <row r="438" spans="1:1" x14ac:dyDescent="0.2">
      <c r="A438" t="s">
        <v>60</v>
      </c>
    </row>
    <row r="439" spans="1:1" x14ac:dyDescent="0.2">
      <c r="A439" t="s">
        <v>60</v>
      </c>
    </row>
    <row r="440" spans="1:1" x14ac:dyDescent="0.2">
      <c r="A440" t="s">
        <v>60</v>
      </c>
    </row>
    <row r="441" spans="1:1" x14ac:dyDescent="0.2">
      <c r="A441" t="s">
        <v>60</v>
      </c>
    </row>
    <row r="442" spans="1:1" x14ac:dyDescent="0.2">
      <c r="A442" t="s">
        <v>60</v>
      </c>
    </row>
    <row r="443" spans="1:1" x14ac:dyDescent="0.2">
      <c r="A443" t="s">
        <v>60</v>
      </c>
    </row>
    <row r="444" spans="1:1" x14ac:dyDescent="0.2">
      <c r="A444" t="s">
        <v>60</v>
      </c>
    </row>
    <row r="445" spans="1:1" x14ac:dyDescent="0.2">
      <c r="A445" t="s">
        <v>60</v>
      </c>
    </row>
    <row r="446" spans="1:1" x14ac:dyDescent="0.2">
      <c r="A446" t="s">
        <v>60</v>
      </c>
    </row>
    <row r="447" spans="1:1" x14ac:dyDescent="0.2">
      <c r="A447" t="s">
        <v>60</v>
      </c>
    </row>
    <row r="448" spans="1:1" x14ac:dyDescent="0.2">
      <c r="A448" t="s">
        <v>60</v>
      </c>
    </row>
    <row r="449" spans="1:1" x14ac:dyDescent="0.2">
      <c r="A449" t="s">
        <v>60</v>
      </c>
    </row>
    <row r="450" spans="1:1" x14ac:dyDescent="0.2">
      <c r="A450" t="s">
        <v>60</v>
      </c>
    </row>
    <row r="451" spans="1:1" x14ac:dyDescent="0.2">
      <c r="A451" t="s">
        <v>60</v>
      </c>
    </row>
    <row r="452" spans="1:1" x14ac:dyDescent="0.2">
      <c r="A452" t="s">
        <v>60</v>
      </c>
    </row>
    <row r="453" spans="1:1" x14ac:dyDescent="0.2">
      <c r="A453" t="s">
        <v>60</v>
      </c>
    </row>
    <row r="454" spans="1:1" x14ac:dyDescent="0.2">
      <c r="A454" t="s">
        <v>60</v>
      </c>
    </row>
    <row r="455" spans="1:1" x14ac:dyDescent="0.2">
      <c r="A455" t="s">
        <v>60</v>
      </c>
    </row>
    <row r="456" spans="1:1" x14ac:dyDescent="0.2">
      <c r="A456" t="s">
        <v>60</v>
      </c>
    </row>
    <row r="457" spans="1:1" x14ac:dyDescent="0.2">
      <c r="A457" t="s">
        <v>60</v>
      </c>
    </row>
    <row r="458" spans="1:1" x14ac:dyDescent="0.2">
      <c r="A458" t="s">
        <v>60</v>
      </c>
    </row>
    <row r="459" spans="1:1" x14ac:dyDescent="0.2">
      <c r="A459" t="s">
        <v>60</v>
      </c>
    </row>
    <row r="460" spans="1:1" x14ac:dyDescent="0.2">
      <c r="A460" t="s">
        <v>60</v>
      </c>
    </row>
    <row r="461" spans="1:1" x14ac:dyDescent="0.2">
      <c r="A461" t="s">
        <v>60</v>
      </c>
    </row>
    <row r="462" spans="1:1" x14ac:dyDescent="0.2">
      <c r="A462" t="s">
        <v>60</v>
      </c>
    </row>
    <row r="463" spans="1:1" x14ac:dyDescent="0.2">
      <c r="A463" t="s">
        <v>60</v>
      </c>
    </row>
    <row r="464" spans="1:1" x14ac:dyDescent="0.2">
      <c r="A464" t="s">
        <v>60</v>
      </c>
    </row>
    <row r="465" spans="1:1" x14ac:dyDescent="0.2">
      <c r="A465" t="s">
        <v>60</v>
      </c>
    </row>
    <row r="466" spans="1:1" x14ac:dyDescent="0.2">
      <c r="A466" t="s">
        <v>60</v>
      </c>
    </row>
    <row r="467" spans="1:1" x14ac:dyDescent="0.2">
      <c r="A467" t="s">
        <v>60</v>
      </c>
    </row>
    <row r="468" spans="1:1" x14ac:dyDescent="0.2">
      <c r="A468" t="s">
        <v>60</v>
      </c>
    </row>
    <row r="469" spans="1:1" x14ac:dyDescent="0.2">
      <c r="A469" t="s">
        <v>60</v>
      </c>
    </row>
    <row r="470" spans="1:1" x14ac:dyDescent="0.2">
      <c r="A470" t="s">
        <v>60</v>
      </c>
    </row>
    <row r="471" spans="1:1" x14ac:dyDescent="0.2">
      <c r="A471" t="s">
        <v>60</v>
      </c>
    </row>
    <row r="472" spans="1:1" x14ac:dyDescent="0.2">
      <c r="A472" t="s">
        <v>60</v>
      </c>
    </row>
    <row r="473" spans="1:1" x14ac:dyDescent="0.2">
      <c r="A473" t="s">
        <v>60</v>
      </c>
    </row>
    <row r="474" spans="1:1" x14ac:dyDescent="0.2">
      <c r="A474" t="s">
        <v>60</v>
      </c>
    </row>
    <row r="475" spans="1:1" x14ac:dyDescent="0.2">
      <c r="A475" t="s">
        <v>60</v>
      </c>
    </row>
    <row r="476" spans="1:1" x14ac:dyDescent="0.2">
      <c r="A476" t="s">
        <v>60</v>
      </c>
    </row>
    <row r="477" spans="1:1" x14ac:dyDescent="0.2">
      <c r="A477" t="s">
        <v>60</v>
      </c>
    </row>
    <row r="478" spans="1:1" x14ac:dyDescent="0.2">
      <c r="A478" t="s">
        <v>60</v>
      </c>
    </row>
    <row r="479" spans="1:1" x14ac:dyDescent="0.2">
      <c r="A479" t="s">
        <v>60</v>
      </c>
    </row>
    <row r="480" spans="1:1" x14ac:dyDescent="0.2">
      <c r="A480" t="s">
        <v>60</v>
      </c>
    </row>
    <row r="481" spans="1:1" x14ac:dyDescent="0.2">
      <c r="A481" t="s">
        <v>60</v>
      </c>
    </row>
    <row r="482" spans="1:1" x14ac:dyDescent="0.2">
      <c r="A482" t="s">
        <v>55</v>
      </c>
    </row>
    <row r="483" spans="1:1" x14ac:dyDescent="0.2">
      <c r="A483" t="s">
        <v>55</v>
      </c>
    </row>
    <row r="484" spans="1:1" x14ac:dyDescent="0.2">
      <c r="A484" t="s">
        <v>55</v>
      </c>
    </row>
    <row r="485" spans="1:1" x14ac:dyDescent="0.2">
      <c r="A485" t="s">
        <v>55</v>
      </c>
    </row>
    <row r="486" spans="1:1" x14ac:dyDescent="0.2">
      <c r="A486" t="s">
        <v>55</v>
      </c>
    </row>
    <row r="487" spans="1:1" x14ac:dyDescent="0.2">
      <c r="A487" t="s">
        <v>55</v>
      </c>
    </row>
    <row r="488" spans="1:1" x14ac:dyDescent="0.2">
      <c r="A488" t="s">
        <v>55</v>
      </c>
    </row>
    <row r="489" spans="1:1" x14ac:dyDescent="0.2">
      <c r="A489" t="s">
        <v>55</v>
      </c>
    </row>
    <row r="490" spans="1:1" x14ac:dyDescent="0.2">
      <c r="A490" t="s">
        <v>55</v>
      </c>
    </row>
    <row r="491" spans="1:1" x14ac:dyDescent="0.2">
      <c r="A491" t="s">
        <v>55</v>
      </c>
    </row>
    <row r="492" spans="1:1" x14ac:dyDescent="0.2">
      <c r="A492" t="s">
        <v>55</v>
      </c>
    </row>
    <row r="493" spans="1:1" x14ac:dyDescent="0.2">
      <c r="A493" t="s">
        <v>55</v>
      </c>
    </row>
    <row r="494" spans="1:1" x14ac:dyDescent="0.2">
      <c r="A494" t="s">
        <v>55</v>
      </c>
    </row>
    <row r="495" spans="1:1" x14ac:dyDescent="0.2">
      <c r="A495" t="s">
        <v>55</v>
      </c>
    </row>
    <row r="496" spans="1:1" x14ac:dyDescent="0.2">
      <c r="A496" t="s">
        <v>55</v>
      </c>
    </row>
    <row r="497" spans="1:1" x14ac:dyDescent="0.2">
      <c r="A497" t="s">
        <v>55</v>
      </c>
    </row>
    <row r="498" spans="1:1" x14ac:dyDescent="0.2">
      <c r="A498" t="s">
        <v>55</v>
      </c>
    </row>
    <row r="499" spans="1:1" x14ac:dyDescent="0.2">
      <c r="A499" t="s">
        <v>55</v>
      </c>
    </row>
    <row r="500" spans="1:1" x14ac:dyDescent="0.2">
      <c r="A500" t="s">
        <v>55</v>
      </c>
    </row>
    <row r="501" spans="1:1" x14ac:dyDescent="0.2">
      <c r="A501" t="s">
        <v>55</v>
      </c>
    </row>
    <row r="502" spans="1:1" x14ac:dyDescent="0.2">
      <c r="A502" t="s">
        <v>55</v>
      </c>
    </row>
    <row r="503" spans="1:1" x14ac:dyDescent="0.2">
      <c r="A503" t="s">
        <v>55</v>
      </c>
    </row>
    <row r="504" spans="1:1" x14ac:dyDescent="0.2">
      <c r="A504" t="s">
        <v>55</v>
      </c>
    </row>
    <row r="505" spans="1:1" x14ac:dyDescent="0.2">
      <c r="A505" t="s">
        <v>55</v>
      </c>
    </row>
    <row r="506" spans="1:1" x14ac:dyDescent="0.2">
      <c r="A506" t="s">
        <v>55</v>
      </c>
    </row>
    <row r="507" spans="1:1" x14ac:dyDescent="0.2">
      <c r="A507" t="s">
        <v>55</v>
      </c>
    </row>
    <row r="508" spans="1:1" x14ac:dyDescent="0.2">
      <c r="A508" t="s">
        <v>55</v>
      </c>
    </row>
    <row r="509" spans="1:1" x14ac:dyDescent="0.2">
      <c r="A509" t="s">
        <v>55</v>
      </c>
    </row>
    <row r="510" spans="1:1" x14ac:dyDescent="0.2">
      <c r="A510" t="s">
        <v>55</v>
      </c>
    </row>
    <row r="511" spans="1:1" x14ac:dyDescent="0.2">
      <c r="A511" t="s">
        <v>55</v>
      </c>
    </row>
    <row r="512" spans="1:1" x14ac:dyDescent="0.2">
      <c r="A512" t="s">
        <v>55</v>
      </c>
    </row>
    <row r="513" spans="1:1" x14ac:dyDescent="0.2">
      <c r="A513" t="s">
        <v>55</v>
      </c>
    </row>
    <row r="514" spans="1:1" x14ac:dyDescent="0.2">
      <c r="A514" t="s">
        <v>55</v>
      </c>
    </row>
    <row r="515" spans="1:1" x14ac:dyDescent="0.2">
      <c r="A515" t="s">
        <v>55</v>
      </c>
    </row>
    <row r="516" spans="1:1" x14ac:dyDescent="0.2">
      <c r="A516" t="s">
        <v>55</v>
      </c>
    </row>
    <row r="517" spans="1:1" x14ac:dyDescent="0.2">
      <c r="A517" t="s">
        <v>55</v>
      </c>
    </row>
    <row r="518" spans="1:1" x14ac:dyDescent="0.2">
      <c r="A518" t="s">
        <v>55</v>
      </c>
    </row>
    <row r="519" spans="1:1" x14ac:dyDescent="0.2">
      <c r="A519" t="s">
        <v>55</v>
      </c>
    </row>
    <row r="520" spans="1:1" x14ac:dyDescent="0.2">
      <c r="A520" t="s">
        <v>55</v>
      </c>
    </row>
    <row r="521" spans="1:1" x14ac:dyDescent="0.2">
      <c r="A521" t="s">
        <v>55</v>
      </c>
    </row>
    <row r="522" spans="1:1" x14ac:dyDescent="0.2">
      <c r="A522" t="s">
        <v>55</v>
      </c>
    </row>
    <row r="523" spans="1:1" x14ac:dyDescent="0.2">
      <c r="A523" t="s">
        <v>55</v>
      </c>
    </row>
    <row r="524" spans="1:1" x14ac:dyDescent="0.2">
      <c r="A524" t="s">
        <v>55</v>
      </c>
    </row>
    <row r="525" spans="1:1" x14ac:dyDescent="0.2">
      <c r="A525" t="s">
        <v>55</v>
      </c>
    </row>
    <row r="526" spans="1:1" x14ac:dyDescent="0.2">
      <c r="A526" t="s">
        <v>55</v>
      </c>
    </row>
    <row r="527" spans="1:1" x14ac:dyDescent="0.2">
      <c r="A527" t="s">
        <v>55</v>
      </c>
    </row>
    <row r="528" spans="1:1" x14ac:dyDescent="0.2">
      <c r="A528" t="s">
        <v>55</v>
      </c>
    </row>
    <row r="529" spans="1:1" x14ac:dyDescent="0.2">
      <c r="A529" t="s">
        <v>55</v>
      </c>
    </row>
    <row r="530" spans="1:1" x14ac:dyDescent="0.2">
      <c r="A530" t="s">
        <v>51</v>
      </c>
    </row>
    <row r="531" spans="1:1" x14ac:dyDescent="0.2">
      <c r="A531" t="s">
        <v>51</v>
      </c>
    </row>
    <row r="532" spans="1:1" x14ac:dyDescent="0.2">
      <c r="A532" t="s">
        <v>51</v>
      </c>
    </row>
    <row r="533" spans="1:1" x14ac:dyDescent="0.2">
      <c r="A533" t="s">
        <v>51</v>
      </c>
    </row>
    <row r="534" spans="1:1" x14ac:dyDescent="0.2">
      <c r="A534" t="s">
        <v>51</v>
      </c>
    </row>
    <row r="535" spans="1:1" x14ac:dyDescent="0.2">
      <c r="A535" t="s">
        <v>51</v>
      </c>
    </row>
    <row r="536" spans="1:1" x14ac:dyDescent="0.2">
      <c r="A536" t="s">
        <v>51</v>
      </c>
    </row>
    <row r="537" spans="1:1" x14ac:dyDescent="0.2">
      <c r="A537" t="s">
        <v>51</v>
      </c>
    </row>
    <row r="538" spans="1:1" x14ac:dyDescent="0.2">
      <c r="A538" t="s">
        <v>51</v>
      </c>
    </row>
    <row r="539" spans="1:1" x14ac:dyDescent="0.2">
      <c r="A539" t="s">
        <v>51</v>
      </c>
    </row>
    <row r="540" spans="1:1" x14ac:dyDescent="0.2">
      <c r="A540" t="s">
        <v>51</v>
      </c>
    </row>
    <row r="541" spans="1:1" x14ac:dyDescent="0.2">
      <c r="A541" t="s">
        <v>51</v>
      </c>
    </row>
    <row r="542" spans="1:1" x14ac:dyDescent="0.2">
      <c r="A542" t="s">
        <v>51</v>
      </c>
    </row>
    <row r="543" spans="1:1" x14ac:dyDescent="0.2">
      <c r="A543" t="s">
        <v>51</v>
      </c>
    </row>
    <row r="544" spans="1:1" x14ac:dyDescent="0.2">
      <c r="A544" t="s">
        <v>51</v>
      </c>
    </row>
    <row r="545" spans="1:1" x14ac:dyDescent="0.2">
      <c r="A545" t="s">
        <v>51</v>
      </c>
    </row>
    <row r="546" spans="1:1" x14ac:dyDescent="0.2">
      <c r="A546" t="s">
        <v>51</v>
      </c>
    </row>
    <row r="547" spans="1:1" x14ac:dyDescent="0.2">
      <c r="A547" t="s">
        <v>51</v>
      </c>
    </row>
    <row r="548" spans="1:1" x14ac:dyDescent="0.2">
      <c r="A548" t="s">
        <v>51</v>
      </c>
    </row>
    <row r="549" spans="1:1" x14ac:dyDescent="0.2">
      <c r="A549" t="s">
        <v>51</v>
      </c>
    </row>
    <row r="550" spans="1:1" x14ac:dyDescent="0.2">
      <c r="A550" t="s">
        <v>51</v>
      </c>
    </row>
    <row r="551" spans="1:1" x14ac:dyDescent="0.2">
      <c r="A551" t="s">
        <v>51</v>
      </c>
    </row>
    <row r="552" spans="1:1" x14ac:dyDescent="0.2">
      <c r="A552" t="s">
        <v>51</v>
      </c>
    </row>
    <row r="553" spans="1:1" x14ac:dyDescent="0.2">
      <c r="A553" t="s">
        <v>51</v>
      </c>
    </row>
    <row r="554" spans="1:1" x14ac:dyDescent="0.2">
      <c r="A554" t="s">
        <v>51</v>
      </c>
    </row>
    <row r="555" spans="1:1" x14ac:dyDescent="0.2">
      <c r="A555" t="s">
        <v>51</v>
      </c>
    </row>
    <row r="556" spans="1:1" x14ac:dyDescent="0.2">
      <c r="A556" t="s">
        <v>51</v>
      </c>
    </row>
    <row r="557" spans="1:1" x14ac:dyDescent="0.2">
      <c r="A557" t="s">
        <v>51</v>
      </c>
    </row>
    <row r="558" spans="1:1" x14ac:dyDescent="0.2">
      <c r="A558" t="s">
        <v>51</v>
      </c>
    </row>
    <row r="559" spans="1:1" x14ac:dyDescent="0.2">
      <c r="A559" t="s">
        <v>51</v>
      </c>
    </row>
    <row r="560" spans="1:1" x14ac:dyDescent="0.2">
      <c r="A560" t="s">
        <v>51</v>
      </c>
    </row>
    <row r="561" spans="1:1" x14ac:dyDescent="0.2">
      <c r="A561" t="s">
        <v>51</v>
      </c>
    </row>
    <row r="562" spans="1:1" x14ac:dyDescent="0.2">
      <c r="A562" t="s">
        <v>51</v>
      </c>
    </row>
    <row r="563" spans="1:1" x14ac:dyDescent="0.2">
      <c r="A563" t="s">
        <v>51</v>
      </c>
    </row>
    <row r="564" spans="1:1" x14ac:dyDescent="0.2">
      <c r="A564" t="s">
        <v>51</v>
      </c>
    </row>
    <row r="565" spans="1:1" x14ac:dyDescent="0.2">
      <c r="A565" t="s">
        <v>51</v>
      </c>
    </row>
    <row r="566" spans="1:1" x14ac:dyDescent="0.2">
      <c r="A566" t="s">
        <v>51</v>
      </c>
    </row>
    <row r="567" spans="1:1" x14ac:dyDescent="0.2">
      <c r="A567" t="s">
        <v>51</v>
      </c>
    </row>
    <row r="568" spans="1:1" x14ac:dyDescent="0.2">
      <c r="A568" t="s">
        <v>51</v>
      </c>
    </row>
    <row r="569" spans="1:1" x14ac:dyDescent="0.2">
      <c r="A569" t="s">
        <v>51</v>
      </c>
    </row>
    <row r="570" spans="1:1" x14ac:dyDescent="0.2">
      <c r="A570" t="s">
        <v>51</v>
      </c>
    </row>
    <row r="571" spans="1:1" x14ac:dyDescent="0.2">
      <c r="A571" t="s">
        <v>51</v>
      </c>
    </row>
    <row r="572" spans="1:1" x14ac:dyDescent="0.2">
      <c r="A572" t="s">
        <v>51</v>
      </c>
    </row>
    <row r="573" spans="1:1" x14ac:dyDescent="0.2">
      <c r="A573" t="s">
        <v>51</v>
      </c>
    </row>
    <row r="574" spans="1:1" x14ac:dyDescent="0.2">
      <c r="A574" t="s">
        <v>51</v>
      </c>
    </row>
    <row r="575" spans="1:1" x14ac:dyDescent="0.2">
      <c r="A575" t="s">
        <v>51</v>
      </c>
    </row>
    <row r="576" spans="1:1" x14ac:dyDescent="0.2">
      <c r="A576" t="s">
        <v>51</v>
      </c>
    </row>
    <row r="577" spans="1:1" x14ac:dyDescent="0.2">
      <c r="A577" t="s">
        <v>51</v>
      </c>
    </row>
    <row r="578" spans="1:1" x14ac:dyDescent="0.2">
      <c r="A578" t="s">
        <v>52</v>
      </c>
    </row>
    <row r="579" spans="1:1" x14ac:dyDescent="0.2">
      <c r="A579" t="s">
        <v>52</v>
      </c>
    </row>
    <row r="580" spans="1:1" x14ac:dyDescent="0.2">
      <c r="A580" t="s">
        <v>52</v>
      </c>
    </row>
    <row r="581" spans="1:1" x14ac:dyDescent="0.2">
      <c r="A581" t="s">
        <v>52</v>
      </c>
    </row>
    <row r="582" spans="1:1" x14ac:dyDescent="0.2">
      <c r="A582" t="s">
        <v>52</v>
      </c>
    </row>
    <row r="583" spans="1:1" x14ac:dyDescent="0.2">
      <c r="A583" t="s">
        <v>52</v>
      </c>
    </row>
    <row r="584" spans="1:1" x14ac:dyDescent="0.2">
      <c r="A584" t="s">
        <v>52</v>
      </c>
    </row>
    <row r="585" spans="1:1" x14ac:dyDescent="0.2">
      <c r="A585" t="s">
        <v>52</v>
      </c>
    </row>
    <row r="586" spans="1:1" x14ac:dyDescent="0.2">
      <c r="A586" t="s">
        <v>52</v>
      </c>
    </row>
    <row r="587" spans="1:1" x14ac:dyDescent="0.2">
      <c r="A587" t="s">
        <v>52</v>
      </c>
    </row>
    <row r="588" spans="1:1" x14ac:dyDescent="0.2">
      <c r="A588" t="s">
        <v>52</v>
      </c>
    </row>
    <row r="589" spans="1:1" x14ac:dyDescent="0.2">
      <c r="A589" t="s">
        <v>52</v>
      </c>
    </row>
    <row r="590" spans="1:1" x14ac:dyDescent="0.2">
      <c r="A590" t="s">
        <v>52</v>
      </c>
    </row>
    <row r="591" spans="1:1" x14ac:dyDescent="0.2">
      <c r="A591" t="s">
        <v>52</v>
      </c>
    </row>
    <row r="592" spans="1:1" x14ac:dyDescent="0.2">
      <c r="A592" t="s">
        <v>52</v>
      </c>
    </row>
    <row r="593" spans="1:1" x14ac:dyDescent="0.2">
      <c r="A593" t="s">
        <v>52</v>
      </c>
    </row>
    <row r="594" spans="1:1" x14ac:dyDescent="0.2">
      <c r="A594" t="s">
        <v>52</v>
      </c>
    </row>
    <row r="595" spans="1:1" x14ac:dyDescent="0.2">
      <c r="A595" t="s">
        <v>52</v>
      </c>
    </row>
    <row r="596" spans="1:1" x14ac:dyDescent="0.2">
      <c r="A596" t="s">
        <v>52</v>
      </c>
    </row>
    <row r="597" spans="1:1" x14ac:dyDescent="0.2">
      <c r="A597" t="s">
        <v>52</v>
      </c>
    </row>
    <row r="598" spans="1:1" x14ac:dyDescent="0.2">
      <c r="A598" t="s">
        <v>52</v>
      </c>
    </row>
    <row r="599" spans="1:1" x14ac:dyDescent="0.2">
      <c r="A599" t="s">
        <v>52</v>
      </c>
    </row>
    <row r="600" spans="1:1" x14ac:dyDescent="0.2">
      <c r="A600" t="s">
        <v>52</v>
      </c>
    </row>
    <row r="601" spans="1:1" x14ac:dyDescent="0.2">
      <c r="A601" t="s">
        <v>52</v>
      </c>
    </row>
    <row r="602" spans="1:1" x14ac:dyDescent="0.2">
      <c r="A602" t="s">
        <v>52</v>
      </c>
    </row>
    <row r="603" spans="1:1" x14ac:dyDescent="0.2">
      <c r="A603" t="s">
        <v>52</v>
      </c>
    </row>
    <row r="604" spans="1:1" x14ac:dyDescent="0.2">
      <c r="A604" t="s">
        <v>52</v>
      </c>
    </row>
    <row r="605" spans="1:1" x14ac:dyDescent="0.2">
      <c r="A605" t="s">
        <v>52</v>
      </c>
    </row>
    <row r="606" spans="1:1" x14ac:dyDescent="0.2">
      <c r="A606" t="s">
        <v>52</v>
      </c>
    </row>
    <row r="607" spans="1:1" x14ac:dyDescent="0.2">
      <c r="A607" t="s">
        <v>52</v>
      </c>
    </row>
    <row r="608" spans="1:1" x14ac:dyDescent="0.2">
      <c r="A608" t="s">
        <v>52</v>
      </c>
    </row>
    <row r="609" spans="1:1" x14ac:dyDescent="0.2">
      <c r="A609" t="s">
        <v>52</v>
      </c>
    </row>
    <row r="610" spans="1:1" x14ac:dyDescent="0.2">
      <c r="A610" t="s">
        <v>52</v>
      </c>
    </row>
    <row r="611" spans="1:1" x14ac:dyDescent="0.2">
      <c r="A611" t="s">
        <v>52</v>
      </c>
    </row>
    <row r="612" spans="1:1" x14ac:dyDescent="0.2">
      <c r="A612" t="s">
        <v>52</v>
      </c>
    </row>
    <row r="613" spans="1:1" x14ac:dyDescent="0.2">
      <c r="A613" t="s">
        <v>52</v>
      </c>
    </row>
    <row r="614" spans="1:1" x14ac:dyDescent="0.2">
      <c r="A614" t="s">
        <v>52</v>
      </c>
    </row>
    <row r="615" spans="1:1" x14ac:dyDescent="0.2">
      <c r="A615" t="s">
        <v>52</v>
      </c>
    </row>
    <row r="616" spans="1:1" x14ac:dyDescent="0.2">
      <c r="A616" t="s">
        <v>52</v>
      </c>
    </row>
    <row r="617" spans="1:1" x14ac:dyDescent="0.2">
      <c r="A617" t="s">
        <v>52</v>
      </c>
    </row>
    <row r="618" spans="1:1" x14ac:dyDescent="0.2">
      <c r="A618" t="s">
        <v>52</v>
      </c>
    </row>
    <row r="619" spans="1:1" x14ac:dyDescent="0.2">
      <c r="A619" t="s">
        <v>52</v>
      </c>
    </row>
    <row r="620" spans="1:1" x14ac:dyDescent="0.2">
      <c r="A620" t="s">
        <v>52</v>
      </c>
    </row>
    <row r="621" spans="1:1" x14ac:dyDescent="0.2">
      <c r="A621" t="s">
        <v>52</v>
      </c>
    </row>
    <row r="622" spans="1:1" x14ac:dyDescent="0.2">
      <c r="A622" t="s">
        <v>52</v>
      </c>
    </row>
    <row r="623" spans="1:1" x14ac:dyDescent="0.2">
      <c r="A623" t="s">
        <v>52</v>
      </c>
    </row>
    <row r="624" spans="1:1" x14ac:dyDescent="0.2">
      <c r="A624" t="s">
        <v>52</v>
      </c>
    </row>
    <row r="625" spans="1:1" x14ac:dyDescent="0.2">
      <c r="A625" t="s">
        <v>52</v>
      </c>
    </row>
    <row r="626" spans="1:1" x14ac:dyDescent="0.2">
      <c r="A626" t="s">
        <v>54</v>
      </c>
    </row>
    <row r="627" spans="1:1" x14ac:dyDescent="0.2">
      <c r="A627" t="s">
        <v>54</v>
      </c>
    </row>
    <row r="628" spans="1:1" x14ac:dyDescent="0.2">
      <c r="A628" t="s">
        <v>54</v>
      </c>
    </row>
    <row r="629" spans="1:1" x14ac:dyDescent="0.2">
      <c r="A629" t="s">
        <v>54</v>
      </c>
    </row>
    <row r="630" spans="1:1" x14ac:dyDescent="0.2">
      <c r="A630" t="s">
        <v>54</v>
      </c>
    </row>
    <row r="631" spans="1:1" x14ac:dyDescent="0.2">
      <c r="A631" t="s">
        <v>54</v>
      </c>
    </row>
    <row r="632" spans="1:1" x14ac:dyDescent="0.2">
      <c r="A632" t="s">
        <v>54</v>
      </c>
    </row>
    <row r="633" spans="1:1" x14ac:dyDescent="0.2">
      <c r="A633" t="s">
        <v>54</v>
      </c>
    </row>
    <row r="634" spans="1:1" x14ac:dyDescent="0.2">
      <c r="A634" t="s">
        <v>54</v>
      </c>
    </row>
    <row r="635" spans="1:1" x14ac:dyDescent="0.2">
      <c r="A635" t="s">
        <v>54</v>
      </c>
    </row>
    <row r="636" spans="1:1" x14ac:dyDescent="0.2">
      <c r="A636" t="s">
        <v>54</v>
      </c>
    </row>
    <row r="637" spans="1:1" x14ac:dyDescent="0.2">
      <c r="A637" t="s">
        <v>54</v>
      </c>
    </row>
    <row r="638" spans="1:1" x14ac:dyDescent="0.2">
      <c r="A638" t="s">
        <v>54</v>
      </c>
    </row>
    <row r="639" spans="1:1" x14ac:dyDescent="0.2">
      <c r="A639" t="s">
        <v>54</v>
      </c>
    </row>
    <row r="640" spans="1:1" x14ac:dyDescent="0.2">
      <c r="A640" t="s">
        <v>54</v>
      </c>
    </row>
    <row r="641" spans="1:1" x14ac:dyDescent="0.2">
      <c r="A641" t="s">
        <v>54</v>
      </c>
    </row>
    <row r="642" spans="1:1" x14ac:dyDescent="0.2">
      <c r="A642" t="s">
        <v>54</v>
      </c>
    </row>
    <row r="643" spans="1:1" x14ac:dyDescent="0.2">
      <c r="A643" t="s">
        <v>54</v>
      </c>
    </row>
    <row r="644" spans="1:1" x14ac:dyDescent="0.2">
      <c r="A644" t="s">
        <v>54</v>
      </c>
    </row>
    <row r="645" spans="1:1" x14ac:dyDescent="0.2">
      <c r="A645" t="s">
        <v>54</v>
      </c>
    </row>
    <row r="646" spans="1:1" x14ac:dyDescent="0.2">
      <c r="A646" t="s">
        <v>54</v>
      </c>
    </row>
    <row r="647" spans="1:1" x14ac:dyDescent="0.2">
      <c r="A647" t="s">
        <v>54</v>
      </c>
    </row>
    <row r="648" spans="1:1" x14ac:dyDescent="0.2">
      <c r="A648" t="s">
        <v>54</v>
      </c>
    </row>
    <row r="649" spans="1:1" x14ac:dyDescent="0.2">
      <c r="A649" t="s">
        <v>54</v>
      </c>
    </row>
    <row r="650" spans="1:1" x14ac:dyDescent="0.2">
      <c r="A650" t="s">
        <v>54</v>
      </c>
    </row>
    <row r="651" spans="1:1" x14ac:dyDescent="0.2">
      <c r="A651" t="s">
        <v>54</v>
      </c>
    </row>
    <row r="652" spans="1:1" x14ac:dyDescent="0.2">
      <c r="A652" t="s">
        <v>54</v>
      </c>
    </row>
    <row r="653" spans="1:1" x14ac:dyDescent="0.2">
      <c r="A653" t="s">
        <v>54</v>
      </c>
    </row>
    <row r="654" spans="1:1" x14ac:dyDescent="0.2">
      <c r="A654" t="s">
        <v>54</v>
      </c>
    </row>
    <row r="655" spans="1:1" x14ac:dyDescent="0.2">
      <c r="A655" t="s">
        <v>54</v>
      </c>
    </row>
    <row r="656" spans="1:1" x14ac:dyDescent="0.2">
      <c r="A656" t="s">
        <v>54</v>
      </c>
    </row>
    <row r="657" spans="1:1" x14ac:dyDescent="0.2">
      <c r="A657" t="s">
        <v>54</v>
      </c>
    </row>
    <row r="658" spans="1:1" x14ac:dyDescent="0.2">
      <c r="A658" t="s">
        <v>54</v>
      </c>
    </row>
    <row r="659" spans="1:1" x14ac:dyDescent="0.2">
      <c r="A659" t="s">
        <v>54</v>
      </c>
    </row>
    <row r="660" spans="1:1" x14ac:dyDescent="0.2">
      <c r="A660" t="s">
        <v>54</v>
      </c>
    </row>
    <row r="661" spans="1:1" x14ac:dyDescent="0.2">
      <c r="A661" t="s">
        <v>54</v>
      </c>
    </row>
    <row r="662" spans="1:1" x14ac:dyDescent="0.2">
      <c r="A662" t="s">
        <v>54</v>
      </c>
    </row>
    <row r="663" spans="1:1" x14ac:dyDescent="0.2">
      <c r="A663" t="s">
        <v>54</v>
      </c>
    </row>
    <row r="664" spans="1:1" x14ac:dyDescent="0.2">
      <c r="A664" t="s">
        <v>54</v>
      </c>
    </row>
    <row r="665" spans="1:1" x14ac:dyDescent="0.2">
      <c r="A665" t="s">
        <v>54</v>
      </c>
    </row>
    <row r="666" spans="1:1" x14ac:dyDescent="0.2">
      <c r="A666" t="s">
        <v>54</v>
      </c>
    </row>
    <row r="667" spans="1:1" x14ac:dyDescent="0.2">
      <c r="A667" t="s">
        <v>54</v>
      </c>
    </row>
    <row r="668" spans="1:1" x14ac:dyDescent="0.2">
      <c r="A668" t="s">
        <v>54</v>
      </c>
    </row>
    <row r="669" spans="1:1" x14ac:dyDescent="0.2">
      <c r="A669" t="s">
        <v>54</v>
      </c>
    </row>
    <row r="670" spans="1:1" x14ac:dyDescent="0.2">
      <c r="A670" t="s">
        <v>54</v>
      </c>
    </row>
    <row r="671" spans="1:1" x14ac:dyDescent="0.2">
      <c r="A671" t="s">
        <v>54</v>
      </c>
    </row>
    <row r="672" spans="1:1" x14ac:dyDescent="0.2">
      <c r="A672" t="s">
        <v>54</v>
      </c>
    </row>
    <row r="673" spans="1:1" x14ac:dyDescent="0.2">
      <c r="A673" t="s">
        <v>54</v>
      </c>
    </row>
    <row r="674" spans="1:1" x14ac:dyDescent="0.2">
      <c r="A674" t="s">
        <v>53</v>
      </c>
    </row>
    <row r="675" spans="1:1" x14ac:dyDescent="0.2">
      <c r="A675" t="s">
        <v>53</v>
      </c>
    </row>
    <row r="676" spans="1:1" x14ac:dyDescent="0.2">
      <c r="A676" t="s">
        <v>53</v>
      </c>
    </row>
    <row r="677" spans="1:1" x14ac:dyDescent="0.2">
      <c r="A677" t="s">
        <v>53</v>
      </c>
    </row>
    <row r="678" spans="1:1" x14ac:dyDescent="0.2">
      <c r="A678" t="s">
        <v>53</v>
      </c>
    </row>
    <row r="679" spans="1:1" x14ac:dyDescent="0.2">
      <c r="A679" t="s">
        <v>53</v>
      </c>
    </row>
    <row r="680" spans="1:1" x14ac:dyDescent="0.2">
      <c r="A680" t="s">
        <v>53</v>
      </c>
    </row>
    <row r="681" spans="1:1" x14ac:dyDescent="0.2">
      <c r="A681" t="s">
        <v>53</v>
      </c>
    </row>
    <row r="682" spans="1:1" x14ac:dyDescent="0.2">
      <c r="A682" t="s">
        <v>53</v>
      </c>
    </row>
    <row r="683" spans="1:1" x14ac:dyDescent="0.2">
      <c r="A683" t="s">
        <v>53</v>
      </c>
    </row>
    <row r="684" spans="1:1" x14ac:dyDescent="0.2">
      <c r="A684" t="s">
        <v>53</v>
      </c>
    </row>
    <row r="685" spans="1:1" x14ac:dyDescent="0.2">
      <c r="A685" t="s">
        <v>53</v>
      </c>
    </row>
    <row r="686" spans="1:1" x14ac:dyDescent="0.2">
      <c r="A686" t="s">
        <v>53</v>
      </c>
    </row>
    <row r="687" spans="1:1" x14ac:dyDescent="0.2">
      <c r="A687" t="s">
        <v>53</v>
      </c>
    </row>
    <row r="688" spans="1:1" x14ac:dyDescent="0.2">
      <c r="A688" t="s">
        <v>53</v>
      </c>
    </row>
    <row r="689" spans="1:1" x14ac:dyDescent="0.2">
      <c r="A689" t="s">
        <v>53</v>
      </c>
    </row>
    <row r="690" spans="1:1" x14ac:dyDescent="0.2">
      <c r="A690" t="s">
        <v>53</v>
      </c>
    </row>
    <row r="691" spans="1:1" x14ac:dyDescent="0.2">
      <c r="A691" t="s">
        <v>53</v>
      </c>
    </row>
    <row r="692" spans="1:1" x14ac:dyDescent="0.2">
      <c r="A692" t="s">
        <v>53</v>
      </c>
    </row>
    <row r="693" spans="1:1" x14ac:dyDescent="0.2">
      <c r="A693" t="s">
        <v>53</v>
      </c>
    </row>
    <row r="694" spans="1:1" x14ac:dyDescent="0.2">
      <c r="A694" t="s">
        <v>53</v>
      </c>
    </row>
    <row r="695" spans="1:1" x14ac:dyDescent="0.2">
      <c r="A695" t="s">
        <v>53</v>
      </c>
    </row>
    <row r="696" spans="1:1" x14ac:dyDescent="0.2">
      <c r="A696" t="s">
        <v>53</v>
      </c>
    </row>
    <row r="697" spans="1:1" x14ac:dyDescent="0.2">
      <c r="A697" t="s">
        <v>53</v>
      </c>
    </row>
    <row r="698" spans="1:1" x14ac:dyDescent="0.2">
      <c r="A698" t="s">
        <v>53</v>
      </c>
    </row>
    <row r="699" spans="1:1" x14ac:dyDescent="0.2">
      <c r="A699" t="s">
        <v>53</v>
      </c>
    </row>
    <row r="700" spans="1:1" x14ac:dyDescent="0.2">
      <c r="A700" t="s">
        <v>53</v>
      </c>
    </row>
    <row r="701" spans="1:1" x14ac:dyDescent="0.2">
      <c r="A701" t="s">
        <v>53</v>
      </c>
    </row>
    <row r="702" spans="1:1" x14ac:dyDescent="0.2">
      <c r="A702" t="s">
        <v>53</v>
      </c>
    </row>
    <row r="703" spans="1:1" x14ac:dyDescent="0.2">
      <c r="A703" t="s">
        <v>53</v>
      </c>
    </row>
    <row r="704" spans="1:1" x14ac:dyDescent="0.2">
      <c r="A704" t="s">
        <v>53</v>
      </c>
    </row>
    <row r="705" spans="1:1" x14ac:dyDescent="0.2">
      <c r="A705" t="s">
        <v>53</v>
      </c>
    </row>
    <row r="706" spans="1:1" x14ac:dyDescent="0.2">
      <c r="A706" t="s">
        <v>53</v>
      </c>
    </row>
    <row r="707" spans="1:1" x14ac:dyDescent="0.2">
      <c r="A707" t="s">
        <v>53</v>
      </c>
    </row>
    <row r="708" spans="1:1" x14ac:dyDescent="0.2">
      <c r="A708" t="s">
        <v>53</v>
      </c>
    </row>
    <row r="709" spans="1:1" x14ac:dyDescent="0.2">
      <c r="A709" t="s">
        <v>53</v>
      </c>
    </row>
    <row r="710" spans="1:1" x14ac:dyDescent="0.2">
      <c r="A710" t="s">
        <v>53</v>
      </c>
    </row>
    <row r="711" spans="1:1" x14ac:dyDescent="0.2">
      <c r="A711" t="s">
        <v>53</v>
      </c>
    </row>
    <row r="712" spans="1:1" x14ac:dyDescent="0.2">
      <c r="A712" t="s">
        <v>53</v>
      </c>
    </row>
    <row r="713" spans="1:1" x14ac:dyDescent="0.2">
      <c r="A713" t="s">
        <v>53</v>
      </c>
    </row>
    <row r="714" spans="1:1" x14ac:dyDescent="0.2">
      <c r="A714" t="s">
        <v>53</v>
      </c>
    </row>
    <row r="715" spans="1:1" x14ac:dyDescent="0.2">
      <c r="A715" t="s">
        <v>53</v>
      </c>
    </row>
    <row r="716" spans="1:1" x14ac:dyDescent="0.2">
      <c r="A716" t="s">
        <v>53</v>
      </c>
    </row>
    <row r="717" spans="1:1" x14ac:dyDescent="0.2">
      <c r="A717" t="s">
        <v>53</v>
      </c>
    </row>
    <row r="718" spans="1:1" x14ac:dyDescent="0.2">
      <c r="A718" t="s">
        <v>53</v>
      </c>
    </row>
    <row r="719" spans="1:1" x14ac:dyDescent="0.2">
      <c r="A719" t="s">
        <v>53</v>
      </c>
    </row>
    <row r="720" spans="1:1" x14ac:dyDescent="0.2">
      <c r="A720" t="s">
        <v>53</v>
      </c>
    </row>
    <row r="721" spans="1:1" x14ac:dyDescent="0.2">
      <c r="A721" t="s">
        <v>53</v>
      </c>
    </row>
    <row r="722" spans="1:1" x14ac:dyDescent="0.2">
      <c r="A722" t="s">
        <v>56</v>
      </c>
    </row>
    <row r="723" spans="1:1" x14ac:dyDescent="0.2">
      <c r="A723" t="s">
        <v>56</v>
      </c>
    </row>
    <row r="724" spans="1:1" x14ac:dyDescent="0.2">
      <c r="A724" t="s">
        <v>56</v>
      </c>
    </row>
    <row r="725" spans="1:1" x14ac:dyDescent="0.2">
      <c r="A725" t="s">
        <v>56</v>
      </c>
    </row>
    <row r="726" spans="1:1" x14ac:dyDescent="0.2">
      <c r="A726" t="s">
        <v>56</v>
      </c>
    </row>
    <row r="727" spans="1:1" x14ac:dyDescent="0.2">
      <c r="A727" t="s">
        <v>56</v>
      </c>
    </row>
    <row r="728" spans="1:1" x14ac:dyDescent="0.2">
      <c r="A728" t="s">
        <v>56</v>
      </c>
    </row>
    <row r="729" spans="1:1" x14ac:dyDescent="0.2">
      <c r="A729" t="s">
        <v>56</v>
      </c>
    </row>
    <row r="730" spans="1:1" x14ac:dyDescent="0.2">
      <c r="A730" t="s">
        <v>56</v>
      </c>
    </row>
    <row r="731" spans="1:1" x14ac:dyDescent="0.2">
      <c r="A731" t="s">
        <v>56</v>
      </c>
    </row>
    <row r="732" spans="1:1" x14ac:dyDescent="0.2">
      <c r="A732" t="s">
        <v>56</v>
      </c>
    </row>
    <row r="733" spans="1:1" x14ac:dyDescent="0.2">
      <c r="A733" t="s">
        <v>56</v>
      </c>
    </row>
    <row r="734" spans="1:1" x14ac:dyDescent="0.2">
      <c r="A734" t="s">
        <v>56</v>
      </c>
    </row>
    <row r="735" spans="1:1" x14ac:dyDescent="0.2">
      <c r="A735" t="s">
        <v>56</v>
      </c>
    </row>
    <row r="736" spans="1:1" x14ac:dyDescent="0.2">
      <c r="A736" t="s">
        <v>56</v>
      </c>
    </row>
    <row r="737" spans="1:1" x14ac:dyDescent="0.2">
      <c r="A737" t="s">
        <v>56</v>
      </c>
    </row>
    <row r="738" spans="1:1" x14ac:dyDescent="0.2">
      <c r="A738" t="s">
        <v>56</v>
      </c>
    </row>
    <row r="739" spans="1:1" x14ac:dyDescent="0.2">
      <c r="A739" t="s">
        <v>56</v>
      </c>
    </row>
    <row r="740" spans="1:1" x14ac:dyDescent="0.2">
      <c r="A740" t="s">
        <v>56</v>
      </c>
    </row>
    <row r="741" spans="1:1" x14ac:dyDescent="0.2">
      <c r="A741" t="s">
        <v>56</v>
      </c>
    </row>
    <row r="742" spans="1:1" x14ac:dyDescent="0.2">
      <c r="A742" t="s">
        <v>56</v>
      </c>
    </row>
    <row r="743" spans="1:1" x14ac:dyDescent="0.2">
      <c r="A743" t="s">
        <v>56</v>
      </c>
    </row>
    <row r="744" spans="1:1" x14ac:dyDescent="0.2">
      <c r="A744" t="s">
        <v>56</v>
      </c>
    </row>
    <row r="745" spans="1:1" x14ac:dyDescent="0.2">
      <c r="A745" t="s">
        <v>56</v>
      </c>
    </row>
    <row r="746" spans="1:1" x14ac:dyDescent="0.2">
      <c r="A746" t="s">
        <v>56</v>
      </c>
    </row>
    <row r="747" spans="1:1" x14ac:dyDescent="0.2">
      <c r="A747" t="s">
        <v>56</v>
      </c>
    </row>
    <row r="748" spans="1:1" x14ac:dyDescent="0.2">
      <c r="A748" t="s">
        <v>56</v>
      </c>
    </row>
    <row r="749" spans="1:1" x14ac:dyDescent="0.2">
      <c r="A749" t="s">
        <v>56</v>
      </c>
    </row>
    <row r="750" spans="1:1" x14ac:dyDescent="0.2">
      <c r="A750" t="s">
        <v>56</v>
      </c>
    </row>
    <row r="751" spans="1:1" x14ac:dyDescent="0.2">
      <c r="A751" t="s">
        <v>56</v>
      </c>
    </row>
    <row r="752" spans="1:1" x14ac:dyDescent="0.2">
      <c r="A752" t="s">
        <v>56</v>
      </c>
    </row>
    <row r="753" spans="1:1" x14ac:dyDescent="0.2">
      <c r="A753" t="s">
        <v>56</v>
      </c>
    </row>
    <row r="754" spans="1:1" x14ac:dyDescent="0.2">
      <c r="A754" t="s">
        <v>56</v>
      </c>
    </row>
    <row r="755" spans="1:1" x14ac:dyDescent="0.2">
      <c r="A755" t="s">
        <v>56</v>
      </c>
    </row>
    <row r="756" spans="1:1" x14ac:dyDescent="0.2">
      <c r="A756" t="s">
        <v>56</v>
      </c>
    </row>
    <row r="757" spans="1:1" x14ac:dyDescent="0.2">
      <c r="A757" t="s">
        <v>56</v>
      </c>
    </row>
    <row r="758" spans="1:1" x14ac:dyDescent="0.2">
      <c r="A758" t="s">
        <v>56</v>
      </c>
    </row>
    <row r="759" spans="1:1" x14ac:dyDescent="0.2">
      <c r="A759" t="s">
        <v>56</v>
      </c>
    </row>
    <row r="760" spans="1:1" x14ac:dyDescent="0.2">
      <c r="A760" t="s">
        <v>56</v>
      </c>
    </row>
    <row r="761" spans="1:1" x14ac:dyDescent="0.2">
      <c r="A761" t="s">
        <v>56</v>
      </c>
    </row>
    <row r="762" spans="1:1" x14ac:dyDescent="0.2">
      <c r="A762" t="s">
        <v>56</v>
      </c>
    </row>
    <row r="763" spans="1:1" x14ac:dyDescent="0.2">
      <c r="A763" t="s">
        <v>56</v>
      </c>
    </row>
    <row r="764" spans="1:1" x14ac:dyDescent="0.2">
      <c r="A764" t="s">
        <v>56</v>
      </c>
    </row>
    <row r="765" spans="1:1" x14ac:dyDescent="0.2">
      <c r="A765" t="s">
        <v>56</v>
      </c>
    </row>
    <row r="766" spans="1:1" x14ac:dyDescent="0.2">
      <c r="A766" t="s">
        <v>56</v>
      </c>
    </row>
    <row r="767" spans="1:1" x14ac:dyDescent="0.2">
      <c r="A767" t="s">
        <v>56</v>
      </c>
    </row>
    <row r="768" spans="1:1" x14ac:dyDescent="0.2">
      <c r="A768" t="s">
        <v>56</v>
      </c>
    </row>
    <row r="769" spans="1:1" x14ac:dyDescent="0.2">
      <c r="A769" t="s">
        <v>56</v>
      </c>
    </row>
    <row r="770" spans="1:1" x14ac:dyDescent="0.2">
      <c r="A770" t="s">
        <v>57</v>
      </c>
    </row>
    <row r="771" spans="1:1" x14ac:dyDescent="0.2">
      <c r="A771" t="s">
        <v>57</v>
      </c>
    </row>
    <row r="772" spans="1:1" x14ac:dyDescent="0.2">
      <c r="A772" t="s">
        <v>57</v>
      </c>
    </row>
    <row r="773" spans="1:1" x14ac:dyDescent="0.2">
      <c r="A773" t="s">
        <v>57</v>
      </c>
    </row>
    <row r="774" spans="1:1" x14ac:dyDescent="0.2">
      <c r="A774" t="s">
        <v>57</v>
      </c>
    </row>
    <row r="775" spans="1:1" x14ac:dyDescent="0.2">
      <c r="A775" t="s">
        <v>57</v>
      </c>
    </row>
    <row r="776" spans="1:1" x14ac:dyDescent="0.2">
      <c r="A776" t="s">
        <v>57</v>
      </c>
    </row>
    <row r="777" spans="1:1" x14ac:dyDescent="0.2">
      <c r="A777" t="s">
        <v>57</v>
      </c>
    </row>
    <row r="778" spans="1:1" x14ac:dyDescent="0.2">
      <c r="A778" t="s">
        <v>57</v>
      </c>
    </row>
    <row r="779" spans="1:1" x14ac:dyDescent="0.2">
      <c r="A779" t="s">
        <v>57</v>
      </c>
    </row>
    <row r="780" spans="1:1" x14ac:dyDescent="0.2">
      <c r="A780" t="s">
        <v>57</v>
      </c>
    </row>
    <row r="781" spans="1:1" x14ac:dyDescent="0.2">
      <c r="A781" t="s">
        <v>57</v>
      </c>
    </row>
    <row r="782" spans="1:1" x14ac:dyDescent="0.2">
      <c r="A782" t="s">
        <v>57</v>
      </c>
    </row>
    <row r="783" spans="1:1" x14ac:dyDescent="0.2">
      <c r="A783" t="s">
        <v>57</v>
      </c>
    </row>
    <row r="784" spans="1:1" x14ac:dyDescent="0.2">
      <c r="A784" t="s">
        <v>57</v>
      </c>
    </row>
    <row r="785" spans="1:1" x14ac:dyDescent="0.2">
      <c r="A785" t="s">
        <v>57</v>
      </c>
    </row>
    <row r="786" spans="1:1" x14ac:dyDescent="0.2">
      <c r="A786" t="s">
        <v>57</v>
      </c>
    </row>
    <row r="787" spans="1:1" x14ac:dyDescent="0.2">
      <c r="A787" t="s">
        <v>57</v>
      </c>
    </row>
    <row r="788" spans="1:1" x14ac:dyDescent="0.2">
      <c r="A788" t="s">
        <v>57</v>
      </c>
    </row>
    <row r="789" spans="1:1" x14ac:dyDescent="0.2">
      <c r="A789" t="s">
        <v>57</v>
      </c>
    </row>
    <row r="790" spans="1:1" x14ac:dyDescent="0.2">
      <c r="A790" t="s">
        <v>57</v>
      </c>
    </row>
    <row r="791" spans="1:1" x14ac:dyDescent="0.2">
      <c r="A791" t="s">
        <v>57</v>
      </c>
    </row>
    <row r="792" spans="1:1" x14ac:dyDescent="0.2">
      <c r="A792" t="s">
        <v>57</v>
      </c>
    </row>
    <row r="793" spans="1:1" x14ac:dyDescent="0.2">
      <c r="A793" t="s">
        <v>57</v>
      </c>
    </row>
    <row r="794" spans="1:1" x14ac:dyDescent="0.2">
      <c r="A794" t="s">
        <v>57</v>
      </c>
    </row>
    <row r="795" spans="1:1" x14ac:dyDescent="0.2">
      <c r="A795" t="s">
        <v>57</v>
      </c>
    </row>
    <row r="796" spans="1:1" x14ac:dyDescent="0.2">
      <c r="A796" t="s">
        <v>57</v>
      </c>
    </row>
    <row r="797" spans="1:1" x14ac:dyDescent="0.2">
      <c r="A797" t="s">
        <v>57</v>
      </c>
    </row>
    <row r="798" spans="1:1" x14ac:dyDescent="0.2">
      <c r="A798" t="s">
        <v>57</v>
      </c>
    </row>
    <row r="799" spans="1:1" x14ac:dyDescent="0.2">
      <c r="A799" t="s">
        <v>57</v>
      </c>
    </row>
    <row r="800" spans="1:1" x14ac:dyDescent="0.2">
      <c r="A800" t="s">
        <v>57</v>
      </c>
    </row>
    <row r="801" spans="1:1" x14ac:dyDescent="0.2">
      <c r="A801" t="s">
        <v>57</v>
      </c>
    </row>
    <row r="802" spans="1:1" x14ac:dyDescent="0.2">
      <c r="A802" t="s">
        <v>57</v>
      </c>
    </row>
    <row r="803" spans="1:1" x14ac:dyDescent="0.2">
      <c r="A803" t="s">
        <v>57</v>
      </c>
    </row>
    <row r="804" spans="1:1" x14ac:dyDescent="0.2">
      <c r="A804" t="s">
        <v>57</v>
      </c>
    </row>
    <row r="805" spans="1:1" x14ac:dyDescent="0.2">
      <c r="A805" t="s">
        <v>57</v>
      </c>
    </row>
    <row r="806" spans="1:1" x14ac:dyDescent="0.2">
      <c r="A806" t="s">
        <v>57</v>
      </c>
    </row>
    <row r="807" spans="1:1" x14ac:dyDescent="0.2">
      <c r="A807" t="s">
        <v>57</v>
      </c>
    </row>
    <row r="808" spans="1:1" x14ac:dyDescent="0.2">
      <c r="A808" t="s">
        <v>57</v>
      </c>
    </row>
    <row r="809" spans="1:1" x14ac:dyDescent="0.2">
      <c r="A809" t="s">
        <v>57</v>
      </c>
    </row>
    <row r="810" spans="1:1" x14ac:dyDescent="0.2">
      <c r="A810" t="s">
        <v>57</v>
      </c>
    </row>
    <row r="811" spans="1:1" x14ac:dyDescent="0.2">
      <c r="A811" t="s">
        <v>57</v>
      </c>
    </row>
    <row r="812" spans="1:1" x14ac:dyDescent="0.2">
      <c r="A812" t="s">
        <v>57</v>
      </c>
    </row>
    <row r="813" spans="1:1" x14ac:dyDescent="0.2">
      <c r="A813" t="s">
        <v>57</v>
      </c>
    </row>
    <row r="814" spans="1:1" x14ac:dyDescent="0.2">
      <c r="A814" t="s">
        <v>57</v>
      </c>
    </row>
    <row r="815" spans="1:1" x14ac:dyDescent="0.2">
      <c r="A815" t="s">
        <v>57</v>
      </c>
    </row>
    <row r="816" spans="1:1" x14ac:dyDescent="0.2">
      <c r="A816" t="s">
        <v>57</v>
      </c>
    </row>
    <row r="817" spans="1:1" x14ac:dyDescent="0.2">
      <c r="A817" t="s">
        <v>57</v>
      </c>
    </row>
    <row r="818" spans="1:1" x14ac:dyDescent="0.2">
      <c r="A818" t="s">
        <v>58</v>
      </c>
    </row>
    <row r="819" spans="1:1" x14ac:dyDescent="0.2">
      <c r="A819" t="s">
        <v>58</v>
      </c>
    </row>
    <row r="820" spans="1:1" x14ac:dyDescent="0.2">
      <c r="A820" t="s">
        <v>58</v>
      </c>
    </row>
    <row r="821" spans="1:1" x14ac:dyDescent="0.2">
      <c r="A821" t="s">
        <v>58</v>
      </c>
    </row>
    <row r="822" spans="1:1" x14ac:dyDescent="0.2">
      <c r="A822" t="s">
        <v>58</v>
      </c>
    </row>
    <row r="823" spans="1:1" x14ac:dyDescent="0.2">
      <c r="A823" t="s">
        <v>58</v>
      </c>
    </row>
    <row r="824" spans="1:1" x14ac:dyDescent="0.2">
      <c r="A824" t="s">
        <v>58</v>
      </c>
    </row>
    <row r="825" spans="1:1" x14ac:dyDescent="0.2">
      <c r="A825" t="s">
        <v>58</v>
      </c>
    </row>
    <row r="826" spans="1:1" x14ac:dyDescent="0.2">
      <c r="A826" t="s">
        <v>58</v>
      </c>
    </row>
    <row r="827" spans="1:1" x14ac:dyDescent="0.2">
      <c r="A827" t="s">
        <v>58</v>
      </c>
    </row>
    <row r="828" spans="1:1" x14ac:dyDescent="0.2">
      <c r="A828" t="s">
        <v>58</v>
      </c>
    </row>
    <row r="829" spans="1:1" x14ac:dyDescent="0.2">
      <c r="A829" t="s">
        <v>58</v>
      </c>
    </row>
    <row r="830" spans="1:1" x14ac:dyDescent="0.2">
      <c r="A830" t="s">
        <v>58</v>
      </c>
    </row>
    <row r="831" spans="1:1" x14ac:dyDescent="0.2">
      <c r="A831" t="s">
        <v>58</v>
      </c>
    </row>
    <row r="832" spans="1:1" x14ac:dyDescent="0.2">
      <c r="A832" t="s">
        <v>58</v>
      </c>
    </row>
    <row r="833" spans="1:1" x14ac:dyDescent="0.2">
      <c r="A833" t="s">
        <v>58</v>
      </c>
    </row>
    <row r="834" spans="1:1" x14ac:dyDescent="0.2">
      <c r="A834" t="s">
        <v>58</v>
      </c>
    </row>
    <row r="835" spans="1:1" x14ac:dyDescent="0.2">
      <c r="A835" t="s">
        <v>58</v>
      </c>
    </row>
    <row r="836" spans="1:1" x14ac:dyDescent="0.2">
      <c r="A836" t="s">
        <v>58</v>
      </c>
    </row>
    <row r="837" spans="1:1" x14ac:dyDescent="0.2">
      <c r="A837" t="s">
        <v>58</v>
      </c>
    </row>
    <row r="838" spans="1:1" x14ac:dyDescent="0.2">
      <c r="A838" t="s">
        <v>58</v>
      </c>
    </row>
    <row r="839" spans="1:1" x14ac:dyDescent="0.2">
      <c r="A839" t="s">
        <v>58</v>
      </c>
    </row>
    <row r="840" spans="1:1" x14ac:dyDescent="0.2">
      <c r="A840" t="s">
        <v>58</v>
      </c>
    </row>
    <row r="841" spans="1:1" x14ac:dyDescent="0.2">
      <c r="A841" t="s">
        <v>58</v>
      </c>
    </row>
    <row r="842" spans="1:1" x14ac:dyDescent="0.2">
      <c r="A842" t="s">
        <v>58</v>
      </c>
    </row>
    <row r="843" spans="1:1" x14ac:dyDescent="0.2">
      <c r="A843" t="s">
        <v>58</v>
      </c>
    </row>
    <row r="844" spans="1:1" x14ac:dyDescent="0.2">
      <c r="A844" t="s">
        <v>58</v>
      </c>
    </row>
    <row r="845" spans="1:1" x14ac:dyDescent="0.2">
      <c r="A845" t="s">
        <v>58</v>
      </c>
    </row>
    <row r="846" spans="1:1" x14ac:dyDescent="0.2">
      <c r="A846" t="s">
        <v>58</v>
      </c>
    </row>
    <row r="847" spans="1:1" x14ac:dyDescent="0.2">
      <c r="A847" t="s">
        <v>58</v>
      </c>
    </row>
    <row r="848" spans="1:1" x14ac:dyDescent="0.2">
      <c r="A848" t="s">
        <v>58</v>
      </c>
    </row>
    <row r="849" spans="1:1" x14ac:dyDescent="0.2">
      <c r="A849" t="s">
        <v>58</v>
      </c>
    </row>
    <row r="850" spans="1:1" x14ac:dyDescent="0.2">
      <c r="A850" t="s">
        <v>58</v>
      </c>
    </row>
    <row r="851" spans="1:1" x14ac:dyDescent="0.2">
      <c r="A851" t="s">
        <v>58</v>
      </c>
    </row>
    <row r="852" spans="1:1" x14ac:dyDescent="0.2">
      <c r="A852" t="s">
        <v>58</v>
      </c>
    </row>
    <row r="853" spans="1:1" x14ac:dyDescent="0.2">
      <c r="A853" t="s">
        <v>58</v>
      </c>
    </row>
    <row r="854" spans="1:1" x14ac:dyDescent="0.2">
      <c r="A854" t="s">
        <v>58</v>
      </c>
    </row>
    <row r="855" spans="1:1" x14ac:dyDescent="0.2">
      <c r="A855" t="s">
        <v>58</v>
      </c>
    </row>
    <row r="856" spans="1:1" x14ac:dyDescent="0.2">
      <c r="A856" t="s">
        <v>58</v>
      </c>
    </row>
    <row r="857" spans="1:1" x14ac:dyDescent="0.2">
      <c r="A857" t="s">
        <v>58</v>
      </c>
    </row>
    <row r="858" spans="1:1" x14ac:dyDescent="0.2">
      <c r="A858" t="s">
        <v>58</v>
      </c>
    </row>
    <row r="859" spans="1:1" x14ac:dyDescent="0.2">
      <c r="A859" t="s">
        <v>58</v>
      </c>
    </row>
    <row r="860" spans="1:1" x14ac:dyDescent="0.2">
      <c r="A860" t="s">
        <v>58</v>
      </c>
    </row>
    <row r="861" spans="1:1" x14ac:dyDescent="0.2">
      <c r="A861" t="s">
        <v>58</v>
      </c>
    </row>
    <row r="862" spans="1:1" x14ac:dyDescent="0.2">
      <c r="A862" t="s">
        <v>58</v>
      </c>
    </row>
    <row r="863" spans="1:1" x14ac:dyDescent="0.2">
      <c r="A863" t="s">
        <v>58</v>
      </c>
    </row>
    <row r="864" spans="1:1" x14ac:dyDescent="0.2">
      <c r="A864" t="s">
        <v>58</v>
      </c>
    </row>
    <row r="865" spans="1:1" x14ac:dyDescent="0.2">
      <c r="A865" t="s">
        <v>58</v>
      </c>
    </row>
    <row r="866" spans="1:1" x14ac:dyDescent="0.2">
      <c r="A866" t="s">
        <v>59</v>
      </c>
    </row>
    <row r="867" spans="1:1" x14ac:dyDescent="0.2">
      <c r="A867" t="s">
        <v>59</v>
      </c>
    </row>
    <row r="868" spans="1:1" x14ac:dyDescent="0.2">
      <c r="A868" t="s">
        <v>59</v>
      </c>
    </row>
    <row r="869" spans="1:1" x14ac:dyDescent="0.2">
      <c r="A869" t="s">
        <v>59</v>
      </c>
    </row>
    <row r="870" spans="1:1" x14ac:dyDescent="0.2">
      <c r="A870" t="s">
        <v>59</v>
      </c>
    </row>
    <row r="871" spans="1:1" x14ac:dyDescent="0.2">
      <c r="A871" t="s">
        <v>59</v>
      </c>
    </row>
    <row r="872" spans="1:1" x14ac:dyDescent="0.2">
      <c r="A872" t="s">
        <v>59</v>
      </c>
    </row>
    <row r="873" spans="1:1" x14ac:dyDescent="0.2">
      <c r="A873" t="s">
        <v>59</v>
      </c>
    </row>
    <row r="874" spans="1:1" x14ac:dyDescent="0.2">
      <c r="A874" t="s">
        <v>59</v>
      </c>
    </row>
    <row r="875" spans="1:1" x14ac:dyDescent="0.2">
      <c r="A875" t="s">
        <v>59</v>
      </c>
    </row>
    <row r="876" spans="1:1" x14ac:dyDescent="0.2">
      <c r="A876" t="s">
        <v>59</v>
      </c>
    </row>
    <row r="877" spans="1:1" x14ac:dyDescent="0.2">
      <c r="A877" t="s">
        <v>59</v>
      </c>
    </row>
    <row r="878" spans="1:1" x14ac:dyDescent="0.2">
      <c r="A878" t="s">
        <v>59</v>
      </c>
    </row>
    <row r="879" spans="1:1" x14ac:dyDescent="0.2">
      <c r="A879" t="s">
        <v>59</v>
      </c>
    </row>
    <row r="880" spans="1:1" x14ac:dyDescent="0.2">
      <c r="A880" t="s">
        <v>59</v>
      </c>
    </row>
    <row r="881" spans="1:1" x14ac:dyDescent="0.2">
      <c r="A881" t="s">
        <v>59</v>
      </c>
    </row>
    <row r="882" spans="1:1" x14ac:dyDescent="0.2">
      <c r="A882" t="s">
        <v>59</v>
      </c>
    </row>
    <row r="883" spans="1:1" x14ac:dyDescent="0.2">
      <c r="A883" t="s">
        <v>59</v>
      </c>
    </row>
    <row r="884" spans="1:1" x14ac:dyDescent="0.2">
      <c r="A884" t="s">
        <v>59</v>
      </c>
    </row>
    <row r="885" spans="1:1" x14ac:dyDescent="0.2">
      <c r="A885" t="s">
        <v>59</v>
      </c>
    </row>
    <row r="886" spans="1:1" x14ac:dyDescent="0.2">
      <c r="A886" t="s">
        <v>59</v>
      </c>
    </row>
    <row r="887" spans="1:1" x14ac:dyDescent="0.2">
      <c r="A887" t="s">
        <v>59</v>
      </c>
    </row>
    <row r="888" spans="1:1" x14ac:dyDescent="0.2">
      <c r="A888" t="s">
        <v>59</v>
      </c>
    </row>
    <row r="889" spans="1:1" x14ac:dyDescent="0.2">
      <c r="A889" t="s">
        <v>59</v>
      </c>
    </row>
    <row r="890" spans="1:1" x14ac:dyDescent="0.2">
      <c r="A890" t="s">
        <v>59</v>
      </c>
    </row>
    <row r="891" spans="1:1" x14ac:dyDescent="0.2">
      <c r="A891" t="s">
        <v>59</v>
      </c>
    </row>
    <row r="892" spans="1:1" x14ac:dyDescent="0.2">
      <c r="A892" t="s">
        <v>59</v>
      </c>
    </row>
    <row r="893" spans="1:1" x14ac:dyDescent="0.2">
      <c r="A893" t="s">
        <v>59</v>
      </c>
    </row>
    <row r="894" spans="1:1" x14ac:dyDescent="0.2">
      <c r="A894" t="s">
        <v>59</v>
      </c>
    </row>
    <row r="895" spans="1:1" x14ac:dyDescent="0.2">
      <c r="A895" t="s">
        <v>59</v>
      </c>
    </row>
    <row r="896" spans="1:1" x14ac:dyDescent="0.2">
      <c r="A896" t="s">
        <v>59</v>
      </c>
    </row>
    <row r="897" spans="1:1" x14ac:dyDescent="0.2">
      <c r="A897" t="s">
        <v>59</v>
      </c>
    </row>
    <row r="898" spans="1:1" x14ac:dyDescent="0.2">
      <c r="A898" t="s">
        <v>59</v>
      </c>
    </row>
    <row r="899" spans="1:1" x14ac:dyDescent="0.2">
      <c r="A899" t="s">
        <v>59</v>
      </c>
    </row>
    <row r="900" spans="1:1" x14ac:dyDescent="0.2">
      <c r="A900" t="s">
        <v>59</v>
      </c>
    </row>
    <row r="901" spans="1:1" x14ac:dyDescent="0.2">
      <c r="A901" t="s">
        <v>59</v>
      </c>
    </row>
    <row r="902" spans="1:1" x14ac:dyDescent="0.2">
      <c r="A902" t="s">
        <v>59</v>
      </c>
    </row>
    <row r="903" spans="1:1" x14ac:dyDescent="0.2">
      <c r="A903" t="s">
        <v>59</v>
      </c>
    </row>
    <row r="904" spans="1:1" x14ac:dyDescent="0.2">
      <c r="A904" t="s">
        <v>59</v>
      </c>
    </row>
    <row r="905" spans="1:1" x14ac:dyDescent="0.2">
      <c r="A905" t="s">
        <v>59</v>
      </c>
    </row>
    <row r="906" spans="1:1" x14ac:dyDescent="0.2">
      <c r="A906" t="s">
        <v>59</v>
      </c>
    </row>
    <row r="907" spans="1:1" x14ac:dyDescent="0.2">
      <c r="A907" t="s">
        <v>59</v>
      </c>
    </row>
    <row r="908" spans="1:1" x14ac:dyDescent="0.2">
      <c r="A908" t="s">
        <v>59</v>
      </c>
    </row>
    <row r="909" spans="1:1" x14ac:dyDescent="0.2">
      <c r="A909" t="s">
        <v>59</v>
      </c>
    </row>
    <row r="910" spans="1:1" x14ac:dyDescent="0.2">
      <c r="A910" t="s">
        <v>59</v>
      </c>
    </row>
    <row r="911" spans="1:1" x14ac:dyDescent="0.2">
      <c r="A911" t="s">
        <v>59</v>
      </c>
    </row>
    <row r="912" spans="1:1" x14ac:dyDescent="0.2">
      <c r="A912" t="s">
        <v>59</v>
      </c>
    </row>
    <row r="913" spans="1:1" x14ac:dyDescent="0.2">
      <c r="A913" t="s">
        <v>59</v>
      </c>
    </row>
    <row r="914" spans="1:1" x14ac:dyDescent="0.2">
      <c r="A914" t="s">
        <v>60</v>
      </c>
    </row>
    <row r="915" spans="1:1" x14ac:dyDescent="0.2">
      <c r="A915" t="s">
        <v>60</v>
      </c>
    </row>
    <row r="916" spans="1:1" x14ac:dyDescent="0.2">
      <c r="A916" t="s">
        <v>60</v>
      </c>
    </row>
    <row r="917" spans="1:1" x14ac:dyDescent="0.2">
      <c r="A917" t="s">
        <v>60</v>
      </c>
    </row>
    <row r="918" spans="1:1" x14ac:dyDescent="0.2">
      <c r="A918" t="s">
        <v>60</v>
      </c>
    </row>
    <row r="919" spans="1:1" x14ac:dyDescent="0.2">
      <c r="A919" t="s">
        <v>60</v>
      </c>
    </row>
    <row r="920" spans="1:1" x14ac:dyDescent="0.2">
      <c r="A920" t="s">
        <v>60</v>
      </c>
    </row>
    <row r="921" spans="1:1" x14ac:dyDescent="0.2">
      <c r="A921" t="s">
        <v>60</v>
      </c>
    </row>
    <row r="922" spans="1:1" x14ac:dyDescent="0.2">
      <c r="A922" t="s">
        <v>60</v>
      </c>
    </row>
    <row r="923" spans="1:1" x14ac:dyDescent="0.2">
      <c r="A923" t="s">
        <v>60</v>
      </c>
    </row>
    <row r="924" spans="1:1" x14ac:dyDescent="0.2">
      <c r="A924" t="s">
        <v>60</v>
      </c>
    </row>
    <row r="925" spans="1:1" x14ac:dyDescent="0.2">
      <c r="A925" t="s">
        <v>60</v>
      </c>
    </row>
    <row r="926" spans="1:1" x14ac:dyDescent="0.2">
      <c r="A926" t="s">
        <v>60</v>
      </c>
    </row>
    <row r="927" spans="1:1" x14ac:dyDescent="0.2">
      <c r="A927" t="s">
        <v>60</v>
      </c>
    </row>
    <row r="928" spans="1:1" x14ac:dyDescent="0.2">
      <c r="A928" t="s">
        <v>60</v>
      </c>
    </row>
    <row r="929" spans="1:1" x14ac:dyDescent="0.2">
      <c r="A929" t="s">
        <v>60</v>
      </c>
    </row>
    <row r="930" spans="1:1" x14ac:dyDescent="0.2">
      <c r="A930" t="s">
        <v>60</v>
      </c>
    </row>
    <row r="931" spans="1:1" x14ac:dyDescent="0.2">
      <c r="A931" t="s">
        <v>60</v>
      </c>
    </row>
    <row r="932" spans="1:1" x14ac:dyDescent="0.2">
      <c r="A932" t="s">
        <v>60</v>
      </c>
    </row>
    <row r="933" spans="1:1" x14ac:dyDescent="0.2">
      <c r="A933" t="s">
        <v>60</v>
      </c>
    </row>
    <row r="934" spans="1:1" x14ac:dyDescent="0.2">
      <c r="A934" t="s">
        <v>60</v>
      </c>
    </row>
    <row r="935" spans="1:1" x14ac:dyDescent="0.2">
      <c r="A935" t="s">
        <v>60</v>
      </c>
    </row>
    <row r="936" spans="1:1" x14ac:dyDescent="0.2">
      <c r="A936" t="s">
        <v>60</v>
      </c>
    </row>
    <row r="937" spans="1:1" x14ac:dyDescent="0.2">
      <c r="A937" t="s">
        <v>60</v>
      </c>
    </row>
    <row r="938" spans="1:1" x14ac:dyDescent="0.2">
      <c r="A938" t="s">
        <v>60</v>
      </c>
    </row>
    <row r="939" spans="1:1" x14ac:dyDescent="0.2">
      <c r="A939" t="s">
        <v>60</v>
      </c>
    </row>
    <row r="940" spans="1:1" x14ac:dyDescent="0.2">
      <c r="A940" t="s">
        <v>60</v>
      </c>
    </row>
    <row r="941" spans="1:1" x14ac:dyDescent="0.2">
      <c r="A941" t="s">
        <v>60</v>
      </c>
    </row>
    <row r="942" spans="1:1" x14ac:dyDescent="0.2">
      <c r="A942" t="s">
        <v>60</v>
      </c>
    </row>
    <row r="943" spans="1:1" x14ac:dyDescent="0.2">
      <c r="A943" t="s">
        <v>60</v>
      </c>
    </row>
    <row r="944" spans="1:1" x14ac:dyDescent="0.2">
      <c r="A944" t="s">
        <v>60</v>
      </c>
    </row>
    <row r="945" spans="1:1" x14ac:dyDescent="0.2">
      <c r="A945" t="s">
        <v>60</v>
      </c>
    </row>
    <row r="946" spans="1:1" x14ac:dyDescent="0.2">
      <c r="A946" t="s">
        <v>60</v>
      </c>
    </row>
    <row r="947" spans="1:1" x14ac:dyDescent="0.2">
      <c r="A947" t="s">
        <v>60</v>
      </c>
    </row>
    <row r="948" spans="1:1" x14ac:dyDescent="0.2">
      <c r="A948" t="s">
        <v>60</v>
      </c>
    </row>
    <row r="949" spans="1:1" x14ac:dyDescent="0.2">
      <c r="A949" t="s">
        <v>60</v>
      </c>
    </row>
    <row r="950" spans="1:1" x14ac:dyDescent="0.2">
      <c r="A950" t="s">
        <v>60</v>
      </c>
    </row>
    <row r="951" spans="1:1" x14ac:dyDescent="0.2">
      <c r="A951" t="s">
        <v>60</v>
      </c>
    </row>
    <row r="952" spans="1:1" x14ac:dyDescent="0.2">
      <c r="A952" t="s">
        <v>60</v>
      </c>
    </row>
    <row r="953" spans="1:1" x14ac:dyDescent="0.2">
      <c r="A953" t="s">
        <v>60</v>
      </c>
    </row>
    <row r="954" spans="1:1" x14ac:dyDescent="0.2">
      <c r="A954" t="s">
        <v>60</v>
      </c>
    </row>
    <row r="955" spans="1:1" x14ac:dyDescent="0.2">
      <c r="A955" t="s">
        <v>60</v>
      </c>
    </row>
    <row r="956" spans="1:1" x14ac:dyDescent="0.2">
      <c r="A956" t="s">
        <v>60</v>
      </c>
    </row>
    <row r="957" spans="1:1" x14ac:dyDescent="0.2">
      <c r="A957" t="s">
        <v>60</v>
      </c>
    </row>
    <row r="958" spans="1:1" x14ac:dyDescent="0.2">
      <c r="A958" t="s">
        <v>60</v>
      </c>
    </row>
    <row r="959" spans="1:1" x14ac:dyDescent="0.2">
      <c r="A959" t="s">
        <v>60</v>
      </c>
    </row>
    <row r="960" spans="1:1" x14ac:dyDescent="0.2">
      <c r="A960" t="s">
        <v>60</v>
      </c>
    </row>
    <row r="961" spans="1:1" x14ac:dyDescent="0.2">
      <c r="A961" t="s">
        <v>60</v>
      </c>
    </row>
    <row r="962" spans="1:1" x14ac:dyDescent="0.2">
      <c r="A962" t="s">
        <v>55</v>
      </c>
    </row>
    <row r="963" spans="1:1" x14ac:dyDescent="0.2">
      <c r="A963" t="s">
        <v>55</v>
      </c>
    </row>
    <row r="964" spans="1:1" x14ac:dyDescent="0.2">
      <c r="A964" t="s">
        <v>55</v>
      </c>
    </row>
    <row r="965" spans="1:1" x14ac:dyDescent="0.2">
      <c r="A965" t="s">
        <v>55</v>
      </c>
    </row>
    <row r="966" spans="1:1" x14ac:dyDescent="0.2">
      <c r="A966" t="s">
        <v>55</v>
      </c>
    </row>
    <row r="967" spans="1:1" x14ac:dyDescent="0.2">
      <c r="A967" t="s">
        <v>55</v>
      </c>
    </row>
    <row r="968" spans="1:1" x14ac:dyDescent="0.2">
      <c r="A968" t="s">
        <v>55</v>
      </c>
    </row>
    <row r="969" spans="1:1" x14ac:dyDescent="0.2">
      <c r="A969" t="s">
        <v>55</v>
      </c>
    </row>
    <row r="970" spans="1:1" x14ac:dyDescent="0.2">
      <c r="A970" t="s">
        <v>55</v>
      </c>
    </row>
    <row r="971" spans="1:1" x14ac:dyDescent="0.2">
      <c r="A971" t="s">
        <v>55</v>
      </c>
    </row>
    <row r="972" spans="1:1" x14ac:dyDescent="0.2">
      <c r="A972" t="s">
        <v>55</v>
      </c>
    </row>
    <row r="973" spans="1:1" x14ac:dyDescent="0.2">
      <c r="A973" t="s">
        <v>55</v>
      </c>
    </row>
    <row r="974" spans="1:1" x14ac:dyDescent="0.2">
      <c r="A974" t="s">
        <v>55</v>
      </c>
    </row>
    <row r="975" spans="1:1" x14ac:dyDescent="0.2">
      <c r="A975" t="s">
        <v>55</v>
      </c>
    </row>
    <row r="976" spans="1:1" x14ac:dyDescent="0.2">
      <c r="A976" t="s">
        <v>55</v>
      </c>
    </row>
    <row r="977" spans="1:1" x14ac:dyDescent="0.2">
      <c r="A977" t="s">
        <v>55</v>
      </c>
    </row>
    <row r="978" spans="1:1" x14ac:dyDescent="0.2">
      <c r="A978" t="s">
        <v>55</v>
      </c>
    </row>
    <row r="979" spans="1:1" x14ac:dyDescent="0.2">
      <c r="A979" t="s">
        <v>55</v>
      </c>
    </row>
    <row r="980" spans="1:1" x14ac:dyDescent="0.2">
      <c r="A980" t="s">
        <v>55</v>
      </c>
    </row>
    <row r="981" spans="1:1" x14ac:dyDescent="0.2">
      <c r="A981" t="s">
        <v>55</v>
      </c>
    </row>
    <row r="982" spans="1:1" x14ac:dyDescent="0.2">
      <c r="A982" t="s">
        <v>55</v>
      </c>
    </row>
    <row r="983" spans="1:1" x14ac:dyDescent="0.2">
      <c r="A983" t="s">
        <v>55</v>
      </c>
    </row>
    <row r="984" spans="1:1" x14ac:dyDescent="0.2">
      <c r="A984" t="s">
        <v>55</v>
      </c>
    </row>
    <row r="985" spans="1:1" x14ac:dyDescent="0.2">
      <c r="A985" t="s">
        <v>55</v>
      </c>
    </row>
    <row r="986" spans="1:1" x14ac:dyDescent="0.2">
      <c r="A986" t="s">
        <v>55</v>
      </c>
    </row>
    <row r="987" spans="1:1" x14ac:dyDescent="0.2">
      <c r="A987" t="s">
        <v>55</v>
      </c>
    </row>
    <row r="988" spans="1:1" x14ac:dyDescent="0.2">
      <c r="A988" t="s">
        <v>55</v>
      </c>
    </row>
    <row r="989" spans="1:1" x14ac:dyDescent="0.2">
      <c r="A989" t="s">
        <v>55</v>
      </c>
    </row>
    <row r="990" spans="1:1" x14ac:dyDescent="0.2">
      <c r="A990" t="s">
        <v>55</v>
      </c>
    </row>
    <row r="991" spans="1:1" x14ac:dyDescent="0.2">
      <c r="A991" t="s">
        <v>55</v>
      </c>
    </row>
    <row r="992" spans="1:1" x14ac:dyDescent="0.2">
      <c r="A992" t="s">
        <v>55</v>
      </c>
    </row>
    <row r="993" spans="1:1" x14ac:dyDescent="0.2">
      <c r="A993" t="s">
        <v>55</v>
      </c>
    </row>
    <row r="994" spans="1:1" x14ac:dyDescent="0.2">
      <c r="A994" t="s">
        <v>55</v>
      </c>
    </row>
    <row r="995" spans="1:1" x14ac:dyDescent="0.2">
      <c r="A995" t="s">
        <v>55</v>
      </c>
    </row>
    <row r="996" spans="1:1" x14ac:dyDescent="0.2">
      <c r="A996" t="s">
        <v>55</v>
      </c>
    </row>
    <row r="997" spans="1:1" x14ac:dyDescent="0.2">
      <c r="A997" t="s">
        <v>55</v>
      </c>
    </row>
    <row r="998" spans="1:1" x14ac:dyDescent="0.2">
      <c r="A998" t="s">
        <v>55</v>
      </c>
    </row>
    <row r="999" spans="1:1" x14ac:dyDescent="0.2">
      <c r="A999" t="s">
        <v>55</v>
      </c>
    </row>
    <row r="1000" spans="1:1" x14ac:dyDescent="0.2">
      <c r="A1000" t="s">
        <v>55</v>
      </c>
    </row>
    <row r="1001" spans="1:1" x14ac:dyDescent="0.2">
      <c r="A1001" t="s">
        <v>55</v>
      </c>
    </row>
    <row r="1002" spans="1:1" x14ac:dyDescent="0.2">
      <c r="A1002" t="s">
        <v>55</v>
      </c>
    </row>
    <row r="1003" spans="1:1" x14ac:dyDescent="0.2">
      <c r="A1003" t="s">
        <v>55</v>
      </c>
    </row>
    <row r="1004" spans="1:1" x14ac:dyDescent="0.2">
      <c r="A1004" t="s">
        <v>55</v>
      </c>
    </row>
    <row r="1005" spans="1:1" x14ac:dyDescent="0.2">
      <c r="A1005" t="s">
        <v>55</v>
      </c>
    </row>
    <row r="1006" spans="1:1" x14ac:dyDescent="0.2">
      <c r="A1006" t="s">
        <v>55</v>
      </c>
    </row>
    <row r="1007" spans="1:1" x14ac:dyDescent="0.2">
      <c r="A1007" t="s">
        <v>55</v>
      </c>
    </row>
    <row r="1008" spans="1:1" x14ac:dyDescent="0.2">
      <c r="A1008" t="s">
        <v>55</v>
      </c>
    </row>
    <row r="1009" spans="1:1" x14ac:dyDescent="0.2">
      <c r="A1009" t="s">
        <v>55</v>
      </c>
    </row>
    <row r="1010" spans="1:1" x14ac:dyDescent="0.2">
      <c r="A1010" t="s">
        <v>51</v>
      </c>
    </row>
    <row r="1011" spans="1:1" x14ac:dyDescent="0.2">
      <c r="A1011" t="s">
        <v>51</v>
      </c>
    </row>
    <row r="1012" spans="1:1" x14ac:dyDescent="0.2">
      <c r="A1012" t="s">
        <v>51</v>
      </c>
    </row>
    <row r="1013" spans="1:1" x14ac:dyDescent="0.2">
      <c r="A1013" t="s">
        <v>51</v>
      </c>
    </row>
    <row r="1014" spans="1:1" x14ac:dyDescent="0.2">
      <c r="A1014" t="s">
        <v>51</v>
      </c>
    </row>
    <row r="1015" spans="1:1" x14ac:dyDescent="0.2">
      <c r="A1015" t="s">
        <v>51</v>
      </c>
    </row>
    <row r="1016" spans="1:1" x14ac:dyDescent="0.2">
      <c r="A1016" t="s">
        <v>51</v>
      </c>
    </row>
    <row r="1017" spans="1:1" x14ac:dyDescent="0.2">
      <c r="A1017" t="s">
        <v>51</v>
      </c>
    </row>
    <row r="1018" spans="1:1" x14ac:dyDescent="0.2">
      <c r="A1018" t="s">
        <v>51</v>
      </c>
    </row>
    <row r="1019" spans="1:1" x14ac:dyDescent="0.2">
      <c r="A1019" t="s">
        <v>51</v>
      </c>
    </row>
    <row r="1020" spans="1:1" x14ac:dyDescent="0.2">
      <c r="A1020" t="s">
        <v>51</v>
      </c>
    </row>
    <row r="1021" spans="1:1" x14ac:dyDescent="0.2">
      <c r="A1021" t="s">
        <v>51</v>
      </c>
    </row>
    <row r="1022" spans="1:1" x14ac:dyDescent="0.2">
      <c r="A1022" t="s">
        <v>51</v>
      </c>
    </row>
    <row r="1023" spans="1:1" x14ac:dyDescent="0.2">
      <c r="A1023" t="s">
        <v>51</v>
      </c>
    </row>
    <row r="1024" spans="1:1" x14ac:dyDescent="0.2">
      <c r="A1024" t="s">
        <v>51</v>
      </c>
    </row>
    <row r="1025" spans="1:1" x14ac:dyDescent="0.2">
      <c r="A1025" t="s">
        <v>51</v>
      </c>
    </row>
    <row r="1026" spans="1:1" x14ac:dyDescent="0.2">
      <c r="A1026" t="s">
        <v>51</v>
      </c>
    </row>
    <row r="1027" spans="1:1" x14ac:dyDescent="0.2">
      <c r="A1027" t="s">
        <v>51</v>
      </c>
    </row>
    <row r="1028" spans="1:1" x14ac:dyDescent="0.2">
      <c r="A1028" t="s">
        <v>51</v>
      </c>
    </row>
    <row r="1029" spans="1:1" x14ac:dyDescent="0.2">
      <c r="A1029" t="s">
        <v>51</v>
      </c>
    </row>
    <row r="1030" spans="1:1" x14ac:dyDescent="0.2">
      <c r="A1030" t="s">
        <v>51</v>
      </c>
    </row>
    <row r="1031" spans="1:1" x14ac:dyDescent="0.2">
      <c r="A1031" t="s">
        <v>51</v>
      </c>
    </row>
    <row r="1032" spans="1:1" x14ac:dyDescent="0.2">
      <c r="A1032" t="s">
        <v>51</v>
      </c>
    </row>
    <row r="1033" spans="1:1" x14ac:dyDescent="0.2">
      <c r="A1033" t="s">
        <v>51</v>
      </c>
    </row>
    <row r="1034" spans="1:1" x14ac:dyDescent="0.2">
      <c r="A1034" t="s">
        <v>51</v>
      </c>
    </row>
    <row r="1035" spans="1:1" x14ac:dyDescent="0.2">
      <c r="A1035" t="s">
        <v>51</v>
      </c>
    </row>
    <row r="1036" spans="1:1" x14ac:dyDescent="0.2">
      <c r="A1036" t="s">
        <v>51</v>
      </c>
    </row>
    <row r="1037" spans="1:1" x14ac:dyDescent="0.2">
      <c r="A1037" t="s">
        <v>51</v>
      </c>
    </row>
    <row r="1038" spans="1:1" x14ac:dyDescent="0.2">
      <c r="A1038" t="s">
        <v>51</v>
      </c>
    </row>
    <row r="1039" spans="1:1" x14ac:dyDescent="0.2">
      <c r="A1039" t="s">
        <v>51</v>
      </c>
    </row>
    <row r="1040" spans="1:1" x14ac:dyDescent="0.2">
      <c r="A1040" t="s">
        <v>51</v>
      </c>
    </row>
    <row r="1041" spans="1:1" x14ac:dyDescent="0.2">
      <c r="A1041" t="s">
        <v>51</v>
      </c>
    </row>
    <row r="1042" spans="1:1" x14ac:dyDescent="0.2">
      <c r="A1042" t="s">
        <v>51</v>
      </c>
    </row>
    <row r="1043" spans="1:1" x14ac:dyDescent="0.2">
      <c r="A1043" t="s">
        <v>51</v>
      </c>
    </row>
    <row r="1044" spans="1:1" x14ac:dyDescent="0.2">
      <c r="A1044" t="s">
        <v>51</v>
      </c>
    </row>
    <row r="1045" spans="1:1" x14ac:dyDescent="0.2">
      <c r="A1045" t="s">
        <v>51</v>
      </c>
    </row>
    <row r="1046" spans="1:1" x14ac:dyDescent="0.2">
      <c r="A1046" t="s">
        <v>51</v>
      </c>
    </row>
    <row r="1047" spans="1:1" x14ac:dyDescent="0.2">
      <c r="A1047" t="s">
        <v>51</v>
      </c>
    </row>
    <row r="1048" spans="1:1" x14ac:dyDescent="0.2">
      <c r="A1048" t="s">
        <v>51</v>
      </c>
    </row>
    <row r="1049" spans="1:1" x14ac:dyDescent="0.2">
      <c r="A1049" t="s">
        <v>51</v>
      </c>
    </row>
    <row r="1050" spans="1:1" x14ac:dyDescent="0.2">
      <c r="A1050" t="s">
        <v>51</v>
      </c>
    </row>
    <row r="1051" spans="1:1" x14ac:dyDescent="0.2">
      <c r="A1051" t="s">
        <v>51</v>
      </c>
    </row>
    <row r="1052" spans="1:1" x14ac:dyDescent="0.2">
      <c r="A1052" t="s">
        <v>51</v>
      </c>
    </row>
    <row r="1053" spans="1:1" x14ac:dyDescent="0.2">
      <c r="A1053" t="s">
        <v>51</v>
      </c>
    </row>
    <row r="1054" spans="1:1" x14ac:dyDescent="0.2">
      <c r="A1054" t="s">
        <v>51</v>
      </c>
    </row>
    <row r="1055" spans="1:1" x14ac:dyDescent="0.2">
      <c r="A1055" t="s">
        <v>51</v>
      </c>
    </row>
    <row r="1056" spans="1:1" x14ac:dyDescent="0.2">
      <c r="A1056" t="s">
        <v>51</v>
      </c>
    </row>
    <row r="1057" spans="1:1" x14ac:dyDescent="0.2">
      <c r="A1057" t="s">
        <v>51</v>
      </c>
    </row>
    <row r="1058" spans="1:1" x14ac:dyDescent="0.2">
      <c r="A1058" t="s">
        <v>52</v>
      </c>
    </row>
    <row r="1059" spans="1:1" x14ac:dyDescent="0.2">
      <c r="A1059" t="s">
        <v>52</v>
      </c>
    </row>
    <row r="1060" spans="1:1" x14ac:dyDescent="0.2">
      <c r="A1060" t="s">
        <v>52</v>
      </c>
    </row>
    <row r="1061" spans="1:1" x14ac:dyDescent="0.2">
      <c r="A1061" t="s">
        <v>52</v>
      </c>
    </row>
    <row r="1062" spans="1:1" x14ac:dyDescent="0.2">
      <c r="A1062" t="s">
        <v>52</v>
      </c>
    </row>
    <row r="1063" spans="1:1" x14ac:dyDescent="0.2">
      <c r="A1063" t="s">
        <v>52</v>
      </c>
    </row>
    <row r="1064" spans="1:1" x14ac:dyDescent="0.2">
      <c r="A1064" t="s">
        <v>52</v>
      </c>
    </row>
    <row r="1065" spans="1:1" x14ac:dyDescent="0.2">
      <c r="A1065" t="s">
        <v>52</v>
      </c>
    </row>
    <row r="1066" spans="1:1" x14ac:dyDescent="0.2">
      <c r="A1066" t="s">
        <v>52</v>
      </c>
    </row>
    <row r="1067" spans="1:1" x14ac:dyDescent="0.2">
      <c r="A1067" t="s">
        <v>52</v>
      </c>
    </row>
    <row r="1068" spans="1:1" x14ac:dyDescent="0.2">
      <c r="A1068" t="s">
        <v>52</v>
      </c>
    </row>
    <row r="1069" spans="1:1" x14ac:dyDescent="0.2">
      <c r="A1069" t="s">
        <v>52</v>
      </c>
    </row>
    <row r="1070" spans="1:1" x14ac:dyDescent="0.2">
      <c r="A1070" t="s">
        <v>52</v>
      </c>
    </row>
    <row r="1071" spans="1:1" x14ac:dyDescent="0.2">
      <c r="A1071" t="s">
        <v>52</v>
      </c>
    </row>
    <row r="1072" spans="1:1" x14ac:dyDescent="0.2">
      <c r="A1072" t="s">
        <v>52</v>
      </c>
    </row>
    <row r="1073" spans="1:1" x14ac:dyDescent="0.2">
      <c r="A1073" t="s">
        <v>52</v>
      </c>
    </row>
    <row r="1074" spans="1:1" x14ac:dyDescent="0.2">
      <c r="A1074" t="s">
        <v>52</v>
      </c>
    </row>
    <row r="1075" spans="1:1" x14ac:dyDescent="0.2">
      <c r="A1075" t="s">
        <v>52</v>
      </c>
    </row>
    <row r="1076" spans="1:1" x14ac:dyDescent="0.2">
      <c r="A1076" t="s">
        <v>52</v>
      </c>
    </row>
    <row r="1077" spans="1:1" x14ac:dyDescent="0.2">
      <c r="A1077" t="s">
        <v>52</v>
      </c>
    </row>
    <row r="1078" spans="1:1" x14ac:dyDescent="0.2">
      <c r="A1078" t="s">
        <v>52</v>
      </c>
    </row>
    <row r="1079" spans="1:1" x14ac:dyDescent="0.2">
      <c r="A1079" t="s">
        <v>52</v>
      </c>
    </row>
    <row r="1080" spans="1:1" x14ac:dyDescent="0.2">
      <c r="A1080" t="s">
        <v>52</v>
      </c>
    </row>
    <row r="1081" spans="1:1" x14ac:dyDescent="0.2">
      <c r="A1081" t="s">
        <v>52</v>
      </c>
    </row>
    <row r="1082" spans="1:1" x14ac:dyDescent="0.2">
      <c r="A1082" t="s">
        <v>52</v>
      </c>
    </row>
    <row r="1083" spans="1:1" x14ac:dyDescent="0.2">
      <c r="A1083" t="s">
        <v>52</v>
      </c>
    </row>
    <row r="1084" spans="1:1" x14ac:dyDescent="0.2">
      <c r="A1084" t="s">
        <v>52</v>
      </c>
    </row>
    <row r="1085" spans="1:1" x14ac:dyDescent="0.2">
      <c r="A1085" t="s">
        <v>52</v>
      </c>
    </row>
    <row r="1086" spans="1:1" x14ac:dyDescent="0.2">
      <c r="A1086" t="s">
        <v>52</v>
      </c>
    </row>
    <row r="1087" spans="1:1" x14ac:dyDescent="0.2">
      <c r="A1087" t="s">
        <v>52</v>
      </c>
    </row>
    <row r="1088" spans="1:1" x14ac:dyDescent="0.2">
      <c r="A1088" t="s">
        <v>52</v>
      </c>
    </row>
    <row r="1089" spans="1:1" x14ac:dyDescent="0.2">
      <c r="A1089" t="s">
        <v>52</v>
      </c>
    </row>
    <row r="1090" spans="1:1" x14ac:dyDescent="0.2">
      <c r="A1090" t="s">
        <v>52</v>
      </c>
    </row>
    <row r="1091" spans="1:1" x14ac:dyDescent="0.2">
      <c r="A1091" t="s">
        <v>52</v>
      </c>
    </row>
    <row r="1092" spans="1:1" x14ac:dyDescent="0.2">
      <c r="A1092" t="s">
        <v>52</v>
      </c>
    </row>
    <row r="1093" spans="1:1" x14ac:dyDescent="0.2">
      <c r="A1093" t="s">
        <v>52</v>
      </c>
    </row>
    <row r="1094" spans="1:1" x14ac:dyDescent="0.2">
      <c r="A1094" t="s">
        <v>52</v>
      </c>
    </row>
    <row r="1095" spans="1:1" x14ac:dyDescent="0.2">
      <c r="A1095" t="s">
        <v>52</v>
      </c>
    </row>
    <row r="1096" spans="1:1" x14ac:dyDescent="0.2">
      <c r="A1096" t="s">
        <v>52</v>
      </c>
    </row>
    <row r="1097" spans="1:1" x14ac:dyDescent="0.2">
      <c r="A1097" t="s">
        <v>52</v>
      </c>
    </row>
    <row r="1098" spans="1:1" x14ac:dyDescent="0.2">
      <c r="A1098" t="s">
        <v>52</v>
      </c>
    </row>
    <row r="1099" spans="1:1" x14ac:dyDescent="0.2">
      <c r="A1099" t="s">
        <v>52</v>
      </c>
    </row>
    <row r="1100" spans="1:1" x14ac:dyDescent="0.2">
      <c r="A1100" t="s">
        <v>52</v>
      </c>
    </row>
    <row r="1101" spans="1:1" x14ac:dyDescent="0.2">
      <c r="A1101" t="s">
        <v>52</v>
      </c>
    </row>
    <row r="1102" spans="1:1" x14ac:dyDescent="0.2">
      <c r="A1102" t="s">
        <v>52</v>
      </c>
    </row>
    <row r="1103" spans="1:1" x14ac:dyDescent="0.2">
      <c r="A1103" t="s">
        <v>52</v>
      </c>
    </row>
    <row r="1104" spans="1:1" x14ac:dyDescent="0.2">
      <c r="A1104" t="s">
        <v>52</v>
      </c>
    </row>
    <row r="1105" spans="1:1" x14ac:dyDescent="0.2">
      <c r="A1105" t="s">
        <v>52</v>
      </c>
    </row>
    <row r="1106" spans="1:1" x14ac:dyDescent="0.2">
      <c r="A1106" t="s">
        <v>54</v>
      </c>
    </row>
    <row r="1107" spans="1:1" x14ac:dyDescent="0.2">
      <c r="A1107" t="s">
        <v>54</v>
      </c>
    </row>
    <row r="1108" spans="1:1" x14ac:dyDescent="0.2">
      <c r="A1108" t="s">
        <v>54</v>
      </c>
    </row>
    <row r="1109" spans="1:1" x14ac:dyDescent="0.2">
      <c r="A1109" t="s">
        <v>54</v>
      </c>
    </row>
    <row r="1110" spans="1:1" x14ac:dyDescent="0.2">
      <c r="A1110" t="s">
        <v>54</v>
      </c>
    </row>
    <row r="1111" spans="1:1" x14ac:dyDescent="0.2">
      <c r="A1111" t="s">
        <v>54</v>
      </c>
    </row>
    <row r="1112" spans="1:1" x14ac:dyDescent="0.2">
      <c r="A1112" t="s">
        <v>54</v>
      </c>
    </row>
    <row r="1113" spans="1:1" x14ac:dyDescent="0.2">
      <c r="A1113" t="s">
        <v>54</v>
      </c>
    </row>
    <row r="1114" spans="1:1" x14ac:dyDescent="0.2">
      <c r="A1114" t="s">
        <v>54</v>
      </c>
    </row>
    <row r="1115" spans="1:1" x14ac:dyDescent="0.2">
      <c r="A1115" t="s">
        <v>54</v>
      </c>
    </row>
    <row r="1116" spans="1:1" x14ac:dyDescent="0.2">
      <c r="A1116" t="s">
        <v>54</v>
      </c>
    </row>
    <row r="1117" spans="1:1" x14ac:dyDescent="0.2">
      <c r="A1117" t="s">
        <v>54</v>
      </c>
    </row>
    <row r="1118" spans="1:1" x14ac:dyDescent="0.2">
      <c r="A1118" t="s">
        <v>54</v>
      </c>
    </row>
    <row r="1119" spans="1:1" x14ac:dyDescent="0.2">
      <c r="A1119" t="s">
        <v>54</v>
      </c>
    </row>
    <row r="1120" spans="1:1" x14ac:dyDescent="0.2">
      <c r="A1120" t="s">
        <v>54</v>
      </c>
    </row>
    <row r="1121" spans="1:1" x14ac:dyDescent="0.2">
      <c r="A1121" t="s">
        <v>54</v>
      </c>
    </row>
    <row r="1122" spans="1:1" x14ac:dyDescent="0.2">
      <c r="A1122" t="s">
        <v>54</v>
      </c>
    </row>
    <row r="1123" spans="1:1" x14ac:dyDescent="0.2">
      <c r="A1123" t="s">
        <v>54</v>
      </c>
    </row>
    <row r="1124" spans="1:1" x14ac:dyDescent="0.2">
      <c r="A1124" t="s">
        <v>54</v>
      </c>
    </row>
    <row r="1125" spans="1:1" x14ac:dyDescent="0.2">
      <c r="A1125" t="s">
        <v>54</v>
      </c>
    </row>
    <row r="1126" spans="1:1" x14ac:dyDescent="0.2">
      <c r="A1126" t="s">
        <v>54</v>
      </c>
    </row>
    <row r="1127" spans="1:1" x14ac:dyDescent="0.2">
      <c r="A1127" t="s">
        <v>54</v>
      </c>
    </row>
    <row r="1128" spans="1:1" x14ac:dyDescent="0.2">
      <c r="A1128" t="s">
        <v>54</v>
      </c>
    </row>
    <row r="1129" spans="1:1" x14ac:dyDescent="0.2">
      <c r="A1129" t="s">
        <v>54</v>
      </c>
    </row>
    <row r="1130" spans="1:1" x14ac:dyDescent="0.2">
      <c r="A1130" t="s">
        <v>54</v>
      </c>
    </row>
    <row r="1131" spans="1:1" x14ac:dyDescent="0.2">
      <c r="A1131" t="s">
        <v>54</v>
      </c>
    </row>
    <row r="1132" spans="1:1" x14ac:dyDescent="0.2">
      <c r="A1132" t="s">
        <v>54</v>
      </c>
    </row>
    <row r="1133" spans="1:1" x14ac:dyDescent="0.2">
      <c r="A1133" t="s">
        <v>54</v>
      </c>
    </row>
    <row r="1134" spans="1:1" x14ac:dyDescent="0.2">
      <c r="A1134" t="s">
        <v>54</v>
      </c>
    </row>
    <row r="1135" spans="1:1" x14ac:dyDescent="0.2">
      <c r="A1135" t="s">
        <v>54</v>
      </c>
    </row>
    <row r="1136" spans="1:1" x14ac:dyDescent="0.2">
      <c r="A1136" t="s">
        <v>54</v>
      </c>
    </row>
    <row r="1137" spans="1:1" x14ac:dyDescent="0.2">
      <c r="A1137" t="s">
        <v>54</v>
      </c>
    </row>
    <row r="1138" spans="1:1" x14ac:dyDescent="0.2">
      <c r="A1138" t="s">
        <v>54</v>
      </c>
    </row>
    <row r="1139" spans="1:1" x14ac:dyDescent="0.2">
      <c r="A1139" t="s">
        <v>54</v>
      </c>
    </row>
    <row r="1140" spans="1:1" x14ac:dyDescent="0.2">
      <c r="A1140" t="s">
        <v>54</v>
      </c>
    </row>
    <row r="1141" spans="1:1" x14ac:dyDescent="0.2">
      <c r="A1141" t="s">
        <v>54</v>
      </c>
    </row>
    <row r="1142" spans="1:1" x14ac:dyDescent="0.2">
      <c r="A1142" t="s">
        <v>54</v>
      </c>
    </row>
    <row r="1143" spans="1:1" x14ac:dyDescent="0.2">
      <c r="A1143" t="s">
        <v>54</v>
      </c>
    </row>
    <row r="1144" spans="1:1" x14ac:dyDescent="0.2">
      <c r="A1144" t="s">
        <v>54</v>
      </c>
    </row>
    <row r="1145" spans="1:1" x14ac:dyDescent="0.2">
      <c r="A1145" t="s">
        <v>54</v>
      </c>
    </row>
    <row r="1146" spans="1:1" x14ac:dyDescent="0.2">
      <c r="A1146" t="s">
        <v>54</v>
      </c>
    </row>
    <row r="1147" spans="1:1" x14ac:dyDescent="0.2">
      <c r="A1147" t="s">
        <v>54</v>
      </c>
    </row>
    <row r="1148" spans="1:1" x14ac:dyDescent="0.2">
      <c r="A1148" t="s">
        <v>54</v>
      </c>
    </row>
    <row r="1149" spans="1:1" x14ac:dyDescent="0.2">
      <c r="A1149" t="s">
        <v>54</v>
      </c>
    </row>
    <row r="1150" spans="1:1" x14ac:dyDescent="0.2">
      <c r="A1150" t="s">
        <v>54</v>
      </c>
    </row>
    <row r="1151" spans="1:1" x14ac:dyDescent="0.2">
      <c r="A1151" t="s">
        <v>54</v>
      </c>
    </row>
    <row r="1152" spans="1:1" x14ac:dyDescent="0.2">
      <c r="A1152" t="s">
        <v>54</v>
      </c>
    </row>
    <row r="1153" spans="1:1" x14ac:dyDescent="0.2">
      <c r="A1153" t="s">
        <v>54</v>
      </c>
    </row>
    <row r="1154" spans="1:1" x14ac:dyDescent="0.2">
      <c r="A1154" t="s">
        <v>53</v>
      </c>
    </row>
    <row r="1155" spans="1:1" x14ac:dyDescent="0.2">
      <c r="A1155" t="s">
        <v>53</v>
      </c>
    </row>
    <row r="1156" spans="1:1" x14ac:dyDescent="0.2">
      <c r="A1156" t="s">
        <v>53</v>
      </c>
    </row>
    <row r="1157" spans="1:1" x14ac:dyDescent="0.2">
      <c r="A1157" t="s">
        <v>53</v>
      </c>
    </row>
    <row r="1158" spans="1:1" x14ac:dyDescent="0.2">
      <c r="A1158" t="s">
        <v>53</v>
      </c>
    </row>
    <row r="1159" spans="1:1" x14ac:dyDescent="0.2">
      <c r="A1159" t="s">
        <v>53</v>
      </c>
    </row>
    <row r="1160" spans="1:1" x14ac:dyDescent="0.2">
      <c r="A1160" t="s">
        <v>53</v>
      </c>
    </row>
    <row r="1161" spans="1:1" x14ac:dyDescent="0.2">
      <c r="A1161" t="s">
        <v>53</v>
      </c>
    </row>
    <row r="1162" spans="1:1" x14ac:dyDescent="0.2">
      <c r="A1162" t="s">
        <v>53</v>
      </c>
    </row>
    <row r="1163" spans="1:1" x14ac:dyDescent="0.2">
      <c r="A1163" t="s">
        <v>53</v>
      </c>
    </row>
    <row r="1164" spans="1:1" x14ac:dyDescent="0.2">
      <c r="A1164" t="s">
        <v>53</v>
      </c>
    </row>
    <row r="1165" spans="1:1" x14ac:dyDescent="0.2">
      <c r="A1165" t="s">
        <v>53</v>
      </c>
    </row>
    <row r="1166" spans="1:1" x14ac:dyDescent="0.2">
      <c r="A1166" t="s">
        <v>53</v>
      </c>
    </row>
    <row r="1167" spans="1:1" x14ac:dyDescent="0.2">
      <c r="A1167" t="s">
        <v>53</v>
      </c>
    </row>
    <row r="1168" spans="1:1" x14ac:dyDescent="0.2">
      <c r="A1168" t="s">
        <v>53</v>
      </c>
    </row>
    <row r="1169" spans="1:1" x14ac:dyDescent="0.2">
      <c r="A1169" t="s">
        <v>53</v>
      </c>
    </row>
    <row r="1170" spans="1:1" x14ac:dyDescent="0.2">
      <c r="A1170" t="s">
        <v>53</v>
      </c>
    </row>
    <row r="1171" spans="1:1" x14ac:dyDescent="0.2">
      <c r="A1171" t="s">
        <v>53</v>
      </c>
    </row>
    <row r="1172" spans="1:1" x14ac:dyDescent="0.2">
      <c r="A1172" t="s">
        <v>53</v>
      </c>
    </row>
    <row r="1173" spans="1:1" x14ac:dyDescent="0.2">
      <c r="A1173" t="s">
        <v>53</v>
      </c>
    </row>
    <row r="1174" spans="1:1" x14ac:dyDescent="0.2">
      <c r="A1174" t="s">
        <v>53</v>
      </c>
    </row>
    <row r="1175" spans="1:1" x14ac:dyDescent="0.2">
      <c r="A1175" t="s">
        <v>53</v>
      </c>
    </row>
    <row r="1176" spans="1:1" x14ac:dyDescent="0.2">
      <c r="A1176" t="s">
        <v>53</v>
      </c>
    </row>
    <row r="1177" spans="1:1" x14ac:dyDescent="0.2">
      <c r="A1177" t="s">
        <v>53</v>
      </c>
    </row>
    <row r="1178" spans="1:1" x14ac:dyDescent="0.2">
      <c r="A1178" t="s">
        <v>53</v>
      </c>
    </row>
    <row r="1179" spans="1:1" x14ac:dyDescent="0.2">
      <c r="A1179" t="s">
        <v>53</v>
      </c>
    </row>
    <row r="1180" spans="1:1" x14ac:dyDescent="0.2">
      <c r="A1180" t="s">
        <v>53</v>
      </c>
    </row>
    <row r="1181" spans="1:1" x14ac:dyDescent="0.2">
      <c r="A1181" t="s">
        <v>53</v>
      </c>
    </row>
    <row r="1182" spans="1:1" x14ac:dyDescent="0.2">
      <c r="A1182" t="s">
        <v>53</v>
      </c>
    </row>
    <row r="1183" spans="1:1" x14ac:dyDescent="0.2">
      <c r="A1183" t="s">
        <v>53</v>
      </c>
    </row>
    <row r="1184" spans="1:1" x14ac:dyDescent="0.2">
      <c r="A1184" t="s">
        <v>53</v>
      </c>
    </row>
    <row r="1185" spans="1:1" x14ac:dyDescent="0.2">
      <c r="A1185" t="s">
        <v>53</v>
      </c>
    </row>
    <row r="1186" spans="1:1" x14ac:dyDescent="0.2">
      <c r="A1186" t="s">
        <v>53</v>
      </c>
    </row>
    <row r="1187" spans="1:1" x14ac:dyDescent="0.2">
      <c r="A1187" t="s">
        <v>53</v>
      </c>
    </row>
    <row r="1188" spans="1:1" x14ac:dyDescent="0.2">
      <c r="A1188" t="s">
        <v>53</v>
      </c>
    </row>
    <row r="1189" spans="1:1" x14ac:dyDescent="0.2">
      <c r="A1189" t="s">
        <v>53</v>
      </c>
    </row>
    <row r="1190" spans="1:1" x14ac:dyDescent="0.2">
      <c r="A1190" t="s">
        <v>53</v>
      </c>
    </row>
    <row r="1191" spans="1:1" x14ac:dyDescent="0.2">
      <c r="A1191" t="s">
        <v>53</v>
      </c>
    </row>
    <row r="1192" spans="1:1" x14ac:dyDescent="0.2">
      <c r="A1192" t="s">
        <v>53</v>
      </c>
    </row>
    <row r="1193" spans="1:1" x14ac:dyDescent="0.2">
      <c r="A1193" t="s">
        <v>53</v>
      </c>
    </row>
    <row r="1194" spans="1:1" x14ac:dyDescent="0.2">
      <c r="A1194" t="s">
        <v>53</v>
      </c>
    </row>
    <row r="1195" spans="1:1" x14ac:dyDescent="0.2">
      <c r="A1195" t="s">
        <v>53</v>
      </c>
    </row>
    <row r="1196" spans="1:1" x14ac:dyDescent="0.2">
      <c r="A1196" t="s">
        <v>53</v>
      </c>
    </row>
    <row r="1197" spans="1:1" x14ac:dyDescent="0.2">
      <c r="A1197" t="s">
        <v>53</v>
      </c>
    </row>
    <row r="1198" spans="1:1" x14ac:dyDescent="0.2">
      <c r="A1198" t="s">
        <v>53</v>
      </c>
    </row>
    <row r="1199" spans="1:1" x14ac:dyDescent="0.2">
      <c r="A1199" t="s">
        <v>53</v>
      </c>
    </row>
    <row r="1200" spans="1:1" x14ac:dyDescent="0.2">
      <c r="A1200" t="s">
        <v>53</v>
      </c>
    </row>
    <row r="1201" spans="1:1" x14ac:dyDescent="0.2">
      <c r="A1201" t="s">
        <v>53</v>
      </c>
    </row>
    <row r="1202" spans="1:1" x14ac:dyDescent="0.2">
      <c r="A1202" t="s">
        <v>56</v>
      </c>
    </row>
    <row r="1203" spans="1:1" x14ac:dyDescent="0.2">
      <c r="A1203" t="s">
        <v>56</v>
      </c>
    </row>
    <row r="1204" spans="1:1" x14ac:dyDescent="0.2">
      <c r="A1204" t="s">
        <v>56</v>
      </c>
    </row>
    <row r="1205" spans="1:1" x14ac:dyDescent="0.2">
      <c r="A1205" t="s">
        <v>56</v>
      </c>
    </row>
    <row r="1206" spans="1:1" x14ac:dyDescent="0.2">
      <c r="A1206" t="s">
        <v>56</v>
      </c>
    </row>
    <row r="1207" spans="1:1" x14ac:dyDescent="0.2">
      <c r="A1207" t="s">
        <v>56</v>
      </c>
    </row>
    <row r="1208" spans="1:1" x14ac:dyDescent="0.2">
      <c r="A1208" t="s">
        <v>56</v>
      </c>
    </row>
    <row r="1209" spans="1:1" x14ac:dyDescent="0.2">
      <c r="A1209" t="s">
        <v>56</v>
      </c>
    </row>
    <row r="1210" spans="1:1" x14ac:dyDescent="0.2">
      <c r="A1210" t="s">
        <v>56</v>
      </c>
    </row>
    <row r="1211" spans="1:1" x14ac:dyDescent="0.2">
      <c r="A1211" t="s">
        <v>56</v>
      </c>
    </row>
    <row r="1212" spans="1:1" x14ac:dyDescent="0.2">
      <c r="A1212" t="s">
        <v>56</v>
      </c>
    </row>
    <row r="1213" spans="1:1" x14ac:dyDescent="0.2">
      <c r="A1213" t="s">
        <v>56</v>
      </c>
    </row>
    <row r="1214" spans="1:1" x14ac:dyDescent="0.2">
      <c r="A1214" t="s">
        <v>56</v>
      </c>
    </row>
    <row r="1215" spans="1:1" x14ac:dyDescent="0.2">
      <c r="A1215" t="s">
        <v>56</v>
      </c>
    </row>
    <row r="1216" spans="1:1" x14ac:dyDescent="0.2">
      <c r="A1216" t="s">
        <v>56</v>
      </c>
    </row>
    <row r="1217" spans="1:1" x14ac:dyDescent="0.2">
      <c r="A1217" t="s">
        <v>56</v>
      </c>
    </row>
    <row r="1218" spans="1:1" x14ac:dyDescent="0.2">
      <c r="A1218" t="s">
        <v>56</v>
      </c>
    </row>
    <row r="1219" spans="1:1" x14ac:dyDescent="0.2">
      <c r="A1219" t="s">
        <v>56</v>
      </c>
    </row>
    <row r="1220" spans="1:1" x14ac:dyDescent="0.2">
      <c r="A1220" t="s">
        <v>56</v>
      </c>
    </row>
    <row r="1221" spans="1:1" x14ac:dyDescent="0.2">
      <c r="A1221" t="s">
        <v>56</v>
      </c>
    </row>
    <row r="1222" spans="1:1" x14ac:dyDescent="0.2">
      <c r="A1222" t="s">
        <v>56</v>
      </c>
    </row>
    <row r="1223" spans="1:1" x14ac:dyDescent="0.2">
      <c r="A1223" t="s">
        <v>56</v>
      </c>
    </row>
    <row r="1224" spans="1:1" x14ac:dyDescent="0.2">
      <c r="A1224" t="s">
        <v>56</v>
      </c>
    </row>
    <row r="1225" spans="1:1" x14ac:dyDescent="0.2">
      <c r="A1225" t="s">
        <v>56</v>
      </c>
    </row>
    <row r="1226" spans="1:1" x14ac:dyDescent="0.2">
      <c r="A1226" t="s">
        <v>56</v>
      </c>
    </row>
    <row r="1227" spans="1:1" x14ac:dyDescent="0.2">
      <c r="A1227" t="s">
        <v>56</v>
      </c>
    </row>
    <row r="1228" spans="1:1" x14ac:dyDescent="0.2">
      <c r="A1228" t="s">
        <v>56</v>
      </c>
    </row>
    <row r="1229" spans="1:1" x14ac:dyDescent="0.2">
      <c r="A1229" t="s">
        <v>56</v>
      </c>
    </row>
    <row r="1230" spans="1:1" x14ac:dyDescent="0.2">
      <c r="A1230" t="s">
        <v>56</v>
      </c>
    </row>
    <row r="1231" spans="1:1" x14ac:dyDescent="0.2">
      <c r="A1231" t="s">
        <v>56</v>
      </c>
    </row>
    <row r="1232" spans="1:1" x14ac:dyDescent="0.2">
      <c r="A1232" t="s">
        <v>56</v>
      </c>
    </row>
    <row r="1233" spans="1:1" x14ac:dyDescent="0.2">
      <c r="A1233" t="s">
        <v>56</v>
      </c>
    </row>
    <row r="1234" spans="1:1" x14ac:dyDescent="0.2">
      <c r="A1234" t="s">
        <v>56</v>
      </c>
    </row>
    <row r="1235" spans="1:1" x14ac:dyDescent="0.2">
      <c r="A1235" t="s">
        <v>56</v>
      </c>
    </row>
    <row r="1236" spans="1:1" x14ac:dyDescent="0.2">
      <c r="A1236" t="s">
        <v>56</v>
      </c>
    </row>
    <row r="1237" spans="1:1" x14ac:dyDescent="0.2">
      <c r="A1237" t="s">
        <v>56</v>
      </c>
    </row>
    <row r="1238" spans="1:1" x14ac:dyDescent="0.2">
      <c r="A1238" t="s">
        <v>56</v>
      </c>
    </row>
    <row r="1239" spans="1:1" x14ac:dyDescent="0.2">
      <c r="A1239" t="s">
        <v>56</v>
      </c>
    </row>
    <row r="1240" spans="1:1" x14ac:dyDescent="0.2">
      <c r="A1240" t="s">
        <v>56</v>
      </c>
    </row>
    <row r="1241" spans="1:1" x14ac:dyDescent="0.2">
      <c r="A1241" t="s">
        <v>56</v>
      </c>
    </row>
    <row r="1242" spans="1:1" x14ac:dyDescent="0.2">
      <c r="A1242" t="s">
        <v>56</v>
      </c>
    </row>
    <row r="1243" spans="1:1" x14ac:dyDescent="0.2">
      <c r="A1243" t="s">
        <v>56</v>
      </c>
    </row>
    <row r="1244" spans="1:1" x14ac:dyDescent="0.2">
      <c r="A1244" t="s">
        <v>56</v>
      </c>
    </row>
    <row r="1245" spans="1:1" x14ac:dyDescent="0.2">
      <c r="A1245" t="s">
        <v>56</v>
      </c>
    </row>
    <row r="1246" spans="1:1" x14ac:dyDescent="0.2">
      <c r="A1246" t="s">
        <v>56</v>
      </c>
    </row>
    <row r="1247" spans="1:1" x14ac:dyDescent="0.2">
      <c r="A1247" t="s">
        <v>56</v>
      </c>
    </row>
    <row r="1248" spans="1:1" x14ac:dyDescent="0.2">
      <c r="A1248" t="s">
        <v>56</v>
      </c>
    </row>
    <row r="1249" spans="1:1" x14ac:dyDescent="0.2">
      <c r="A1249" t="s">
        <v>56</v>
      </c>
    </row>
    <row r="1250" spans="1:1" x14ac:dyDescent="0.2">
      <c r="A1250" t="s">
        <v>57</v>
      </c>
    </row>
    <row r="1251" spans="1:1" x14ac:dyDescent="0.2">
      <c r="A1251" t="s">
        <v>57</v>
      </c>
    </row>
    <row r="1252" spans="1:1" x14ac:dyDescent="0.2">
      <c r="A1252" t="s">
        <v>57</v>
      </c>
    </row>
    <row r="1253" spans="1:1" x14ac:dyDescent="0.2">
      <c r="A1253" t="s">
        <v>57</v>
      </c>
    </row>
    <row r="1254" spans="1:1" x14ac:dyDescent="0.2">
      <c r="A1254" t="s">
        <v>57</v>
      </c>
    </row>
    <row r="1255" spans="1:1" x14ac:dyDescent="0.2">
      <c r="A1255" t="s">
        <v>57</v>
      </c>
    </row>
    <row r="1256" spans="1:1" x14ac:dyDescent="0.2">
      <c r="A1256" t="s">
        <v>57</v>
      </c>
    </row>
    <row r="1257" spans="1:1" x14ac:dyDescent="0.2">
      <c r="A1257" t="s">
        <v>57</v>
      </c>
    </row>
    <row r="1258" spans="1:1" x14ac:dyDescent="0.2">
      <c r="A1258" t="s">
        <v>57</v>
      </c>
    </row>
    <row r="1259" spans="1:1" x14ac:dyDescent="0.2">
      <c r="A1259" t="s">
        <v>57</v>
      </c>
    </row>
    <row r="1260" spans="1:1" x14ac:dyDescent="0.2">
      <c r="A1260" t="s">
        <v>57</v>
      </c>
    </row>
    <row r="1261" spans="1:1" x14ac:dyDescent="0.2">
      <c r="A1261" t="s">
        <v>57</v>
      </c>
    </row>
    <row r="1262" spans="1:1" x14ac:dyDescent="0.2">
      <c r="A1262" t="s">
        <v>57</v>
      </c>
    </row>
    <row r="1263" spans="1:1" x14ac:dyDescent="0.2">
      <c r="A1263" t="s">
        <v>57</v>
      </c>
    </row>
    <row r="1264" spans="1:1" x14ac:dyDescent="0.2">
      <c r="A1264" t="s">
        <v>57</v>
      </c>
    </row>
    <row r="1265" spans="1:1" x14ac:dyDescent="0.2">
      <c r="A1265" t="s">
        <v>57</v>
      </c>
    </row>
    <row r="1266" spans="1:1" x14ac:dyDescent="0.2">
      <c r="A1266" t="s">
        <v>57</v>
      </c>
    </row>
    <row r="1267" spans="1:1" x14ac:dyDescent="0.2">
      <c r="A1267" t="s">
        <v>57</v>
      </c>
    </row>
    <row r="1268" spans="1:1" x14ac:dyDescent="0.2">
      <c r="A1268" t="s">
        <v>57</v>
      </c>
    </row>
    <row r="1269" spans="1:1" x14ac:dyDescent="0.2">
      <c r="A1269" t="s">
        <v>57</v>
      </c>
    </row>
    <row r="1270" spans="1:1" x14ac:dyDescent="0.2">
      <c r="A1270" t="s">
        <v>57</v>
      </c>
    </row>
    <row r="1271" spans="1:1" x14ac:dyDescent="0.2">
      <c r="A1271" t="s">
        <v>57</v>
      </c>
    </row>
    <row r="1272" spans="1:1" x14ac:dyDescent="0.2">
      <c r="A1272" t="s">
        <v>57</v>
      </c>
    </row>
    <row r="1273" spans="1:1" x14ac:dyDescent="0.2">
      <c r="A1273" t="s">
        <v>57</v>
      </c>
    </row>
    <row r="1274" spans="1:1" x14ac:dyDescent="0.2">
      <c r="A1274" t="s">
        <v>57</v>
      </c>
    </row>
    <row r="1275" spans="1:1" x14ac:dyDescent="0.2">
      <c r="A1275" t="s">
        <v>57</v>
      </c>
    </row>
    <row r="1276" spans="1:1" x14ac:dyDescent="0.2">
      <c r="A1276" t="s">
        <v>57</v>
      </c>
    </row>
    <row r="1277" spans="1:1" x14ac:dyDescent="0.2">
      <c r="A1277" t="s">
        <v>57</v>
      </c>
    </row>
    <row r="1278" spans="1:1" x14ac:dyDescent="0.2">
      <c r="A1278" t="s">
        <v>57</v>
      </c>
    </row>
    <row r="1279" spans="1:1" x14ac:dyDescent="0.2">
      <c r="A1279" t="s">
        <v>57</v>
      </c>
    </row>
    <row r="1280" spans="1:1" x14ac:dyDescent="0.2">
      <c r="A1280" t="s">
        <v>57</v>
      </c>
    </row>
    <row r="1281" spans="1:1" x14ac:dyDescent="0.2">
      <c r="A1281" t="s">
        <v>57</v>
      </c>
    </row>
    <row r="1282" spans="1:1" x14ac:dyDescent="0.2">
      <c r="A1282" t="s">
        <v>57</v>
      </c>
    </row>
    <row r="1283" spans="1:1" x14ac:dyDescent="0.2">
      <c r="A1283" t="s">
        <v>57</v>
      </c>
    </row>
    <row r="1284" spans="1:1" x14ac:dyDescent="0.2">
      <c r="A1284" t="s">
        <v>57</v>
      </c>
    </row>
    <row r="1285" spans="1:1" x14ac:dyDescent="0.2">
      <c r="A1285" t="s">
        <v>57</v>
      </c>
    </row>
    <row r="1286" spans="1:1" x14ac:dyDescent="0.2">
      <c r="A1286" t="s">
        <v>57</v>
      </c>
    </row>
    <row r="1287" spans="1:1" x14ac:dyDescent="0.2">
      <c r="A1287" t="s">
        <v>57</v>
      </c>
    </row>
    <row r="1288" spans="1:1" x14ac:dyDescent="0.2">
      <c r="A1288" t="s">
        <v>57</v>
      </c>
    </row>
    <row r="1289" spans="1:1" x14ac:dyDescent="0.2">
      <c r="A1289" t="s">
        <v>57</v>
      </c>
    </row>
    <row r="1290" spans="1:1" x14ac:dyDescent="0.2">
      <c r="A1290" t="s">
        <v>57</v>
      </c>
    </row>
    <row r="1291" spans="1:1" x14ac:dyDescent="0.2">
      <c r="A1291" t="s">
        <v>57</v>
      </c>
    </row>
    <row r="1292" spans="1:1" x14ac:dyDescent="0.2">
      <c r="A1292" t="s">
        <v>57</v>
      </c>
    </row>
    <row r="1293" spans="1:1" x14ac:dyDescent="0.2">
      <c r="A1293" t="s">
        <v>57</v>
      </c>
    </row>
    <row r="1294" spans="1:1" x14ac:dyDescent="0.2">
      <c r="A1294" t="s">
        <v>57</v>
      </c>
    </row>
    <row r="1295" spans="1:1" x14ac:dyDescent="0.2">
      <c r="A1295" t="s">
        <v>57</v>
      </c>
    </row>
    <row r="1296" spans="1:1" x14ac:dyDescent="0.2">
      <c r="A1296" t="s">
        <v>57</v>
      </c>
    </row>
    <row r="1297" spans="1:1" x14ac:dyDescent="0.2">
      <c r="A1297" t="s">
        <v>57</v>
      </c>
    </row>
    <row r="1298" spans="1:1" x14ac:dyDescent="0.2">
      <c r="A1298" t="s">
        <v>58</v>
      </c>
    </row>
    <row r="1299" spans="1:1" x14ac:dyDescent="0.2">
      <c r="A1299" t="s">
        <v>58</v>
      </c>
    </row>
    <row r="1300" spans="1:1" x14ac:dyDescent="0.2">
      <c r="A1300" t="s">
        <v>58</v>
      </c>
    </row>
    <row r="1301" spans="1:1" x14ac:dyDescent="0.2">
      <c r="A1301" t="s">
        <v>58</v>
      </c>
    </row>
    <row r="1302" spans="1:1" x14ac:dyDescent="0.2">
      <c r="A1302" t="s">
        <v>58</v>
      </c>
    </row>
    <row r="1303" spans="1:1" x14ac:dyDescent="0.2">
      <c r="A1303" t="s">
        <v>58</v>
      </c>
    </row>
    <row r="1304" spans="1:1" x14ac:dyDescent="0.2">
      <c r="A1304" t="s">
        <v>58</v>
      </c>
    </row>
    <row r="1305" spans="1:1" x14ac:dyDescent="0.2">
      <c r="A1305" t="s">
        <v>58</v>
      </c>
    </row>
    <row r="1306" spans="1:1" x14ac:dyDescent="0.2">
      <c r="A1306" t="s">
        <v>58</v>
      </c>
    </row>
    <row r="1307" spans="1:1" x14ac:dyDescent="0.2">
      <c r="A1307" t="s">
        <v>58</v>
      </c>
    </row>
    <row r="1308" spans="1:1" x14ac:dyDescent="0.2">
      <c r="A1308" t="s">
        <v>58</v>
      </c>
    </row>
    <row r="1309" spans="1:1" x14ac:dyDescent="0.2">
      <c r="A1309" t="s">
        <v>58</v>
      </c>
    </row>
    <row r="1310" spans="1:1" x14ac:dyDescent="0.2">
      <c r="A1310" t="s">
        <v>58</v>
      </c>
    </row>
    <row r="1311" spans="1:1" x14ac:dyDescent="0.2">
      <c r="A1311" t="s">
        <v>58</v>
      </c>
    </row>
    <row r="1312" spans="1:1" x14ac:dyDescent="0.2">
      <c r="A1312" t="s">
        <v>58</v>
      </c>
    </row>
    <row r="1313" spans="1:1" x14ac:dyDescent="0.2">
      <c r="A1313" t="s">
        <v>58</v>
      </c>
    </row>
    <row r="1314" spans="1:1" x14ac:dyDescent="0.2">
      <c r="A1314" t="s">
        <v>58</v>
      </c>
    </row>
    <row r="1315" spans="1:1" x14ac:dyDescent="0.2">
      <c r="A1315" t="s">
        <v>58</v>
      </c>
    </row>
    <row r="1316" spans="1:1" x14ac:dyDescent="0.2">
      <c r="A1316" t="s">
        <v>58</v>
      </c>
    </row>
    <row r="1317" spans="1:1" x14ac:dyDescent="0.2">
      <c r="A1317" t="s">
        <v>58</v>
      </c>
    </row>
    <row r="1318" spans="1:1" x14ac:dyDescent="0.2">
      <c r="A1318" t="s">
        <v>58</v>
      </c>
    </row>
    <row r="1319" spans="1:1" x14ac:dyDescent="0.2">
      <c r="A1319" t="s">
        <v>58</v>
      </c>
    </row>
    <row r="1320" spans="1:1" x14ac:dyDescent="0.2">
      <c r="A1320" t="s">
        <v>58</v>
      </c>
    </row>
    <row r="1321" spans="1:1" x14ac:dyDescent="0.2">
      <c r="A1321" t="s">
        <v>58</v>
      </c>
    </row>
    <row r="1322" spans="1:1" x14ac:dyDescent="0.2">
      <c r="A1322" t="s">
        <v>58</v>
      </c>
    </row>
    <row r="1323" spans="1:1" x14ac:dyDescent="0.2">
      <c r="A1323" t="s">
        <v>58</v>
      </c>
    </row>
    <row r="1324" spans="1:1" x14ac:dyDescent="0.2">
      <c r="A1324" t="s">
        <v>58</v>
      </c>
    </row>
    <row r="1325" spans="1:1" x14ac:dyDescent="0.2">
      <c r="A1325" t="s">
        <v>58</v>
      </c>
    </row>
    <row r="1326" spans="1:1" x14ac:dyDescent="0.2">
      <c r="A1326" t="s">
        <v>58</v>
      </c>
    </row>
    <row r="1327" spans="1:1" x14ac:dyDescent="0.2">
      <c r="A1327" t="s">
        <v>58</v>
      </c>
    </row>
    <row r="1328" spans="1:1" x14ac:dyDescent="0.2">
      <c r="A1328" t="s">
        <v>58</v>
      </c>
    </row>
    <row r="1329" spans="1:1" x14ac:dyDescent="0.2">
      <c r="A1329" t="s">
        <v>58</v>
      </c>
    </row>
    <row r="1330" spans="1:1" x14ac:dyDescent="0.2">
      <c r="A1330" t="s">
        <v>58</v>
      </c>
    </row>
    <row r="1331" spans="1:1" x14ac:dyDescent="0.2">
      <c r="A1331" t="s">
        <v>58</v>
      </c>
    </row>
    <row r="1332" spans="1:1" x14ac:dyDescent="0.2">
      <c r="A1332" t="s">
        <v>58</v>
      </c>
    </row>
    <row r="1333" spans="1:1" x14ac:dyDescent="0.2">
      <c r="A1333" t="s">
        <v>58</v>
      </c>
    </row>
    <row r="1334" spans="1:1" x14ac:dyDescent="0.2">
      <c r="A1334" t="s">
        <v>58</v>
      </c>
    </row>
    <row r="1335" spans="1:1" x14ac:dyDescent="0.2">
      <c r="A1335" t="s">
        <v>58</v>
      </c>
    </row>
    <row r="1336" spans="1:1" x14ac:dyDescent="0.2">
      <c r="A1336" t="s">
        <v>58</v>
      </c>
    </row>
    <row r="1337" spans="1:1" x14ac:dyDescent="0.2">
      <c r="A1337" t="s">
        <v>58</v>
      </c>
    </row>
    <row r="1338" spans="1:1" x14ac:dyDescent="0.2">
      <c r="A1338" t="s">
        <v>58</v>
      </c>
    </row>
    <row r="1339" spans="1:1" x14ac:dyDescent="0.2">
      <c r="A1339" t="s">
        <v>58</v>
      </c>
    </row>
    <row r="1340" spans="1:1" x14ac:dyDescent="0.2">
      <c r="A1340" t="s">
        <v>58</v>
      </c>
    </row>
    <row r="1341" spans="1:1" x14ac:dyDescent="0.2">
      <c r="A1341" t="s">
        <v>58</v>
      </c>
    </row>
    <row r="1342" spans="1:1" x14ac:dyDescent="0.2">
      <c r="A1342" t="s">
        <v>58</v>
      </c>
    </row>
    <row r="1343" spans="1:1" x14ac:dyDescent="0.2">
      <c r="A1343" t="s">
        <v>58</v>
      </c>
    </row>
    <row r="1344" spans="1:1" x14ac:dyDescent="0.2">
      <c r="A1344" t="s">
        <v>58</v>
      </c>
    </row>
    <row r="1345" spans="1:1" x14ac:dyDescent="0.2">
      <c r="A1345" t="s">
        <v>58</v>
      </c>
    </row>
    <row r="1346" spans="1:1" x14ac:dyDescent="0.2">
      <c r="A1346" t="s">
        <v>59</v>
      </c>
    </row>
    <row r="1347" spans="1:1" x14ac:dyDescent="0.2">
      <c r="A1347" t="s">
        <v>59</v>
      </c>
    </row>
    <row r="1348" spans="1:1" x14ac:dyDescent="0.2">
      <c r="A1348" t="s">
        <v>59</v>
      </c>
    </row>
    <row r="1349" spans="1:1" x14ac:dyDescent="0.2">
      <c r="A1349" t="s">
        <v>59</v>
      </c>
    </row>
    <row r="1350" spans="1:1" x14ac:dyDescent="0.2">
      <c r="A1350" t="s">
        <v>59</v>
      </c>
    </row>
    <row r="1351" spans="1:1" x14ac:dyDescent="0.2">
      <c r="A1351" t="s">
        <v>59</v>
      </c>
    </row>
    <row r="1352" spans="1:1" x14ac:dyDescent="0.2">
      <c r="A1352" t="s">
        <v>59</v>
      </c>
    </row>
    <row r="1353" spans="1:1" x14ac:dyDescent="0.2">
      <c r="A1353" t="s">
        <v>59</v>
      </c>
    </row>
    <row r="1354" spans="1:1" x14ac:dyDescent="0.2">
      <c r="A1354" t="s">
        <v>59</v>
      </c>
    </row>
    <row r="1355" spans="1:1" x14ac:dyDescent="0.2">
      <c r="A1355" t="s">
        <v>59</v>
      </c>
    </row>
    <row r="1356" spans="1:1" x14ac:dyDescent="0.2">
      <c r="A1356" t="s">
        <v>59</v>
      </c>
    </row>
    <row r="1357" spans="1:1" x14ac:dyDescent="0.2">
      <c r="A1357" t="s">
        <v>59</v>
      </c>
    </row>
    <row r="1358" spans="1:1" x14ac:dyDescent="0.2">
      <c r="A1358" t="s">
        <v>59</v>
      </c>
    </row>
    <row r="1359" spans="1:1" x14ac:dyDescent="0.2">
      <c r="A1359" t="s">
        <v>59</v>
      </c>
    </row>
    <row r="1360" spans="1:1" x14ac:dyDescent="0.2">
      <c r="A1360" t="s">
        <v>59</v>
      </c>
    </row>
    <row r="1361" spans="1:1" x14ac:dyDescent="0.2">
      <c r="A1361" t="s">
        <v>59</v>
      </c>
    </row>
    <row r="1362" spans="1:1" x14ac:dyDescent="0.2">
      <c r="A1362" t="s">
        <v>59</v>
      </c>
    </row>
    <row r="1363" spans="1:1" x14ac:dyDescent="0.2">
      <c r="A1363" t="s">
        <v>59</v>
      </c>
    </row>
    <row r="1364" spans="1:1" x14ac:dyDescent="0.2">
      <c r="A1364" t="s">
        <v>59</v>
      </c>
    </row>
    <row r="1365" spans="1:1" x14ac:dyDescent="0.2">
      <c r="A1365" t="s">
        <v>59</v>
      </c>
    </row>
    <row r="1366" spans="1:1" x14ac:dyDescent="0.2">
      <c r="A1366" t="s">
        <v>59</v>
      </c>
    </row>
    <row r="1367" spans="1:1" x14ac:dyDescent="0.2">
      <c r="A1367" t="s">
        <v>59</v>
      </c>
    </row>
    <row r="1368" spans="1:1" x14ac:dyDescent="0.2">
      <c r="A1368" t="s">
        <v>59</v>
      </c>
    </row>
    <row r="1369" spans="1:1" x14ac:dyDescent="0.2">
      <c r="A1369" t="s">
        <v>59</v>
      </c>
    </row>
    <row r="1370" spans="1:1" x14ac:dyDescent="0.2">
      <c r="A1370" t="s">
        <v>59</v>
      </c>
    </row>
    <row r="1371" spans="1:1" x14ac:dyDescent="0.2">
      <c r="A1371" t="s">
        <v>59</v>
      </c>
    </row>
    <row r="1372" spans="1:1" x14ac:dyDescent="0.2">
      <c r="A1372" t="s">
        <v>59</v>
      </c>
    </row>
    <row r="1373" spans="1:1" x14ac:dyDescent="0.2">
      <c r="A1373" t="s">
        <v>59</v>
      </c>
    </row>
    <row r="1374" spans="1:1" x14ac:dyDescent="0.2">
      <c r="A1374" t="s">
        <v>59</v>
      </c>
    </row>
    <row r="1375" spans="1:1" x14ac:dyDescent="0.2">
      <c r="A1375" t="s">
        <v>59</v>
      </c>
    </row>
    <row r="1376" spans="1:1" x14ac:dyDescent="0.2">
      <c r="A1376" t="s">
        <v>59</v>
      </c>
    </row>
    <row r="1377" spans="1:1" x14ac:dyDescent="0.2">
      <c r="A1377" t="s">
        <v>59</v>
      </c>
    </row>
    <row r="1378" spans="1:1" x14ac:dyDescent="0.2">
      <c r="A1378" t="s">
        <v>59</v>
      </c>
    </row>
    <row r="1379" spans="1:1" x14ac:dyDescent="0.2">
      <c r="A1379" t="s">
        <v>59</v>
      </c>
    </row>
    <row r="1380" spans="1:1" x14ac:dyDescent="0.2">
      <c r="A1380" t="s">
        <v>59</v>
      </c>
    </row>
    <row r="1381" spans="1:1" x14ac:dyDescent="0.2">
      <c r="A1381" t="s">
        <v>59</v>
      </c>
    </row>
    <row r="1382" spans="1:1" x14ac:dyDescent="0.2">
      <c r="A1382" t="s">
        <v>59</v>
      </c>
    </row>
    <row r="1383" spans="1:1" x14ac:dyDescent="0.2">
      <c r="A1383" t="s">
        <v>59</v>
      </c>
    </row>
    <row r="1384" spans="1:1" x14ac:dyDescent="0.2">
      <c r="A1384" t="s">
        <v>59</v>
      </c>
    </row>
    <row r="1385" spans="1:1" x14ac:dyDescent="0.2">
      <c r="A1385" t="s">
        <v>59</v>
      </c>
    </row>
    <row r="1386" spans="1:1" x14ac:dyDescent="0.2">
      <c r="A1386" t="s">
        <v>59</v>
      </c>
    </row>
    <row r="1387" spans="1:1" x14ac:dyDescent="0.2">
      <c r="A1387" t="s">
        <v>59</v>
      </c>
    </row>
    <row r="1388" spans="1:1" x14ac:dyDescent="0.2">
      <c r="A1388" t="s">
        <v>59</v>
      </c>
    </row>
    <row r="1389" spans="1:1" x14ac:dyDescent="0.2">
      <c r="A1389" t="s">
        <v>59</v>
      </c>
    </row>
    <row r="1390" spans="1:1" x14ac:dyDescent="0.2">
      <c r="A1390" t="s">
        <v>59</v>
      </c>
    </row>
    <row r="1391" spans="1:1" x14ac:dyDescent="0.2">
      <c r="A1391" t="s">
        <v>59</v>
      </c>
    </row>
    <row r="1392" spans="1:1" x14ac:dyDescent="0.2">
      <c r="A1392" t="s">
        <v>59</v>
      </c>
    </row>
    <row r="1393" spans="1:1" x14ac:dyDescent="0.2">
      <c r="A1393" t="s">
        <v>59</v>
      </c>
    </row>
    <row r="1394" spans="1:1" x14ac:dyDescent="0.2">
      <c r="A1394" t="s">
        <v>60</v>
      </c>
    </row>
    <row r="1395" spans="1:1" x14ac:dyDescent="0.2">
      <c r="A1395" t="s">
        <v>60</v>
      </c>
    </row>
    <row r="1396" spans="1:1" x14ac:dyDescent="0.2">
      <c r="A1396" t="s">
        <v>60</v>
      </c>
    </row>
    <row r="1397" spans="1:1" x14ac:dyDescent="0.2">
      <c r="A1397" t="s">
        <v>60</v>
      </c>
    </row>
    <row r="1398" spans="1:1" x14ac:dyDescent="0.2">
      <c r="A1398" t="s">
        <v>60</v>
      </c>
    </row>
    <row r="1399" spans="1:1" x14ac:dyDescent="0.2">
      <c r="A1399" t="s">
        <v>60</v>
      </c>
    </row>
    <row r="1400" spans="1:1" x14ac:dyDescent="0.2">
      <c r="A1400" t="s">
        <v>60</v>
      </c>
    </row>
    <row r="1401" spans="1:1" x14ac:dyDescent="0.2">
      <c r="A1401" t="s">
        <v>60</v>
      </c>
    </row>
    <row r="1402" spans="1:1" x14ac:dyDescent="0.2">
      <c r="A1402" t="s">
        <v>60</v>
      </c>
    </row>
    <row r="1403" spans="1:1" x14ac:dyDescent="0.2">
      <c r="A1403" t="s">
        <v>60</v>
      </c>
    </row>
    <row r="1404" spans="1:1" x14ac:dyDescent="0.2">
      <c r="A1404" t="s">
        <v>60</v>
      </c>
    </row>
    <row r="1405" spans="1:1" x14ac:dyDescent="0.2">
      <c r="A1405" t="s">
        <v>60</v>
      </c>
    </row>
    <row r="1406" spans="1:1" x14ac:dyDescent="0.2">
      <c r="A1406" t="s">
        <v>60</v>
      </c>
    </row>
    <row r="1407" spans="1:1" x14ac:dyDescent="0.2">
      <c r="A1407" t="s">
        <v>60</v>
      </c>
    </row>
    <row r="1408" spans="1:1" x14ac:dyDescent="0.2">
      <c r="A1408" t="s">
        <v>60</v>
      </c>
    </row>
    <row r="1409" spans="1:1" x14ac:dyDescent="0.2">
      <c r="A1409" t="s">
        <v>60</v>
      </c>
    </row>
    <row r="1410" spans="1:1" x14ac:dyDescent="0.2">
      <c r="A1410" t="s">
        <v>60</v>
      </c>
    </row>
    <row r="1411" spans="1:1" x14ac:dyDescent="0.2">
      <c r="A1411" t="s">
        <v>60</v>
      </c>
    </row>
    <row r="1412" spans="1:1" x14ac:dyDescent="0.2">
      <c r="A1412" t="s">
        <v>60</v>
      </c>
    </row>
    <row r="1413" spans="1:1" x14ac:dyDescent="0.2">
      <c r="A1413" t="s">
        <v>60</v>
      </c>
    </row>
    <row r="1414" spans="1:1" x14ac:dyDescent="0.2">
      <c r="A1414" t="s">
        <v>60</v>
      </c>
    </row>
    <row r="1415" spans="1:1" x14ac:dyDescent="0.2">
      <c r="A1415" t="s">
        <v>60</v>
      </c>
    </row>
    <row r="1416" spans="1:1" x14ac:dyDescent="0.2">
      <c r="A1416" t="s">
        <v>60</v>
      </c>
    </row>
    <row r="1417" spans="1:1" x14ac:dyDescent="0.2">
      <c r="A1417" t="s">
        <v>60</v>
      </c>
    </row>
    <row r="1418" spans="1:1" x14ac:dyDescent="0.2">
      <c r="A1418" t="s">
        <v>60</v>
      </c>
    </row>
    <row r="1419" spans="1:1" x14ac:dyDescent="0.2">
      <c r="A1419" t="s">
        <v>60</v>
      </c>
    </row>
    <row r="1420" spans="1:1" x14ac:dyDescent="0.2">
      <c r="A1420" t="s">
        <v>60</v>
      </c>
    </row>
    <row r="1421" spans="1:1" x14ac:dyDescent="0.2">
      <c r="A1421" t="s">
        <v>60</v>
      </c>
    </row>
    <row r="1422" spans="1:1" x14ac:dyDescent="0.2">
      <c r="A1422" t="s">
        <v>60</v>
      </c>
    </row>
    <row r="1423" spans="1:1" x14ac:dyDescent="0.2">
      <c r="A1423" t="s">
        <v>60</v>
      </c>
    </row>
    <row r="1424" spans="1:1" x14ac:dyDescent="0.2">
      <c r="A1424" t="s">
        <v>60</v>
      </c>
    </row>
    <row r="1425" spans="1:1" x14ac:dyDescent="0.2">
      <c r="A1425" t="s">
        <v>60</v>
      </c>
    </row>
    <row r="1426" spans="1:1" x14ac:dyDescent="0.2">
      <c r="A1426" t="s">
        <v>60</v>
      </c>
    </row>
    <row r="1427" spans="1:1" x14ac:dyDescent="0.2">
      <c r="A1427" t="s">
        <v>60</v>
      </c>
    </row>
    <row r="1428" spans="1:1" x14ac:dyDescent="0.2">
      <c r="A1428" t="s">
        <v>60</v>
      </c>
    </row>
    <row r="1429" spans="1:1" x14ac:dyDescent="0.2">
      <c r="A1429" t="s">
        <v>60</v>
      </c>
    </row>
    <row r="1430" spans="1:1" x14ac:dyDescent="0.2">
      <c r="A1430" t="s">
        <v>60</v>
      </c>
    </row>
    <row r="1431" spans="1:1" x14ac:dyDescent="0.2">
      <c r="A1431" t="s">
        <v>60</v>
      </c>
    </row>
    <row r="1432" spans="1:1" x14ac:dyDescent="0.2">
      <c r="A1432" t="s">
        <v>60</v>
      </c>
    </row>
    <row r="1433" spans="1:1" x14ac:dyDescent="0.2">
      <c r="A1433" t="s">
        <v>60</v>
      </c>
    </row>
    <row r="1434" spans="1:1" x14ac:dyDescent="0.2">
      <c r="A1434" t="s">
        <v>60</v>
      </c>
    </row>
    <row r="1435" spans="1:1" x14ac:dyDescent="0.2">
      <c r="A1435" t="s">
        <v>60</v>
      </c>
    </row>
    <row r="1436" spans="1:1" x14ac:dyDescent="0.2">
      <c r="A1436" t="s">
        <v>60</v>
      </c>
    </row>
    <row r="1437" spans="1:1" x14ac:dyDescent="0.2">
      <c r="A1437" t="s">
        <v>60</v>
      </c>
    </row>
    <row r="1438" spans="1:1" x14ac:dyDescent="0.2">
      <c r="A1438" t="s">
        <v>60</v>
      </c>
    </row>
    <row r="1439" spans="1:1" x14ac:dyDescent="0.2">
      <c r="A1439" t="s">
        <v>60</v>
      </c>
    </row>
    <row r="1440" spans="1:1" x14ac:dyDescent="0.2">
      <c r="A1440" t="s">
        <v>60</v>
      </c>
    </row>
    <row r="1441" spans="1:1" x14ac:dyDescent="0.2">
      <c r="A1441" t="s">
        <v>60</v>
      </c>
    </row>
    <row r="1442" spans="1:1" x14ac:dyDescent="0.2">
      <c r="A1442" t="s">
        <v>55</v>
      </c>
    </row>
    <row r="1443" spans="1:1" x14ac:dyDescent="0.2">
      <c r="A1443" t="s">
        <v>55</v>
      </c>
    </row>
    <row r="1444" spans="1:1" x14ac:dyDescent="0.2">
      <c r="A1444" t="s">
        <v>55</v>
      </c>
    </row>
    <row r="1445" spans="1:1" x14ac:dyDescent="0.2">
      <c r="A1445" t="s">
        <v>55</v>
      </c>
    </row>
    <row r="1446" spans="1:1" x14ac:dyDescent="0.2">
      <c r="A1446" t="s">
        <v>55</v>
      </c>
    </row>
    <row r="1447" spans="1:1" x14ac:dyDescent="0.2">
      <c r="A1447" t="s">
        <v>55</v>
      </c>
    </row>
    <row r="1448" spans="1:1" x14ac:dyDescent="0.2">
      <c r="A1448" t="s">
        <v>55</v>
      </c>
    </row>
    <row r="1449" spans="1:1" x14ac:dyDescent="0.2">
      <c r="A1449" t="s">
        <v>55</v>
      </c>
    </row>
    <row r="1450" spans="1:1" x14ac:dyDescent="0.2">
      <c r="A1450" t="s">
        <v>55</v>
      </c>
    </row>
    <row r="1451" spans="1:1" x14ac:dyDescent="0.2">
      <c r="A1451" t="s">
        <v>55</v>
      </c>
    </row>
    <row r="1452" spans="1:1" x14ac:dyDescent="0.2">
      <c r="A1452" t="s">
        <v>55</v>
      </c>
    </row>
    <row r="1453" spans="1:1" x14ac:dyDescent="0.2">
      <c r="A1453" t="s">
        <v>55</v>
      </c>
    </row>
    <row r="1454" spans="1:1" x14ac:dyDescent="0.2">
      <c r="A1454" t="s">
        <v>55</v>
      </c>
    </row>
    <row r="1455" spans="1:1" x14ac:dyDescent="0.2">
      <c r="A1455" t="s">
        <v>55</v>
      </c>
    </row>
    <row r="1456" spans="1:1" x14ac:dyDescent="0.2">
      <c r="A1456" t="s">
        <v>55</v>
      </c>
    </row>
    <row r="1457" spans="1:1" x14ac:dyDescent="0.2">
      <c r="A1457" t="s">
        <v>55</v>
      </c>
    </row>
    <row r="1458" spans="1:1" x14ac:dyDescent="0.2">
      <c r="A1458" t="s">
        <v>55</v>
      </c>
    </row>
    <row r="1459" spans="1:1" x14ac:dyDescent="0.2">
      <c r="A1459" t="s">
        <v>55</v>
      </c>
    </row>
    <row r="1460" spans="1:1" x14ac:dyDescent="0.2">
      <c r="A1460" t="s">
        <v>55</v>
      </c>
    </row>
    <row r="1461" spans="1:1" x14ac:dyDescent="0.2">
      <c r="A1461" t="s">
        <v>55</v>
      </c>
    </row>
    <row r="1462" spans="1:1" x14ac:dyDescent="0.2">
      <c r="A1462" t="s">
        <v>55</v>
      </c>
    </row>
    <row r="1463" spans="1:1" x14ac:dyDescent="0.2">
      <c r="A1463" t="s">
        <v>55</v>
      </c>
    </row>
    <row r="1464" spans="1:1" x14ac:dyDescent="0.2">
      <c r="A1464" t="s">
        <v>55</v>
      </c>
    </row>
    <row r="1465" spans="1:1" x14ac:dyDescent="0.2">
      <c r="A1465" t="s">
        <v>55</v>
      </c>
    </row>
    <row r="1466" spans="1:1" x14ac:dyDescent="0.2">
      <c r="A1466" t="s">
        <v>55</v>
      </c>
    </row>
    <row r="1467" spans="1:1" x14ac:dyDescent="0.2">
      <c r="A1467" t="s">
        <v>55</v>
      </c>
    </row>
    <row r="1468" spans="1:1" x14ac:dyDescent="0.2">
      <c r="A1468" t="s">
        <v>55</v>
      </c>
    </row>
    <row r="1469" spans="1:1" x14ac:dyDescent="0.2">
      <c r="A1469" t="s">
        <v>55</v>
      </c>
    </row>
    <row r="1470" spans="1:1" x14ac:dyDescent="0.2">
      <c r="A1470" t="s">
        <v>55</v>
      </c>
    </row>
    <row r="1471" spans="1:1" x14ac:dyDescent="0.2">
      <c r="A1471" t="s">
        <v>55</v>
      </c>
    </row>
    <row r="1472" spans="1:1" x14ac:dyDescent="0.2">
      <c r="A1472" t="s">
        <v>55</v>
      </c>
    </row>
    <row r="1473" spans="1:1" x14ac:dyDescent="0.2">
      <c r="A1473" t="s">
        <v>55</v>
      </c>
    </row>
    <row r="1474" spans="1:1" x14ac:dyDescent="0.2">
      <c r="A1474" t="s">
        <v>55</v>
      </c>
    </row>
    <row r="1475" spans="1:1" x14ac:dyDescent="0.2">
      <c r="A1475" t="s">
        <v>55</v>
      </c>
    </row>
    <row r="1476" spans="1:1" x14ac:dyDescent="0.2">
      <c r="A1476" t="s">
        <v>55</v>
      </c>
    </row>
    <row r="1477" spans="1:1" x14ac:dyDescent="0.2">
      <c r="A1477" t="s">
        <v>55</v>
      </c>
    </row>
    <row r="1478" spans="1:1" x14ac:dyDescent="0.2">
      <c r="A1478" t="s">
        <v>55</v>
      </c>
    </row>
    <row r="1479" spans="1:1" x14ac:dyDescent="0.2">
      <c r="A1479" t="s">
        <v>55</v>
      </c>
    </row>
    <row r="1480" spans="1:1" x14ac:dyDescent="0.2">
      <c r="A1480" t="s">
        <v>55</v>
      </c>
    </row>
    <row r="1481" spans="1:1" x14ac:dyDescent="0.2">
      <c r="A1481" t="s">
        <v>55</v>
      </c>
    </row>
    <row r="1482" spans="1:1" x14ac:dyDescent="0.2">
      <c r="A1482" t="s">
        <v>55</v>
      </c>
    </row>
    <row r="1483" spans="1:1" x14ac:dyDescent="0.2">
      <c r="A1483" t="s">
        <v>55</v>
      </c>
    </row>
    <row r="1484" spans="1:1" x14ac:dyDescent="0.2">
      <c r="A1484" t="s">
        <v>55</v>
      </c>
    </row>
    <row r="1485" spans="1:1" x14ac:dyDescent="0.2">
      <c r="A1485" t="s">
        <v>55</v>
      </c>
    </row>
    <row r="1486" spans="1:1" x14ac:dyDescent="0.2">
      <c r="A1486" t="s">
        <v>55</v>
      </c>
    </row>
    <row r="1487" spans="1:1" x14ac:dyDescent="0.2">
      <c r="A1487" t="s">
        <v>55</v>
      </c>
    </row>
    <row r="1488" spans="1:1" x14ac:dyDescent="0.2">
      <c r="A1488" t="s">
        <v>55</v>
      </c>
    </row>
    <row r="1489" spans="1:1" x14ac:dyDescent="0.2">
      <c r="A1489" t="s">
        <v>51</v>
      </c>
    </row>
    <row r="1490" spans="1:1" x14ac:dyDescent="0.2">
      <c r="A1490" t="s">
        <v>51</v>
      </c>
    </row>
    <row r="1491" spans="1:1" x14ac:dyDescent="0.2">
      <c r="A1491" t="s">
        <v>51</v>
      </c>
    </row>
    <row r="1492" spans="1:1" x14ac:dyDescent="0.2">
      <c r="A1492" t="s">
        <v>51</v>
      </c>
    </row>
    <row r="1493" spans="1:1" x14ac:dyDescent="0.2">
      <c r="A1493" t="s">
        <v>51</v>
      </c>
    </row>
    <row r="1494" spans="1:1" x14ac:dyDescent="0.2">
      <c r="A1494" t="s">
        <v>51</v>
      </c>
    </row>
    <row r="1495" spans="1:1" x14ac:dyDescent="0.2">
      <c r="A1495" t="s">
        <v>51</v>
      </c>
    </row>
    <row r="1496" spans="1:1" x14ac:dyDescent="0.2">
      <c r="A1496" t="s">
        <v>51</v>
      </c>
    </row>
    <row r="1497" spans="1:1" x14ac:dyDescent="0.2">
      <c r="A1497" t="s">
        <v>51</v>
      </c>
    </row>
    <row r="1498" spans="1:1" x14ac:dyDescent="0.2">
      <c r="A1498" t="s">
        <v>51</v>
      </c>
    </row>
    <row r="1499" spans="1:1" x14ac:dyDescent="0.2">
      <c r="A1499" t="s">
        <v>51</v>
      </c>
    </row>
    <row r="1500" spans="1:1" x14ac:dyDescent="0.2">
      <c r="A1500" t="s">
        <v>51</v>
      </c>
    </row>
    <row r="1501" spans="1:1" x14ac:dyDescent="0.2">
      <c r="A1501" t="s">
        <v>51</v>
      </c>
    </row>
    <row r="1502" spans="1:1" x14ac:dyDescent="0.2">
      <c r="A1502" t="s">
        <v>51</v>
      </c>
    </row>
    <row r="1503" spans="1:1" x14ac:dyDescent="0.2">
      <c r="A1503" t="s">
        <v>51</v>
      </c>
    </row>
    <row r="1504" spans="1:1" x14ac:dyDescent="0.2">
      <c r="A1504" t="s">
        <v>51</v>
      </c>
    </row>
    <row r="1505" spans="1:1" x14ac:dyDescent="0.2">
      <c r="A1505" t="s">
        <v>51</v>
      </c>
    </row>
    <row r="1506" spans="1:1" x14ac:dyDescent="0.2">
      <c r="A1506" t="s">
        <v>51</v>
      </c>
    </row>
    <row r="1507" spans="1:1" x14ac:dyDescent="0.2">
      <c r="A1507" t="s">
        <v>51</v>
      </c>
    </row>
    <row r="1508" spans="1:1" x14ac:dyDescent="0.2">
      <c r="A1508" t="s">
        <v>51</v>
      </c>
    </row>
    <row r="1509" spans="1:1" x14ac:dyDescent="0.2">
      <c r="A1509" t="s">
        <v>51</v>
      </c>
    </row>
    <row r="1510" spans="1:1" x14ac:dyDescent="0.2">
      <c r="A1510" t="s">
        <v>51</v>
      </c>
    </row>
    <row r="1511" spans="1:1" x14ac:dyDescent="0.2">
      <c r="A1511" t="s">
        <v>51</v>
      </c>
    </row>
    <row r="1512" spans="1:1" x14ac:dyDescent="0.2">
      <c r="A1512" t="s">
        <v>51</v>
      </c>
    </row>
    <row r="1513" spans="1:1" x14ac:dyDescent="0.2">
      <c r="A1513" t="s">
        <v>51</v>
      </c>
    </row>
    <row r="1514" spans="1:1" x14ac:dyDescent="0.2">
      <c r="A1514" t="s">
        <v>51</v>
      </c>
    </row>
    <row r="1515" spans="1:1" x14ac:dyDescent="0.2">
      <c r="A1515" t="s">
        <v>51</v>
      </c>
    </row>
    <row r="1516" spans="1:1" x14ac:dyDescent="0.2">
      <c r="A1516" t="s">
        <v>51</v>
      </c>
    </row>
    <row r="1517" spans="1:1" x14ac:dyDescent="0.2">
      <c r="A1517" t="s">
        <v>51</v>
      </c>
    </row>
    <row r="1518" spans="1:1" x14ac:dyDescent="0.2">
      <c r="A1518" t="s">
        <v>51</v>
      </c>
    </row>
    <row r="1519" spans="1:1" x14ac:dyDescent="0.2">
      <c r="A1519" t="s">
        <v>51</v>
      </c>
    </row>
    <row r="1520" spans="1:1" x14ac:dyDescent="0.2">
      <c r="A1520" t="s">
        <v>51</v>
      </c>
    </row>
    <row r="1521" spans="1:1" x14ac:dyDescent="0.2">
      <c r="A1521" t="s">
        <v>51</v>
      </c>
    </row>
    <row r="1522" spans="1:1" x14ac:dyDescent="0.2">
      <c r="A1522" t="s">
        <v>51</v>
      </c>
    </row>
    <row r="1523" spans="1:1" x14ac:dyDescent="0.2">
      <c r="A1523" t="s">
        <v>51</v>
      </c>
    </row>
    <row r="1524" spans="1:1" x14ac:dyDescent="0.2">
      <c r="A1524" t="s">
        <v>51</v>
      </c>
    </row>
    <row r="1525" spans="1:1" x14ac:dyDescent="0.2">
      <c r="A1525" t="s">
        <v>51</v>
      </c>
    </row>
    <row r="1526" spans="1:1" x14ac:dyDescent="0.2">
      <c r="A1526" t="s">
        <v>51</v>
      </c>
    </row>
    <row r="1527" spans="1:1" x14ac:dyDescent="0.2">
      <c r="A1527" t="s">
        <v>51</v>
      </c>
    </row>
    <row r="1528" spans="1:1" x14ac:dyDescent="0.2">
      <c r="A1528" t="s">
        <v>51</v>
      </c>
    </row>
    <row r="1529" spans="1:1" x14ac:dyDescent="0.2">
      <c r="A1529" t="s">
        <v>51</v>
      </c>
    </row>
    <row r="1530" spans="1:1" x14ac:dyDescent="0.2">
      <c r="A1530" t="s">
        <v>51</v>
      </c>
    </row>
    <row r="1531" spans="1:1" x14ac:dyDescent="0.2">
      <c r="A1531" t="s">
        <v>51</v>
      </c>
    </row>
    <row r="1532" spans="1:1" x14ac:dyDescent="0.2">
      <c r="A1532" t="s">
        <v>51</v>
      </c>
    </row>
    <row r="1533" spans="1:1" x14ac:dyDescent="0.2">
      <c r="A1533" t="s">
        <v>51</v>
      </c>
    </row>
    <row r="1534" spans="1:1" x14ac:dyDescent="0.2">
      <c r="A1534" t="s">
        <v>51</v>
      </c>
    </row>
    <row r="1535" spans="1:1" x14ac:dyDescent="0.2">
      <c r="A1535" t="s">
        <v>51</v>
      </c>
    </row>
    <row r="1536" spans="1:1" x14ac:dyDescent="0.2">
      <c r="A1536" t="s">
        <v>52</v>
      </c>
    </row>
    <row r="1537" spans="1:1" x14ac:dyDescent="0.2">
      <c r="A1537" t="s">
        <v>52</v>
      </c>
    </row>
    <row r="1538" spans="1:1" x14ac:dyDescent="0.2">
      <c r="A1538" t="s">
        <v>52</v>
      </c>
    </row>
    <row r="1539" spans="1:1" x14ac:dyDescent="0.2">
      <c r="A1539" t="s">
        <v>52</v>
      </c>
    </row>
    <row r="1540" spans="1:1" x14ac:dyDescent="0.2">
      <c r="A1540" t="s">
        <v>52</v>
      </c>
    </row>
    <row r="1541" spans="1:1" x14ac:dyDescent="0.2">
      <c r="A1541" t="s">
        <v>52</v>
      </c>
    </row>
    <row r="1542" spans="1:1" x14ac:dyDescent="0.2">
      <c r="A1542" t="s">
        <v>52</v>
      </c>
    </row>
    <row r="1543" spans="1:1" x14ac:dyDescent="0.2">
      <c r="A1543" t="s">
        <v>52</v>
      </c>
    </row>
    <row r="1544" spans="1:1" x14ac:dyDescent="0.2">
      <c r="A1544" t="s">
        <v>52</v>
      </c>
    </row>
    <row r="1545" spans="1:1" x14ac:dyDescent="0.2">
      <c r="A1545" t="s">
        <v>52</v>
      </c>
    </row>
    <row r="1546" spans="1:1" x14ac:dyDescent="0.2">
      <c r="A1546" t="s">
        <v>52</v>
      </c>
    </row>
    <row r="1547" spans="1:1" x14ac:dyDescent="0.2">
      <c r="A1547" t="s">
        <v>52</v>
      </c>
    </row>
    <row r="1548" spans="1:1" x14ac:dyDescent="0.2">
      <c r="A1548" t="s">
        <v>52</v>
      </c>
    </row>
    <row r="1549" spans="1:1" x14ac:dyDescent="0.2">
      <c r="A1549" t="s">
        <v>52</v>
      </c>
    </row>
    <row r="1550" spans="1:1" x14ac:dyDescent="0.2">
      <c r="A1550" t="s">
        <v>52</v>
      </c>
    </row>
    <row r="1551" spans="1:1" x14ac:dyDescent="0.2">
      <c r="A1551" t="s">
        <v>52</v>
      </c>
    </row>
    <row r="1552" spans="1:1" x14ac:dyDescent="0.2">
      <c r="A1552" t="s">
        <v>52</v>
      </c>
    </row>
    <row r="1553" spans="1:1" x14ac:dyDescent="0.2">
      <c r="A1553" t="s">
        <v>52</v>
      </c>
    </row>
    <row r="1554" spans="1:1" x14ac:dyDescent="0.2">
      <c r="A1554" t="s">
        <v>52</v>
      </c>
    </row>
    <row r="1555" spans="1:1" x14ac:dyDescent="0.2">
      <c r="A1555" t="s">
        <v>52</v>
      </c>
    </row>
    <row r="1556" spans="1:1" x14ac:dyDescent="0.2">
      <c r="A1556" t="s">
        <v>52</v>
      </c>
    </row>
    <row r="1557" spans="1:1" x14ac:dyDescent="0.2">
      <c r="A1557" t="s">
        <v>52</v>
      </c>
    </row>
    <row r="1558" spans="1:1" x14ac:dyDescent="0.2">
      <c r="A1558" t="s">
        <v>52</v>
      </c>
    </row>
    <row r="1559" spans="1:1" x14ac:dyDescent="0.2">
      <c r="A1559" t="s">
        <v>52</v>
      </c>
    </row>
    <row r="1560" spans="1:1" x14ac:dyDescent="0.2">
      <c r="A1560" t="s">
        <v>52</v>
      </c>
    </row>
    <row r="1561" spans="1:1" x14ac:dyDescent="0.2">
      <c r="A1561" t="s">
        <v>52</v>
      </c>
    </row>
    <row r="1562" spans="1:1" x14ac:dyDescent="0.2">
      <c r="A1562" t="s">
        <v>52</v>
      </c>
    </row>
    <row r="1563" spans="1:1" x14ac:dyDescent="0.2">
      <c r="A1563" t="s">
        <v>52</v>
      </c>
    </row>
    <row r="1564" spans="1:1" x14ac:dyDescent="0.2">
      <c r="A1564" t="s">
        <v>52</v>
      </c>
    </row>
    <row r="1565" spans="1:1" x14ac:dyDescent="0.2">
      <c r="A1565" t="s">
        <v>52</v>
      </c>
    </row>
    <row r="1566" spans="1:1" x14ac:dyDescent="0.2">
      <c r="A1566" t="s">
        <v>52</v>
      </c>
    </row>
    <row r="1567" spans="1:1" x14ac:dyDescent="0.2">
      <c r="A1567" t="s">
        <v>52</v>
      </c>
    </row>
    <row r="1568" spans="1:1" x14ac:dyDescent="0.2">
      <c r="A1568" t="s">
        <v>52</v>
      </c>
    </row>
    <row r="1569" spans="1:1" x14ac:dyDescent="0.2">
      <c r="A1569" t="s">
        <v>52</v>
      </c>
    </row>
    <row r="1570" spans="1:1" x14ac:dyDescent="0.2">
      <c r="A1570" t="s">
        <v>52</v>
      </c>
    </row>
    <row r="1571" spans="1:1" x14ac:dyDescent="0.2">
      <c r="A1571" t="s">
        <v>52</v>
      </c>
    </row>
    <row r="1572" spans="1:1" x14ac:dyDescent="0.2">
      <c r="A1572" t="s">
        <v>52</v>
      </c>
    </row>
    <row r="1573" spans="1:1" x14ac:dyDescent="0.2">
      <c r="A1573" t="s">
        <v>52</v>
      </c>
    </row>
    <row r="1574" spans="1:1" x14ac:dyDescent="0.2">
      <c r="A1574" t="s">
        <v>52</v>
      </c>
    </row>
    <row r="1575" spans="1:1" x14ac:dyDescent="0.2">
      <c r="A1575" t="s">
        <v>52</v>
      </c>
    </row>
    <row r="1576" spans="1:1" x14ac:dyDescent="0.2">
      <c r="A1576" t="s">
        <v>52</v>
      </c>
    </row>
    <row r="1577" spans="1:1" x14ac:dyDescent="0.2">
      <c r="A1577" t="s">
        <v>52</v>
      </c>
    </row>
    <row r="1578" spans="1:1" x14ac:dyDescent="0.2">
      <c r="A1578" t="s">
        <v>52</v>
      </c>
    </row>
    <row r="1579" spans="1:1" x14ac:dyDescent="0.2">
      <c r="A1579" t="s">
        <v>52</v>
      </c>
    </row>
    <row r="1580" spans="1:1" x14ac:dyDescent="0.2">
      <c r="A1580" t="s">
        <v>52</v>
      </c>
    </row>
    <row r="1581" spans="1:1" x14ac:dyDescent="0.2">
      <c r="A1581" t="s">
        <v>52</v>
      </c>
    </row>
    <row r="1582" spans="1:1" x14ac:dyDescent="0.2">
      <c r="A1582" t="s">
        <v>52</v>
      </c>
    </row>
    <row r="1583" spans="1:1" x14ac:dyDescent="0.2">
      <c r="A1583" t="s">
        <v>52</v>
      </c>
    </row>
    <row r="1584" spans="1:1" x14ac:dyDescent="0.2">
      <c r="A1584" t="s">
        <v>54</v>
      </c>
    </row>
    <row r="1585" spans="1:1" x14ac:dyDescent="0.2">
      <c r="A1585" t="s">
        <v>54</v>
      </c>
    </row>
    <row r="1586" spans="1:1" x14ac:dyDescent="0.2">
      <c r="A1586" t="s">
        <v>54</v>
      </c>
    </row>
    <row r="1587" spans="1:1" x14ac:dyDescent="0.2">
      <c r="A1587" t="s">
        <v>54</v>
      </c>
    </row>
    <row r="1588" spans="1:1" x14ac:dyDescent="0.2">
      <c r="A1588" t="s">
        <v>54</v>
      </c>
    </row>
    <row r="1589" spans="1:1" x14ac:dyDescent="0.2">
      <c r="A1589" t="s">
        <v>54</v>
      </c>
    </row>
    <row r="1590" spans="1:1" x14ac:dyDescent="0.2">
      <c r="A1590" t="s">
        <v>54</v>
      </c>
    </row>
    <row r="1591" spans="1:1" x14ac:dyDescent="0.2">
      <c r="A1591" t="s">
        <v>54</v>
      </c>
    </row>
    <row r="1592" spans="1:1" x14ac:dyDescent="0.2">
      <c r="A1592" t="s">
        <v>54</v>
      </c>
    </row>
    <row r="1593" spans="1:1" x14ac:dyDescent="0.2">
      <c r="A1593" t="s">
        <v>54</v>
      </c>
    </row>
    <row r="1594" spans="1:1" x14ac:dyDescent="0.2">
      <c r="A1594" t="s">
        <v>54</v>
      </c>
    </row>
    <row r="1595" spans="1:1" x14ac:dyDescent="0.2">
      <c r="A1595" t="s">
        <v>54</v>
      </c>
    </row>
    <row r="1596" spans="1:1" x14ac:dyDescent="0.2">
      <c r="A1596" t="s">
        <v>54</v>
      </c>
    </row>
    <row r="1597" spans="1:1" x14ac:dyDescent="0.2">
      <c r="A1597" t="s">
        <v>54</v>
      </c>
    </row>
    <row r="1598" spans="1:1" x14ac:dyDescent="0.2">
      <c r="A1598" t="s">
        <v>54</v>
      </c>
    </row>
    <row r="1599" spans="1:1" x14ac:dyDescent="0.2">
      <c r="A1599" t="s">
        <v>54</v>
      </c>
    </row>
    <row r="1600" spans="1:1" x14ac:dyDescent="0.2">
      <c r="A1600" t="s">
        <v>54</v>
      </c>
    </row>
    <row r="1601" spans="1:1" x14ac:dyDescent="0.2">
      <c r="A1601" t="s">
        <v>54</v>
      </c>
    </row>
    <row r="1602" spans="1:1" x14ac:dyDescent="0.2">
      <c r="A1602" t="s">
        <v>54</v>
      </c>
    </row>
    <row r="1603" spans="1:1" x14ac:dyDescent="0.2">
      <c r="A1603" t="s">
        <v>54</v>
      </c>
    </row>
    <row r="1604" spans="1:1" x14ac:dyDescent="0.2">
      <c r="A1604" t="s">
        <v>54</v>
      </c>
    </row>
    <row r="1605" spans="1:1" x14ac:dyDescent="0.2">
      <c r="A1605" t="s">
        <v>54</v>
      </c>
    </row>
    <row r="1606" spans="1:1" x14ac:dyDescent="0.2">
      <c r="A1606" t="s">
        <v>54</v>
      </c>
    </row>
    <row r="1607" spans="1:1" x14ac:dyDescent="0.2">
      <c r="A1607" t="s">
        <v>54</v>
      </c>
    </row>
    <row r="1608" spans="1:1" x14ac:dyDescent="0.2">
      <c r="A1608" t="s">
        <v>54</v>
      </c>
    </row>
    <row r="1609" spans="1:1" x14ac:dyDescent="0.2">
      <c r="A1609" t="s">
        <v>54</v>
      </c>
    </row>
    <row r="1610" spans="1:1" x14ac:dyDescent="0.2">
      <c r="A1610" t="s">
        <v>54</v>
      </c>
    </row>
    <row r="1611" spans="1:1" x14ac:dyDescent="0.2">
      <c r="A1611" t="s">
        <v>54</v>
      </c>
    </row>
    <row r="1612" spans="1:1" x14ac:dyDescent="0.2">
      <c r="A1612" t="s">
        <v>54</v>
      </c>
    </row>
    <row r="1613" spans="1:1" x14ac:dyDescent="0.2">
      <c r="A1613" t="s">
        <v>54</v>
      </c>
    </row>
    <row r="1614" spans="1:1" x14ac:dyDescent="0.2">
      <c r="A1614" t="s">
        <v>54</v>
      </c>
    </row>
    <row r="1615" spans="1:1" x14ac:dyDescent="0.2">
      <c r="A1615" t="s">
        <v>54</v>
      </c>
    </row>
    <row r="1616" spans="1:1" x14ac:dyDescent="0.2">
      <c r="A1616" t="s">
        <v>54</v>
      </c>
    </row>
    <row r="1617" spans="1:1" x14ac:dyDescent="0.2">
      <c r="A1617" t="s">
        <v>54</v>
      </c>
    </row>
    <row r="1618" spans="1:1" x14ac:dyDescent="0.2">
      <c r="A1618" t="s">
        <v>54</v>
      </c>
    </row>
    <row r="1619" spans="1:1" x14ac:dyDescent="0.2">
      <c r="A1619" t="s">
        <v>54</v>
      </c>
    </row>
    <row r="1620" spans="1:1" x14ac:dyDescent="0.2">
      <c r="A1620" t="s">
        <v>54</v>
      </c>
    </row>
    <row r="1621" spans="1:1" x14ac:dyDescent="0.2">
      <c r="A1621" t="s">
        <v>54</v>
      </c>
    </row>
    <row r="1622" spans="1:1" x14ac:dyDescent="0.2">
      <c r="A1622" t="s">
        <v>54</v>
      </c>
    </row>
    <row r="1623" spans="1:1" x14ac:dyDescent="0.2">
      <c r="A1623" t="s">
        <v>54</v>
      </c>
    </row>
    <row r="1624" spans="1:1" x14ac:dyDescent="0.2">
      <c r="A1624" t="s">
        <v>54</v>
      </c>
    </row>
    <row r="1625" spans="1:1" x14ac:dyDescent="0.2">
      <c r="A1625" t="s">
        <v>54</v>
      </c>
    </row>
    <row r="1626" spans="1:1" x14ac:dyDescent="0.2">
      <c r="A1626" t="s">
        <v>54</v>
      </c>
    </row>
    <row r="1627" spans="1:1" x14ac:dyDescent="0.2">
      <c r="A1627" t="s">
        <v>54</v>
      </c>
    </row>
    <row r="1628" spans="1:1" x14ac:dyDescent="0.2">
      <c r="A1628" t="s">
        <v>54</v>
      </c>
    </row>
    <row r="1629" spans="1:1" x14ac:dyDescent="0.2">
      <c r="A1629" t="s">
        <v>54</v>
      </c>
    </row>
    <row r="1630" spans="1:1" x14ac:dyDescent="0.2">
      <c r="A1630" t="s">
        <v>54</v>
      </c>
    </row>
    <row r="1631" spans="1:1" x14ac:dyDescent="0.2">
      <c r="A1631" t="s">
        <v>54</v>
      </c>
    </row>
    <row r="1632" spans="1:1" x14ac:dyDescent="0.2">
      <c r="A1632" t="s">
        <v>53</v>
      </c>
    </row>
    <row r="1633" spans="1:1" x14ac:dyDescent="0.2">
      <c r="A1633" t="s">
        <v>53</v>
      </c>
    </row>
    <row r="1634" spans="1:1" x14ac:dyDescent="0.2">
      <c r="A1634" t="s">
        <v>53</v>
      </c>
    </row>
    <row r="1635" spans="1:1" x14ac:dyDescent="0.2">
      <c r="A1635" t="s">
        <v>53</v>
      </c>
    </row>
    <row r="1636" spans="1:1" x14ac:dyDescent="0.2">
      <c r="A1636" t="s">
        <v>53</v>
      </c>
    </row>
    <row r="1637" spans="1:1" x14ac:dyDescent="0.2">
      <c r="A1637" t="s">
        <v>53</v>
      </c>
    </row>
    <row r="1638" spans="1:1" x14ac:dyDescent="0.2">
      <c r="A1638" t="s">
        <v>53</v>
      </c>
    </row>
    <row r="1639" spans="1:1" x14ac:dyDescent="0.2">
      <c r="A1639" t="s">
        <v>53</v>
      </c>
    </row>
    <row r="1640" spans="1:1" x14ac:dyDescent="0.2">
      <c r="A1640" t="s">
        <v>53</v>
      </c>
    </row>
    <row r="1641" spans="1:1" x14ac:dyDescent="0.2">
      <c r="A1641" t="s">
        <v>53</v>
      </c>
    </row>
    <row r="1642" spans="1:1" x14ac:dyDescent="0.2">
      <c r="A1642" t="s">
        <v>53</v>
      </c>
    </row>
    <row r="1643" spans="1:1" x14ac:dyDescent="0.2">
      <c r="A1643" t="s">
        <v>53</v>
      </c>
    </row>
    <row r="1644" spans="1:1" x14ac:dyDescent="0.2">
      <c r="A1644" t="s">
        <v>53</v>
      </c>
    </row>
    <row r="1645" spans="1:1" x14ac:dyDescent="0.2">
      <c r="A1645" t="s">
        <v>53</v>
      </c>
    </row>
    <row r="1646" spans="1:1" x14ac:dyDescent="0.2">
      <c r="A1646" t="s">
        <v>53</v>
      </c>
    </row>
    <row r="1647" spans="1:1" x14ac:dyDescent="0.2">
      <c r="A1647" t="s">
        <v>53</v>
      </c>
    </row>
    <row r="1648" spans="1:1" x14ac:dyDescent="0.2">
      <c r="A1648" t="s">
        <v>53</v>
      </c>
    </row>
    <row r="1649" spans="1:1" x14ac:dyDescent="0.2">
      <c r="A1649" t="s">
        <v>53</v>
      </c>
    </row>
    <row r="1650" spans="1:1" x14ac:dyDescent="0.2">
      <c r="A1650" t="s">
        <v>53</v>
      </c>
    </row>
    <row r="1651" spans="1:1" x14ac:dyDescent="0.2">
      <c r="A1651" t="s">
        <v>53</v>
      </c>
    </row>
    <row r="1652" spans="1:1" x14ac:dyDescent="0.2">
      <c r="A1652" t="s">
        <v>53</v>
      </c>
    </row>
    <row r="1653" spans="1:1" x14ac:dyDescent="0.2">
      <c r="A1653" t="s">
        <v>53</v>
      </c>
    </row>
    <row r="1654" spans="1:1" x14ac:dyDescent="0.2">
      <c r="A1654" t="s">
        <v>53</v>
      </c>
    </row>
    <row r="1655" spans="1:1" x14ac:dyDescent="0.2">
      <c r="A1655" t="s">
        <v>53</v>
      </c>
    </row>
    <row r="1656" spans="1:1" x14ac:dyDescent="0.2">
      <c r="A1656" t="s">
        <v>53</v>
      </c>
    </row>
    <row r="1657" spans="1:1" x14ac:dyDescent="0.2">
      <c r="A1657" t="s">
        <v>53</v>
      </c>
    </row>
    <row r="1658" spans="1:1" x14ac:dyDescent="0.2">
      <c r="A1658" t="s">
        <v>53</v>
      </c>
    </row>
    <row r="1659" spans="1:1" x14ac:dyDescent="0.2">
      <c r="A1659" t="s">
        <v>53</v>
      </c>
    </row>
    <row r="1660" spans="1:1" x14ac:dyDescent="0.2">
      <c r="A1660" t="s">
        <v>53</v>
      </c>
    </row>
    <row r="1661" spans="1:1" x14ac:dyDescent="0.2">
      <c r="A1661" t="s">
        <v>53</v>
      </c>
    </row>
    <row r="1662" spans="1:1" x14ac:dyDescent="0.2">
      <c r="A1662" t="s">
        <v>53</v>
      </c>
    </row>
    <row r="1663" spans="1:1" x14ac:dyDescent="0.2">
      <c r="A1663" t="s">
        <v>53</v>
      </c>
    </row>
    <row r="1664" spans="1:1" x14ac:dyDescent="0.2">
      <c r="A1664" t="s">
        <v>53</v>
      </c>
    </row>
    <row r="1665" spans="1:1" x14ac:dyDescent="0.2">
      <c r="A1665" t="s">
        <v>53</v>
      </c>
    </row>
    <row r="1666" spans="1:1" x14ac:dyDescent="0.2">
      <c r="A1666" t="s">
        <v>53</v>
      </c>
    </row>
    <row r="1667" spans="1:1" x14ac:dyDescent="0.2">
      <c r="A1667" t="s">
        <v>53</v>
      </c>
    </row>
    <row r="1668" spans="1:1" x14ac:dyDescent="0.2">
      <c r="A1668" t="s">
        <v>53</v>
      </c>
    </row>
    <row r="1669" spans="1:1" x14ac:dyDescent="0.2">
      <c r="A1669" t="s">
        <v>53</v>
      </c>
    </row>
    <row r="1670" spans="1:1" x14ac:dyDescent="0.2">
      <c r="A1670" t="s">
        <v>53</v>
      </c>
    </row>
    <row r="1671" spans="1:1" x14ac:dyDescent="0.2">
      <c r="A1671" t="s">
        <v>53</v>
      </c>
    </row>
    <row r="1672" spans="1:1" x14ac:dyDescent="0.2">
      <c r="A1672" t="s">
        <v>53</v>
      </c>
    </row>
    <row r="1673" spans="1:1" x14ac:dyDescent="0.2">
      <c r="A1673" t="s">
        <v>53</v>
      </c>
    </row>
    <row r="1674" spans="1:1" x14ac:dyDescent="0.2">
      <c r="A1674" t="s">
        <v>53</v>
      </c>
    </row>
    <row r="1675" spans="1:1" x14ac:dyDescent="0.2">
      <c r="A1675" t="s">
        <v>53</v>
      </c>
    </row>
    <row r="1676" spans="1:1" x14ac:dyDescent="0.2">
      <c r="A1676" t="s">
        <v>53</v>
      </c>
    </row>
    <row r="1677" spans="1:1" x14ac:dyDescent="0.2">
      <c r="A1677" t="s">
        <v>53</v>
      </c>
    </row>
    <row r="1678" spans="1:1" x14ac:dyDescent="0.2">
      <c r="A1678" t="s">
        <v>53</v>
      </c>
    </row>
    <row r="1679" spans="1:1" x14ac:dyDescent="0.2">
      <c r="A1679" t="s">
        <v>53</v>
      </c>
    </row>
    <row r="1680" spans="1:1" x14ac:dyDescent="0.2">
      <c r="A1680" t="s">
        <v>56</v>
      </c>
    </row>
    <row r="1681" spans="1:1" x14ac:dyDescent="0.2">
      <c r="A1681" t="s">
        <v>56</v>
      </c>
    </row>
    <row r="1682" spans="1:1" x14ac:dyDescent="0.2">
      <c r="A1682" t="s">
        <v>56</v>
      </c>
    </row>
    <row r="1683" spans="1:1" x14ac:dyDescent="0.2">
      <c r="A1683" t="s">
        <v>56</v>
      </c>
    </row>
    <row r="1684" spans="1:1" x14ac:dyDescent="0.2">
      <c r="A1684" t="s">
        <v>56</v>
      </c>
    </row>
    <row r="1685" spans="1:1" x14ac:dyDescent="0.2">
      <c r="A1685" t="s">
        <v>56</v>
      </c>
    </row>
    <row r="1686" spans="1:1" x14ac:dyDescent="0.2">
      <c r="A1686" t="s">
        <v>56</v>
      </c>
    </row>
    <row r="1687" spans="1:1" x14ac:dyDescent="0.2">
      <c r="A1687" t="s">
        <v>56</v>
      </c>
    </row>
    <row r="1688" spans="1:1" x14ac:dyDescent="0.2">
      <c r="A1688" t="s">
        <v>56</v>
      </c>
    </row>
    <row r="1689" spans="1:1" x14ac:dyDescent="0.2">
      <c r="A1689" t="s">
        <v>56</v>
      </c>
    </row>
    <row r="1690" spans="1:1" x14ac:dyDescent="0.2">
      <c r="A1690" t="s">
        <v>56</v>
      </c>
    </row>
    <row r="1691" spans="1:1" x14ac:dyDescent="0.2">
      <c r="A1691" t="s">
        <v>56</v>
      </c>
    </row>
    <row r="1692" spans="1:1" x14ac:dyDescent="0.2">
      <c r="A1692" t="s">
        <v>56</v>
      </c>
    </row>
    <row r="1693" spans="1:1" x14ac:dyDescent="0.2">
      <c r="A1693" t="s">
        <v>56</v>
      </c>
    </row>
    <row r="1694" spans="1:1" x14ac:dyDescent="0.2">
      <c r="A1694" t="s">
        <v>56</v>
      </c>
    </row>
    <row r="1695" spans="1:1" x14ac:dyDescent="0.2">
      <c r="A1695" t="s">
        <v>56</v>
      </c>
    </row>
    <row r="1696" spans="1:1" x14ac:dyDescent="0.2">
      <c r="A1696" t="s">
        <v>56</v>
      </c>
    </row>
    <row r="1697" spans="1:1" x14ac:dyDescent="0.2">
      <c r="A1697" t="s">
        <v>56</v>
      </c>
    </row>
    <row r="1698" spans="1:1" x14ac:dyDescent="0.2">
      <c r="A1698" t="s">
        <v>56</v>
      </c>
    </row>
    <row r="1699" spans="1:1" x14ac:dyDescent="0.2">
      <c r="A1699" t="s">
        <v>56</v>
      </c>
    </row>
    <row r="1700" spans="1:1" x14ac:dyDescent="0.2">
      <c r="A1700" t="s">
        <v>56</v>
      </c>
    </row>
    <row r="1701" spans="1:1" x14ac:dyDescent="0.2">
      <c r="A1701" t="s">
        <v>56</v>
      </c>
    </row>
    <row r="1702" spans="1:1" x14ac:dyDescent="0.2">
      <c r="A1702" t="s">
        <v>56</v>
      </c>
    </row>
    <row r="1703" spans="1:1" x14ac:dyDescent="0.2">
      <c r="A1703" t="s">
        <v>56</v>
      </c>
    </row>
    <row r="1704" spans="1:1" x14ac:dyDescent="0.2">
      <c r="A1704" t="s">
        <v>56</v>
      </c>
    </row>
    <row r="1705" spans="1:1" x14ac:dyDescent="0.2">
      <c r="A1705" t="s">
        <v>56</v>
      </c>
    </row>
    <row r="1706" spans="1:1" x14ac:dyDescent="0.2">
      <c r="A1706" t="s">
        <v>56</v>
      </c>
    </row>
    <row r="1707" spans="1:1" x14ac:dyDescent="0.2">
      <c r="A1707" t="s">
        <v>56</v>
      </c>
    </row>
    <row r="1708" spans="1:1" x14ac:dyDescent="0.2">
      <c r="A1708" t="s">
        <v>56</v>
      </c>
    </row>
    <row r="1709" spans="1:1" x14ac:dyDescent="0.2">
      <c r="A1709" t="s">
        <v>56</v>
      </c>
    </row>
    <row r="1710" spans="1:1" x14ac:dyDescent="0.2">
      <c r="A1710" t="s">
        <v>56</v>
      </c>
    </row>
    <row r="1711" spans="1:1" x14ac:dyDescent="0.2">
      <c r="A1711" t="s">
        <v>56</v>
      </c>
    </row>
    <row r="1712" spans="1:1" x14ac:dyDescent="0.2">
      <c r="A1712" t="s">
        <v>56</v>
      </c>
    </row>
    <row r="1713" spans="1:1" x14ac:dyDescent="0.2">
      <c r="A1713" t="s">
        <v>56</v>
      </c>
    </row>
    <row r="1714" spans="1:1" x14ac:dyDescent="0.2">
      <c r="A1714" t="s">
        <v>56</v>
      </c>
    </row>
    <row r="1715" spans="1:1" x14ac:dyDescent="0.2">
      <c r="A1715" t="s">
        <v>56</v>
      </c>
    </row>
    <row r="1716" spans="1:1" x14ac:dyDescent="0.2">
      <c r="A1716" t="s">
        <v>56</v>
      </c>
    </row>
    <row r="1717" spans="1:1" x14ac:dyDescent="0.2">
      <c r="A1717" t="s">
        <v>56</v>
      </c>
    </row>
    <row r="1718" spans="1:1" x14ac:dyDescent="0.2">
      <c r="A1718" t="s">
        <v>56</v>
      </c>
    </row>
    <row r="1719" spans="1:1" x14ac:dyDescent="0.2">
      <c r="A1719" t="s">
        <v>56</v>
      </c>
    </row>
    <row r="1720" spans="1:1" x14ac:dyDescent="0.2">
      <c r="A1720" t="s">
        <v>56</v>
      </c>
    </row>
    <row r="1721" spans="1:1" x14ac:dyDescent="0.2">
      <c r="A1721" t="s">
        <v>56</v>
      </c>
    </row>
    <row r="1722" spans="1:1" x14ac:dyDescent="0.2">
      <c r="A1722" t="s">
        <v>56</v>
      </c>
    </row>
    <row r="1723" spans="1:1" x14ac:dyDescent="0.2">
      <c r="A1723" t="s">
        <v>56</v>
      </c>
    </row>
    <row r="1724" spans="1:1" x14ac:dyDescent="0.2">
      <c r="A1724" t="s">
        <v>56</v>
      </c>
    </row>
    <row r="1725" spans="1:1" x14ac:dyDescent="0.2">
      <c r="A1725" t="s">
        <v>56</v>
      </c>
    </row>
    <row r="1726" spans="1:1" x14ac:dyDescent="0.2">
      <c r="A1726" t="s">
        <v>56</v>
      </c>
    </row>
    <row r="1727" spans="1:1" x14ac:dyDescent="0.2">
      <c r="A1727" t="s">
        <v>56</v>
      </c>
    </row>
    <row r="1728" spans="1:1" x14ac:dyDescent="0.2">
      <c r="A1728" t="s">
        <v>57</v>
      </c>
    </row>
    <row r="1729" spans="1:1" x14ac:dyDescent="0.2">
      <c r="A1729" t="s">
        <v>57</v>
      </c>
    </row>
    <row r="1730" spans="1:1" x14ac:dyDescent="0.2">
      <c r="A1730" t="s">
        <v>57</v>
      </c>
    </row>
    <row r="1731" spans="1:1" x14ac:dyDescent="0.2">
      <c r="A1731" t="s">
        <v>57</v>
      </c>
    </row>
    <row r="1732" spans="1:1" x14ac:dyDescent="0.2">
      <c r="A1732" t="s">
        <v>57</v>
      </c>
    </row>
    <row r="1733" spans="1:1" x14ac:dyDescent="0.2">
      <c r="A1733" t="s">
        <v>57</v>
      </c>
    </row>
    <row r="1734" spans="1:1" x14ac:dyDescent="0.2">
      <c r="A1734" t="s">
        <v>57</v>
      </c>
    </row>
    <row r="1735" spans="1:1" x14ac:dyDescent="0.2">
      <c r="A1735" t="s">
        <v>57</v>
      </c>
    </row>
    <row r="1736" spans="1:1" x14ac:dyDescent="0.2">
      <c r="A1736" t="s">
        <v>57</v>
      </c>
    </row>
    <row r="1737" spans="1:1" x14ac:dyDescent="0.2">
      <c r="A1737" t="s">
        <v>57</v>
      </c>
    </row>
    <row r="1738" spans="1:1" x14ac:dyDescent="0.2">
      <c r="A1738" t="s">
        <v>57</v>
      </c>
    </row>
    <row r="1739" spans="1:1" x14ac:dyDescent="0.2">
      <c r="A1739" t="s">
        <v>57</v>
      </c>
    </row>
    <row r="1740" spans="1:1" x14ac:dyDescent="0.2">
      <c r="A1740" t="s">
        <v>57</v>
      </c>
    </row>
    <row r="1741" spans="1:1" x14ac:dyDescent="0.2">
      <c r="A1741" t="s">
        <v>57</v>
      </c>
    </row>
    <row r="1742" spans="1:1" x14ac:dyDescent="0.2">
      <c r="A1742" t="s">
        <v>57</v>
      </c>
    </row>
    <row r="1743" spans="1:1" x14ac:dyDescent="0.2">
      <c r="A1743" t="s">
        <v>57</v>
      </c>
    </row>
    <row r="1744" spans="1:1" x14ac:dyDescent="0.2">
      <c r="A1744" t="s">
        <v>57</v>
      </c>
    </row>
    <row r="1745" spans="1:1" x14ac:dyDescent="0.2">
      <c r="A1745" t="s">
        <v>57</v>
      </c>
    </row>
    <row r="1746" spans="1:1" x14ac:dyDescent="0.2">
      <c r="A1746" t="s">
        <v>57</v>
      </c>
    </row>
    <row r="1747" spans="1:1" x14ac:dyDescent="0.2">
      <c r="A1747" t="s">
        <v>57</v>
      </c>
    </row>
    <row r="1748" spans="1:1" x14ac:dyDescent="0.2">
      <c r="A1748" t="s">
        <v>57</v>
      </c>
    </row>
    <row r="1749" spans="1:1" x14ac:dyDescent="0.2">
      <c r="A1749" t="s">
        <v>57</v>
      </c>
    </row>
    <row r="1750" spans="1:1" x14ac:dyDescent="0.2">
      <c r="A1750" t="s">
        <v>57</v>
      </c>
    </row>
    <row r="1751" spans="1:1" x14ac:dyDescent="0.2">
      <c r="A1751" t="s">
        <v>57</v>
      </c>
    </row>
    <row r="1752" spans="1:1" x14ac:dyDescent="0.2">
      <c r="A1752" t="s">
        <v>57</v>
      </c>
    </row>
    <row r="1753" spans="1:1" x14ac:dyDescent="0.2">
      <c r="A1753" t="s">
        <v>57</v>
      </c>
    </row>
    <row r="1754" spans="1:1" x14ac:dyDescent="0.2">
      <c r="A1754" t="s">
        <v>57</v>
      </c>
    </row>
    <row r="1755" spans="1:1" x14ac:dyDescent="0.2">
      <c r="A1755" t="s">
        <v>57</v>
      </c>
    </row>
    <row r="1756" spans="1:1" x14ac:dyDescent="0.2">
      <c r="A1756" t="s">
        <v>57</v>
      </c>
    </row>
    <row r="1757" spans="1:1" x14ac:dyDescent="0.2">
      <c r="A1757" t="s">
        <v>57</v>
      </c>
    </row>
    <row r="1758" spans="1:1" x14ac:dyDescent="0.2">
      <c r="A1758" t="s">
        <v>57</v>
      </c>
    </row>
    <row r="1759" spans="1:1" x14ac:dyDescent="0.2">
      <c r="A1759" t="s">
        <v>57</v>
      </c>
    </row>
    <row r="1760" spans="1:1" x14ac:dyDescent="0.2">
      <c r="A1760" t="s">
        <v>57</v>
      </c>
    </row>
    <row r="1761" spans="1:1" x14ac:dyDescent="0.2">
      <c r="A1761" t="s">
        <v>57</v>
      </c>
    </row>
    <row r="1762" spans="1:1" x14ac:dyDescent="0.2">
      <c r="A1762" t="s">
        <v>57</v>
      </c>
    </row>
    <row r="1763" spans="1:1" x14ac:dyDescent="0.2">
      <c r="A1763" t="s">
        <v>57</v>
      </c>
    </row>
    <row r="1764" spans="1:1" x14ac:dyDescent="0.2">
      <c r="A1764" t="s">
        <v>57</v>
      </c>
    </row>
    <row r="1765" spans="1:1" x14ac:dyDescent="0.2">
      <c r="A1765" t="s">
        <v>57</v>
      </c>
    </row>
    <row r="1766" spans="1:1" x14ac:dyDescent="0.2">
      <c r="A1766" t="s">
        <v>57</v>
      </c>
    </row>
    <row r="1767" spans="1:1" x14ac:dyDescent="0.2">
      <c r="A1767" t="s">
        <v>57</v>
      </c>
    </row>
    <row r="1768" spans="1:1" x14ac:dyDescent="0.2">
      <c r="A1768" t="s">
        <v>57</v>
      </c>
    </row>
    <row r="1769" spans="1:1" x14ac:dyDescent="0.2">
      <c r="A1769" t="s">
        <v>57</v>
      </c>
    </row>
    <row r="1770" spans="1:1" x14ac:dyDescent="0.2">
      <c r="A1770" t="s">
        <v>57</v>
      </c>
    </row>
    <row r="1771" spans="1:1" x14ac:dyDescent="0.2">
      <c r="A1771" t="s">
        <v>57</v>
      </c>
    </row>
    <row r="1772" spans="1:1" x14ac:dyDescent="0.2">
      <c r="A1772" t="s">
        <v>57</v>
      </c>
    </row>
    <row r="1773" spans="1:1" x14ac:dyDescent="0.2">
      <c r="A1773" t="s">
        <v>57</v>
      </c>
    </row>
    <row r="1774" spans="1:1" x14ac:dyDescent="0.2">
      <c r="A1774" t="s">
        <v>57</v>
      </c>
    </row>
    <row r="1775" spans="1:1" x14ac:dyDescent="0.2">
      <c r="A1775" t="s">
        <v>57</v>
      </c>
    </row>
    <row r="1776" spans="1:1" x14ac:dyDescent="0.2">
      <c r="A1776" t="s">
        <v>58</v>
      </c>
    </row>
    <row r="1777" spans="1:1" x14ac:dyDescent="0.2">
      <c r="A1777" t="s">
        <v>58</v>
      </c>
    </row>
    <row r="1778" spans="1:1" x14ac:dyDescent="0.2">
      <c r="A1778" t="s">
        <v>58</v>
      </c>
    </row>
    <row r="1779" spans="1:1" x14ac:dyDescent="0.2">
      <c r="A1779" t="s">
        <v>58</v>
      </c>
    </row>
    <row r="1780" spans="1:1" x14ac:dyDescent="0.2">
      <c r="A1780" t="s">
        <v>58</v>
      </c>
    </row>
    <row r="1781" spans="1:1" x14ac:dyDescent="0.2">
      <c r="A1781" t="s">
        <v>58</v>
      </c>
    </row>
    <row r="1782" spans="1:1" x14ac:dyDescent="0.2">
      <c r="A1782" t="s">
        <v>58</v>
      </c>
    </row>
    <row r="1783" spans="1:1" x14ac:dyDescent="0.2">
      <c r="A1783" t="s">
        <v>58</v>
      </c>
    </row>
    <row r="1784" spans="1:1" x14ac:dyDescent="0.2">
      <c r="A1784" t="s">
        <v>58</v>
      </c>
    </row>
    <row r="1785" spans="1:1" x14ac:dyDescent="0.2">
      <c r="A1785" t="s">
        <v>58</v>
      </c>
    </row>
    <row r="1786" spans="1:1" x14ac:dyDescent="0.2">
      <c r="A1786" t="s">
        <v>58</v>
      </c>
    </row>
    <row r="1787" spans="1:1" x14ac:dyDescent="0.2">
      <c r="A1787" t="s">
        <v>58</v>
      </c>
    </row>
    <row r="1788" spans="1:1" x14ac:dyDescent="0.2">
      <c r="A1788" t="s">
        <v>58</v>
      </c>
    </row>
    <row r="1789" spans="1:1" x14ac:dyDescent="0.2">
      <c r="A1789" t="s">
        <v>58</v>
      </c>
    </row>
    <row r="1790" spans="1:1" x14ac:dyDescent="0.2">
      <c r="A1790" t="s">
        <v>58</v>
      </c>
    </row>
    <row r="1791" spans="1:1" x14ac:dyDescent="0.2">
      <c r="A1791" t="s">
        <v>58</v>
      </c>
    </row>
    <row r="1792" spans="1:1" x14ac:dyDescent="0.2">
      <c r="A1792" t="s">
        <v>58</v>
      </c>
    </row>
    <row r="1793" spans="1:1" x14ac:dyDescent="0.2">
      <c r="A1793" t="s">
        <v>58</v>
      </c>
    </row>
    <row r="1794" spans="1:1" x14ac:dyDescent="0.2">
      <c r="A1794" t="s">
        <v>58</v>
      </c>
    </row>
    <row r="1795" spans="1:1" x14ac:dyDescent="0.2">
      <c r="A1795" t="s">
        <v>58</v>
      </c>
    </row>
    <row r="1796" spans="1:1" x14ac:dyDescent="0.2">
      <c r="A1796" t="s">
        <v>58</v>
      </c>
    </row>
    <row r="1797" spans="1:1" x14ac:dyDescent="0.2">
      <c r="A1797" t="s">
        <v>58</v>
      </c>
    </row>
    <row r="1798" spans="1:1" x14ac:dyDescent="0.2">
      <c r="A1798" t="s">
        <v>58</v>
      </c>
    </row>
    <row r="1799" spans="1:1" x14ac:dyDescent="0.2">
      <c r="A1799" t="s">
        <v>58</v>
      </c>
    </row>
    <row r="1800" spans="1:1" x14ac:dyDescent="0.2">
      <c r="A1800" t="s">
        <v>58</v>
      </c>
    </row>
    <row r="1801" spans="1:1" x14ac:dyDescent="0.2">
      <c r="A1801" t="s">
        <v>58</v>
      </c>
    </row>
    <row r="1802" spans="1:1" x14ac:dyDescent="0.2">
      <c r="A1802" t="s">
        <v>58</v>
      </c>
    </row>
    <row r="1803" spans="1:1" x14ac:dyDescent="0.2">
      <c r="A1803" t="s">
        <v>58</v>
      </c>
    </row>
    <row r="1804" spans="1:1" x14ac:dyDescent="0.2">
      <c r="A1804" t="s">
        <v>58</v>
      </c>
    </row>
    <row r="1805" spans="1:1" x14ac:dyDescent="0.2">
      <c r="A1805" t="s">
        <v>58</v>
      </c>
    </row>
    <row r="1806" spans="1:1" x14ac:dyDescent="0.2">
      <c r="A1806" t="s">
        <v>58</v>
      </c>
    </row>
    <row r="1807" spans="1:1" x14ac:dyDescent="0.2">
      <c r="A1807" t="s">
        <v>58</v>
      </c>
    </row>
    <row r="1808" spans="1:1" x14ac:dyDescent="0.2">
      <c r="A1808" t="s">
        <v>58</v>
      </c>
    </row>
    <row r="1809" spans="1:1" x14ac:dyDescent="0.2">
      <c r="A1809" t="s">
        <v>58</v>
      </c>
    </row>
    <row r="1810" spans="1:1" x14ac:dyDescent="0.2">
      <c r="A1810" t="s">
        <v>58</v>
      </c>
    </row>
    <row r="1811" spans="1:1" x14ac:dyDescent="0.2">
      <c r="A1811" t="s">
        <v>58</v>
      </c>
    </row>
    <row r="1812" spans="1:1" x14ac:dyDescent="0.2">
      <c r="A1812" t="s">
        <v>58</v>
      </c>
    </row>
    <row r="1813" spans="1:1" x14ac:dyDescent="0.2">
      <c r="A1813" t="s">
        <v>58</v>
      </c>
    </row>
    <row r="1814" spans="1:1" x14ac:dyDescent="0.2">
      <c r="A1814" t="s">
        <v>58</v>
      </c>
    </row>
    <row r="1815" spans="1:1" x14ac:dyDescent="0.2">
      <c r="A1815" t="s">
        <v>58</v>
      </c>
    </row>
    <row r="1816" spans="1:1" x14ac:dyDescent="0.2">
      <c r="A1816" t="s">
        <v>58</v>
      </c>
    </row>
    <row r="1817" spans="1:1" x14ac:dyDescent="0.2">
      <c r="A1817" t="s">
        <v>58</v>
      </c>
    </row>
    <row r="1818" spans="1:1" x14ac:dyDescent="0.2">
      <c r="A1818" t="s">
        <v>58</v>
      </c>
    </row>
    <row r="1819" spans="1:1" x14ac:dyDescent="0.2">
      <c r="A1819" t="s">
        <v>58</v>
      </c>
    </row>
    <row r="1820" spans="1:1" x14ac:dyDescent="0.2">
      <c r="A1820" t="s">
        <v>58</v>
      </c>
    </row>
    <row r="1821" spans="1:1" x14ac:dyDescent="0.2">
      <c r="A1821" t="s">
        <v>58</v>
      </c>
    </row>
    <row r="1822" spans="1:1" x14ac:dyDescent="0.2">
      <c r="A1822" t="s">
        <v>58</v>
      </c>
    </row>
    <row r="1823" spans="1:1" x14ac:dyDescent="0.2">
      <c r="A1823" t="s">
        <v>58</v>
      </c>
    </row>
    <row r="1824" spans="1:1" x14ac:dyDescent="0.2">
      <c r="A1824" t="s">
        <v>59</v>
      </c>
    </row>
    <row r="1825" spans="1:1" x14ac:dyDescent="0.2">
      <c r="A1825" t="s">
        <v>59</v>
      </c>
    </row>
    <row r="1826" spans="1:1" x14ac:dyDescent="0.2">
      <c r="A1826" t="s">
        <v>59</v>
      </c>
    </row>
    <row r="1827" spans="1:1" x14ac:dyDescent="0.2">
      <c r="A1827" t="s">
        <v>59</v>
      </c>
    </row>
    <row r="1828" spans="1:1" x14ac:dyDescent="0.2">
      <c r="A1828" t="s">
        <v>59</v>
      </c>
    </row>
    <row r="1829" spans="1:1" x14ac:dyDescent="0.2">
      <c r="A1829" t="s">
        <v>59</v>
      </c>
    </row>
    <row r="1830" spans="1:1" x14ac:dyDescent="0.2">
      <c r="A1830" t="s">
        <v>59</v>
      </c>
    </row>
    <row r="1831" spans="1:1" x14ac:dyDescent="0.2">
      <c r="A1831" t="s">
        <v>59</v>
      </c>
    </row>
    <row r="1832" spans="1:1" x14ac:dyDescent="0.2">
      <c r="A1832" t="s">
        <v>59</v>
      </c>
    </row>
    <row r="1833" spans="1:1" x14ac:dyDescent="0.2">
      <c r="A1833" t="s">
        <v>59</v>
      </c>
    </row>
    <row r="1834" spans="1:1" x14ac:dyDescent="0.2">
      <c r="A1834" t="s">
        <v>59</v>
      </c>
    </row>
    <row r="1835" spans="1:1" x14ac:dyDescent="0.2">
      <c r="A1835" t="s">
        <v>59</v>
      </c>
    </row>
    <row r="1836" spans="1:1" x14ac:dyDescent="0.2">
      <c r="A1836" t="s">
        <v>59</v>
      </c>
    </row>
    <row r="1837" spans="1:1" x14ac:dyDescent="0.2">
      <c r="A1837" t="s">
        <v>59</v>
      </c>
    </row>
    <row r="1838" spans="1:1" x14ac:dyDescent="0.2">
      <c r="A1838" t="s">
        <v>59</v>
      </c>
    </row>
    <row r="1839" spans="1:1" x14ac:dyDescent="0.2">
      <c r="A1839" t="s">
        <v>59</v>
      </c>
    </row>
    <row r="1840" spans="1:1" x14ac:dyDescent="0.2">
      <c r="A1840" t="s">
        <v>59</v>
      </c>
    </row>
    <row r="1841" spans="1:1" x14ac:dyDescent="0.2">
      <c r="A1841" t="s">
        <v>59</v>
      </c>
    </row>
    <row r="1842" spans="1:1" x14ac:dyDescent="0.2">
      <c r="A1842" t="s">
        <v>59</v>
      </c>
    </row>
    <row r="1843" spans="1:1" x14ac:dyDescent="0.2">
      <c r="A1843" t="s">
        <v>59</v>
      </c>
    </row>
    <row r="1844" spans="1:1" x14ac:dyDescent="0.2">
      <c r="A1844" t="s">
        <v>59</v>
      </c>
    </row>
    <row r="1845" spans="1:1" x14ac:dyDescent="0.2">
      <c r="A1845" t="s">
        <v>59</v>
      </c>
    </row>
    <row r="1846" spans="1:1" x14ac:dyDescent="0.2">
      <c r="A1846" t="s">
        <v>59</v>
      </c>
    </row>
    <row r="1847" spans="1:1" x14ac:dyDescent="0.2">
      <c r="A1847" t="s">
        <v>59</v>
      </c>
    </row>
    <row r="1848" spans="1:1" x14ac:dyDescent="0.2">
      <c r="A1848" t="s">
        <v>59</v>
      </c>
    </row>
    <row r="1849" spans="1:1" x14ac:dyDescent="0.2">
      <c r="A1849" t="s">
        <v>59</v>
      </c>
    </row>
    <row r="1850" spans="1:1" x14ac:dyDescent="0.2">
      <c r="A1850" t="s">
        <v>59</v>
      </c>
    </row>
    <row r="1851" spans="1:1" x14ac:dyDescent="0.2">
      <c r="A1851" t="s">
        <v>59</v>
      </c>
    </row>
    <row r="1852" spans="1:1" x14ac:dyDescent="0.2">
      <c r="A1852" t="s">
        <v>59</v>
      </c>
    </row>
    <row r="1853" spans="1:1" x14ac:dyDescent="0.2">
      <c r="A1853" t="s">
        <v>59</v>
      </c>
    </row>
    <row r="1854" spans="1:1" x14ac:dyDescent="0.2">
      <c r="A1854" t="s">
        <v>59</v>
      </c>
    </row>
    <row r="1855" spans="1:1" x14ac:dyDescent="0.2">
      <c r="A1855" t="s">
        <v>59</v>
      </c>
    </row>
    <row r="1856" spans="1:1" x14ac:dyDescent="0.2">
      <c r="A1856" t="s">
        <v>59</v>
      </c>
    </row>
    <row r="1857" spans="1:1" x14ac:dyDescent="0.2">
      <c r="A1857" t="s">
        <v>59</v>
      </c>
    </row>
    <row r="1858" spans="1:1" x14ac:dyDescent="0.2">
      <c r="A1858" t="s">
        <v>59</v>
      </c>
    </row>
    <row r="1859" spans="1:1" x14ac:dyDescent="0.2">
      <c r="A1859" t="s">
        <v>59</v>
      </c>
    </row>
    <row r="1860" spans="1:1" x14ac:dyDescent="0.2">
      <c r="A1860" t="s">
        <v>59</v>
      </c>
    </row>
    <row r="1861" spans="1:1" x14ac:dyDescent="0.2">
      <c r="A1861" t="s">
        <v>59</v>
      </c>
    </row>
    <row r="1862" spans="1:1" x14ac:dyDescent="0.2">
      <c r="A1862" t="s">
        <v>59</v>
      </c>
    </row>
    <row r="1863" spans="1:1" x14ac:dyDescent="0.2">
      <c r="A1863" t="s">
        <v>59</v>
      </c>
    </row>
    <row r="1864" spans="1:1" x14ac:dyDescent="0.2">
      <c r="A1864" t="s">
        <v>59</v>
      </c>
    </row>
    <row r="1865" spans="1:1" x14ac:dyDescent="0.2">
      <c r="A1865" t="s">
        <v>59</v>
      </c>
    </row>
    <row r="1866" spans="1:1" x14ac:dyDescent="0.2">
      <c r="A1866" t="s">
        <v>59</v>
      </c>
    </row>
    <row r="1867" spans="1:1" x14ac:dyDescent="0.2">
      <c r="A1867" t="s">
        <v>59</v>
      </c>
    </row>
    <row r="1868" spans="1:1" x14ac:dyDescent="0.2">
      <c r="A1868" t="s">
        <v>59</v>
      </c>
    </row>
    <row r="1869" spans="1:1" x14ac:dyDescent="0.2">
      <c r="A1869" t="s">
        <v>59</v>
      </c>
    </row>
    <row r="1870" spans="1:1" x14ac:dyDescent="0.2">
      <c r="A1870" t="s">
        <v>59</v>
      </c>
    </row>
    <row r="1871" spans="1:1" x14ac:dyDescent="0.2">
      <c r="A1871" t="s">
        <v>59</v>
      </c>
    </row>
    <row r="1872" spans="1:1" x14ac:dyDescent="0.2">
      <c r="A1872" t="s">
        <v>60</v>
      </c>
    </row>
    <row r="1873" spans="1:1" x14ac:dyDescent="0.2">
      <c r="A1873" t="s">
        <v>60</v>
      </c>
    </row>
    <row r="1874" spans="1:1" x14ac:dyDescent="0.2">
      <c r="A1874" t="s">
        <v>60</v>
      </c>
    </row>
    <row r="1875" spans="1:1" x14ac:dyDescent="0.2">
      <c r="A1875" t="s">
        <v>60</v>
      </c>
    </row>
    <row r="1876" spans="1:1" x14ac:dyDescent="0.2">
      <c r="A1876" t="s">
        <v>60</v>
      </c>
    </row>
    <row r="1877" spans="1:1" x14ac:dyDescent="0.2">
      <c r="A1877" t="s">
        <v>60</v>
      </c>
    </row>
    <row r="1878" spans="1:1" x14ac:dyDescent="0.2">
      <c r="A1878" t="s">
        <v>60</v>
      </c>
    </row>
    <row r="1879" spans="1:1" x14ac:dyDescent="0.2">
      <c r="A1879" t="s">
        <v>60</v>
      </c>
    </row>
    <row r="1880" spans="1:1" x14ac:dyDescent="0.2">
      <c r="A1880" t="s">
        <v>60</v>
      </c>
    </row>
    <row r="1881" spans="1:1" x14ac:dyDescent="0.2">
      <c r="A1881" t="s">
        <v>60</v>
      </c>
    </row>
    <row r="1882" spans="1:1" x14ac:dyDescent="0.2">
      <c r="A1882" t="s">
        <v>60</v>
      </c>
    </row>
    <row r="1883" spans="1:1" x14ac:dyDescent="0.2">
      <c r="A1883" t="s">
        <v>60</v>
      </c>
    </row>
    <row r="1884" spans="1:1" x14ac:dyDescent="0.2">
      <c r="A1884" t="s">
        <v>60</v>
      </c>
    </row>
    <row r="1885" spans="1:1" x14ac:dyDescent="0.2">
      <c r="A1885" t="s">
        <v>60</v>
      </c>
    </row>
    <row r="1886" spans="1:1" x14ac:dyDescent="0.2">
      <c r="A1886" t="s">
        <v>60</v>
      </c>
    </row>
    <row r="1887" spans="1:1" x14ac:dyDescent="0.2">
      <c r="A1887" t="s">
        <v>60</v>
      </c>
    </row>
    <row r="1888" spans="1:1" x14ac:dyDescent="0.2">
      <c r="A1888" t="s">
        <v>60</v>
      </c>
    </row>
    <row r="1889" spans="1:1" x14ac:dyDescent="0.2">
      <c r="A1889" t="s">
        <v>60</v>
      </c>
    </row>
    <row r="1890" spans="1:1" x14ac:dyDescent="0.2">
      <c r="A1890" t="s">
        <v>60</v>
      </c>
    </row>
    <row r="1891" spans="1:1" x14ac:dyDescent="0.2">
      <c r="A1891" t="s">
        <v>60</v>
      </c>
    </row>
    <row r="1892" spans="1:1" x14ac:dyDescent="0.2">
      <c r="A1892" t="s">
        <v>60</v>
      </c>
    </row>
    <row r="1893" spans="1:1" x14ac:dyDescent="0.2">
      <c r="A1893" t="s">
        <v>60</v>
      </c>
    </row>
    <row r="1894" spans="1:1" x14ac:dyDescent="0.2">
      <c r="A1894" t="s">
        <v>60</v>
      </c>
    </row>
    <row r="1895" spans="1:1" x14ac:dyDescent="0.2">
      <c r="A1895" t="s">
        <v>60</v>
      </c>
    </row>
    <row r="1896" spans="1:1" x14ac:dyDescent="0.2">
      <c r="A1896" t="s">
        <v>60</v>
      </c>
    </row>
    <row r="1897" spans="1:1" x14ac:dyDescent="0.2">
      <c r="A1897" t="s">
        <v>60</v>
      </c>
    </row>
    <row r="1898" spans="1:1" x14ac:dyDescent="0.2">
      <c r="A1898" t="s">
        <v>60</v>
      </c>
    </row>
    <row r="1899" spans="1:1" x14ac:dyDescent="0.2">
      <c r="A1899" t="s">
        <v>60</v>
      </c>
    </row>
    <row r="1900" spans="1:1" x14ac:dyDescent="0.2">
      <c r="A1900" t="s">
        <v>60</v>
      </c>
    </row>
    <row r="1901" spans="1:1" x14ac:dyDescent="0.2">
      <c r="A1901" t="s">
        <v>60</v>
      </c>
    </row>
    <row r="1902" spans="1:1" x14ac:dyDescent="0.2">
      <c r="A1902" t="s">
        <v>60</v>
      </c>
    </row>
    <row r="1903" spans="1:1" x14ac:dyDescent="0.2">
      <c r="A1903" t="s">
        <v>60</v>
      </c>
    </row>
    <row r="1904" spans="1:1" x14ac:dyDescent="0.2">
      <c r="A1904" t="s">
        <v>60</v>
      </c>
    </row>
    <row r="1905" spans="1:1" x14ac:dyDescent="0.2">
      <c r="A1905" t="s">
        <v>60</v>
      </c>
    </row>
    <row r="1906" spans="1:1" x14ac:dyDescent="0.2">
      <c r="A1906" t="s">
        <v>60</v>
      </c>
    </row>
    <row r="1907" spans="1:1" x14ac:dyDescent="0.2">
      <c r="A1907" t="s">
        <v>60</v>
      </c>
    </row>
    <row r="1908" spans="1:1" x14ac:dyDescent="0.2">
      <c r="A1908" t="s">
        <v>60</v>
      </c>
    </row>
    <row r="1909" spans="1:1" x14ac:dyDescent="0.2">
      <c r="A1909" t="s">
        <v>60</v>
      </c>
    </row>
    <row r="1910" spans="1:1" x14ac:dyDescent="0.2">
      <c r="A1910" t="s">
        <v>60</v>
      </c>
    </row>
    <row r="1911" spans="1:1" x14ac:dyDescent="0.2">
      <c r="A1911" t="s">
        <v>60</v>
      </c>
    </row>
    <row r="1912" spans="1:1" x14ac:dyDescent="0.2">
      <c r="A1912" t="s">
        <v>60</v>
      </c>
    </row>
    <row r="1913" spans="1:1" x14ac:dyDescent="0.2">
      <c r="A1913" t="s">
        <v>60</v>
      </c>
    </row>
    <row r="1914" spans="1:1" x14ac:dyDescent="0.2">
      <c r="A1914" t="s">
        <v>60</v>
      </c>
    </row>
    <row r="1915" spans="1:1" x14ac:dyDescent="0.2">
      <c r="A1915" t="s">
        <v>60</v>
      </c>
    </row>
    <row r="1916" spans="1:1" x14ac:dyDescent="0.2">
      <c r="A1916" t="s">
        <v>60</v>
      </c>
    </row>
    <row r="1917" spans="1:1" x14ac:dyDescent="0.2">
      <c r="A1917" t="s">
        <v>60</v>
      </c>
    </row>
    <row r="1918" spans="1:1" x14ac:dyDescent="0.2">
      <c r="A1918" t="s">
        <v>60</v>
      </c>
    </row>
    <row r="1919" spans="1:1" x14ac:dyDescent="0.2">
      <c r="A1919" t="s">
        <v>60</v>
      </c>
    </row>
  </sheetData>
  <sortState xmlns:xlrd2="http://schemas.microsoft.com/office/spreadsheetml/2017/richdata2" ref="I2:J12">
    <sortCondition descending="1" ref="J2:J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4D44-0ED2-AC40-AE0D-96B8157E3ABD}">
  <dimension ref="A1:I48"/>
  <sheetViews>
    <sheetView showGridLines="0" showRowColHeaders="0" tabSelected="1" workbookViewId="0">
      <selection activeCell="A2" sqref="A1:A2"/>
    </sheetView>
  </sheetViews>
  <sheetFormatPr baseColWidth="10" defaultColWidth="0" defaultRowHeight="15" zeroHeight="1" x14ac:dyDescent="0.2"/>
  <cols>
    <col min="1" max="1" width="6.6640625" customWidth="1"/>
    <col min="2" max="2" width="41.6640625" bestFit="1" customWidth="1"/>
    <col min="3" max="3" width="10.83203125" customWidth="1"/>
    <col min="4" max="4" width="47.6640625" bestFit="1" customWidth="1"/>
    <col min="5" max="8" width="10.83203125" customWidth="1"/>
    <col min="9" max="9" width="40.1640625" bestFit="1" customWidth="1"/>
    <col min="10" max="10" width="32.33203125" bestFit="1" customWidth="1"/>
    <col min="11" max="16384" width="10.83203125" hidden="1"/>
  </cols>
  <sheetData>
    <row r="1" spans="1:9" x14ac:dyDescent="0.2">
      <c r="A1" s="16">
        <v>7</v>
      </c>
    </row>
    <row r="2" spans="1:9" x14ac:dyDescent="0.2">
      <c r="A2" s="16">
        <v>1</v>
      </c>
    </row>
    <row r="3" spans="1:9" x14ac:dyDescent="0.2"/>
    <row r="4" spans="1:9" x14ac:dyDescent="0.2"/>
    <row r="5" spans="1:9" ht="26" x14ac:dyDescent="0.3">
      <c r="B5" s="14" t="str" cm="1">
        <f t="array" ref="B5">INDEX('Data Prep'!E3:E12,11-Dashboard!A1)</f>
        <v>Manufacturing</v>
      </c>
    </row>
    <row r="6" spans="1:9" x14ac:dyDescent="0.2"/>
    <row r="7" spans="1:9" x14ac:dyDescent="0.2"/>
    <row r="8" spans="1:9" x14ac:dyDescent="0.2"/>
    <row r="9" spans="1:9" ht="26" x14ac:dyDescent="0.3">
      <c r="I9" s="15"/>
    </row>
    <row r="10" spans="1:9" x14ac:dyDescent="0.2"/>
    <row r="11" spans="1:9" x14ac:dyDescent="0.2"/>
    <row r="12" spans="1:9" x14ac:dyDescent="0.2"/>
    <row r="13" spans="1:9" x14ac:dyDescent="0.2"/>
    <row r="14" spans="1:9" x14ac:dyDescent="0.2"/>
    <row r="15" spans="1:9" x14ac:dyDescent="0.2"/>
    <row r="16" spans="1:9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</sheetData>
  <sheetProtection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3" name="Spinner 8">
              <controlPr defaultSize="0" autoPict="0">
                <anchor moveWithCells="1" sizeWithCells="1">
                  <from>
                    <xdr:col>2</xdr:col>
                    <xdr:colOff>38100</xdr:colOff>
                    <xdr:row>3</xdr:row>
                    <xdr:rowOff>152400</xdr:rowOff>
                  </from>
                  <to>
                    <xdr:col>2</xdr:col>
                    <xdr:colOff>508000</xdr:colOff>
                    <xdr:row>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" name="Option Button 14">
              <controlPr defaultSize="0" autoFill="0" autoLine="0" autoPict="0">
                <anchor moveWithCells="1">
                  <from>
                    <xdr:col>6</xdr:col>
                    <xdr:colOff>698500</xdr:colOff>
                    <xdr:row>8</xdr:row>
                    <xdr:rowOff>0</xdr:rowOff>
                  </from>
                  <to>
                    <xdr:col>8</xdr:col>
                    <xdr:colOff>571500</xdr:colOff>
                    <xdr:row>9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Option Button 15">
              <controlPr defaultSize="0" autoFill="0" autoLine="0" autoPict="0">
                <anchor moveWithCells="1">
                  <from>
                    <xdr:col>8</xdr:col>
                    <xdr:colOff>1028700</xdr:colOff>
                    <xdr:row>8</xdr:row>
                    <xdr:rowOff>12700</xdr:rowOff>
                  </from>
                  <to>
                    <xdr:col>9</xdr:col>
                    <xdr:colOff>38100</xdr:colOff>
                    <xdr:row>9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2021-09-21T20:47:02Z</dcterms:created>
  <dcterms:modified xsi:type="dcterms:W3CDTF">2023-02-17T13:27:30Z</dcterms:modified>
</cp:coreProperties>
</file>