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Statistics for Data Analysis/StatisticsforDataAnalysis-221118-112009/Projects/"/>
    </mc:Choice>
  </mc:AlternateContent>
  <xr:revisionPtr revIDLastSave="0" documentId="13_ncr:1_{B9533A33-3CF9-F146-BC25-E663F3F2F1FC}" xr6:coauthVersionLast="47" xr6:coauthVersionMax="47" xr10:uidLastSave="{00000000-0000-0000-0000-000000000000}"/>
  <bookViews>
    <workbookView xWindow="0" yWindow="500" windowWidth="25600" windowHeight="20140" xr2:uid="{00000000-000D-0000-FFFF-FFFF00000000}"/>
  </bookViews>
  <sheets>
    <sheet name="birthwt" sheetId="1" r:id="rId1"/>
  </sheets>
  <definedNames>
    <definedName name="_xlnm._FilterDatabase" localSheetId="0" hidden="1">birthwt!$A$1:$A$190</definedName>
    <definedName name="_xlchart.v1.0" hidden="1">birthwt!$A$1</definedName>
    <definedName name="_xlchart.v1.1" hidden="1">birthwt!$A$2:$A$190</definedName>
    <definedName name="_xlchart.v1.2" hidden="1">birthwt!$A$1</definedName>
    <definedName name="_xlchart.v1.3" hidden="1">birthwt!$A$2:$A$190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P7" i="1"/>
  <c r="D5" i="1"/>
  <c r="S5" i="1"/>
  <c r="S4" i="1"/>
  <c r="S3" i="1"/>
  <c r="P5" i="1"/>
  <c r="P3" i="1"/>
  <c r="P4" i="1" s="1"/>
  <c r="M4" i="1"/>
  <c r="I7" i="1"/>
  <c r="J7" i="1"/>
  <c r="H7" i="1"/>
  <c r="I4" i="1"/>
  <c r="J4" i="1"/>
  <c r="I5" i="1"/>
  <c r="J5" i="1"/>
  <c r="H5" i="1"/>
  <c r="H4" i="1"/>
  <c r="D4" i="1"/>
  <c r="D3" i="1"/>
</calcChain>
</file>

<file path=xl/sharedStrings.xml><?xml version="1.0" encoding="utf-8"?>
<sst xmlns="http://schemas.openxmlformats.org/spreadsheetml/2006/main" count="24" uniqueCount="20">
  <si>
    <t>Weight (grams)</t>
  </si>
  <si>
    <t>NORMAL DISTRIBUTION</t>
  </si>
  <si>
    <t>Mean:</t>
  </si>
  <si>
    <t>Std Dev:</t>
  </si>
  <si>
    <t>EMPIRICAL RULE</t>
  </si>
  <si>
    <t>Lower:</t>
  </si>
  <si>
    <t>Upper:</t>
  </si>
  <si>
    <t>Empirical Rule:</t>
  </si>
  <si>
    <t>Sample:</t>
  </si>
  <si>
    <t>Std Dev</t>
  </si>
  <si>
    <t>PROBABILITY CALCULATOR</t>
  </si>
  <si>
    <t>X:</t>
  </si>
  <si>
    <t>Probability:</t>
  </si>
  <si>
    <t>Z-Score:</t>
  </si>
  <si>
    <t>Baby Weight:</t>
  </si>
  <si>
    <t>TOP 1% of Baby Weight</t>
  </si>
  <si>
    <t>BOTOM 1% of Baby Weight</t>
  </si>
  <si>
    <t>Number of Birth:</t>
  </si>
  <si>
    <t>Medium:</t>
  </si>
  <si>
    <t>P(baby weight&lt;=2500):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</si>
</sst>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33" borderId="0" xfId="0" applyFont="1" applyFill="1"/>
    <xf numFmtId="3" fontId="0" fillId="0" borderId="0" xfId="0" applyNumberFormat="1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/>
    <xf numFmtId="3" fontId="18" fillId="0" borderId="0" xfId="0" applyNumberFormat="1" applyFont="1" applyAlignment="1">
      <alignment horizontal="right"/>
    </xf>
    <xf numFmtId="0" fontId="16" fillId="34" borderId="0" xfId="0" applyFont="1" applyFill="1" applyAlignment="1">
      <alignment horizontal="center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/>
    </xf>
    <xf numFmtId="9" fontId="0" fillId="0" borderId="10" xfId="42" applyFont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5" fontId="0" fillId="0" borderId="10" xfId="42" applyNumberFormat="1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2" fontId="0" fillId="0" borderId="10" xfId="42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0" fontId="18" fillId="35" borderId="0" xfId="0" applyFont="1" applyFill="1" applyAlignment="1">
      <alignment horizontal="right"/>
    </xf>
    <xf numFmtId="10" fontId="0" fillId="35" borderId="10" xfId="42" applyNumberFormat="1" applyFont="1" applyFill="1" applyBorder="1" applyAlignment="1">
      <alignment horizontal="center"/>
    </xf>
    <xf numFmtId="0" fontId="18" fillId="35" borderId="0" xfId="0" applyFont="1" applyFill="1" applyAlignment="1">
      <alignment horizontal="center" vertical="top"/>
    </xf>
    <xf numFmtId="166" fontId="0" fillId="35" borderId="10" xfId="42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B662BE-CDF2-CB40-8BE4-4B8F00DB0B22}">
          <cx:tx>
            <cx:txData>
              <cx:f>_xlchart.v1.0</cx:f>
              <cx:v>Weight (grams)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9</xdr:row>
      <xdr:rowOff>63500</xdr:rowOff>
    </xdr:from>
    <xdr:to>
      <xdr:col>10</xdr:col>
      <xdr:colOff>660400</xdr:colOff>
      <xdr:row>27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2810EF-2AFD-3136-8E18-C460A5EEA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850" y="1841500"/>
              <a:ext cx="7372350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241300</xdr:colOff>
      <xdr:row>9</xdr:row>
      <xdr:rowOff>101600</xdr:rowOff>
    </xdr:from>
    <xdr:to>
      <xdr:col>19</xdr:col>
      <xdr:colOff>215900</xdr:colOff>
      <xdr:row>28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A76F7E-8DAA-4985-1DA2-53026A662E43}"/>
            </a:ext>
          </a:extLst>
        </xdr:cNvPr>
        <xdr:cNvSpPr txBox="1"/>
      </xdr:nvSpPr>
      <xdr:spPr>
        <a:xfrm>
          <a:off x="8839200" y="1879600"/>
          <a:ext cx="6794500" cy="364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1.</a:t>
          </a:r>
          <a:r>
            <a:rPr lang="en-US" sz="1600" baseline="0"/>
            <a:t> </a:t>
          </a:r>
          <a:r>
            <a:rPr lang="en-US" sz="1600"/>
            <a:t>Check if the weights</a:t>
          </a:r>
          <a:r>
            <a:rPr lang="en-US" sz="1600" baseline="0"/>
            <a:t> can be assumed to follow a normal distribution</a:t>
          </a:r>
        </a:p>
        <a:p>
          <a:r>
            <a:rPr lang="en-US" sz="1600" baseline="0"/>
            <a:t>- yes with a very slight right skew. Also very close to the empirical rule.</a:t>
          </a:r>
        </a:p>
        <a:p>
          <a:endParaRPr lang="en-US" sz="1600" baseline="0"/>
        </a:p>
        <a:p>
          <a:r>
            <a:rPr lang="en-US" sz="1600" baseline="0"/>
            <a:t>2. If so, calculate the probablity of a baby weighting 2.5kg or less</a:t>
          </a:r>
        </a:p>
        <a:p>
          <a:r>
            <a:rPr lang="en-US" sz="1600" baseline="0"/>
            <a:t>- 27.1% that a baby will weigh less than 2.5kg</a:t>
          </a:r>
        </a:p>
        <a:p>
          <a:endParaRPr lang="en-US" sz="1600" baseline="0"/>
        </a:p>
        <a:p>
          <a:r>
            <a:rPr lang="en-US" sz="1600" baseline="0"/>
            <a:t>3. Estimate the values at the 1% and 99% cumulative probabilities</a:t>
          </a:r>
        </a:p>
        <a:p>
          <a:r>
            <a:rPr lang="en-US" sz="1600" baseline="0"/>
            <a:t>- Top 1% will have a weight of 4,641.</a:t>
          </a:r>
        </a:p>
        <a:p>
          <a:r>
            <a:rPr lang="en-US" sz="1600" baseline="0"/>
            <a:t>- Bottom 1% will have a weight of 1,248</a:t>
          </a:r>
        </a:p>
        <a:p>
          <a:endParaRPr lang="en-US" sz="1600" baseline="0"/>
        </a:p>
        <a:p>
          <a:r>
            <a:rPr lang="en-US" sz="1600" baseline="0"/>
            <a:t>4. Count the number of births under and over those thresholds</a:t>
          </a:r>
        </a:p>
        <a:p>
          <a:r>
            <a:rPr lang="en-US" sz="1600" baseline="0"/>
            <a:t>- 1 birth in the top 1%</a:t>
          </a:r>
        </a:p>
        <a:p>
          <a:r>
            <a:rPr lang="en-US" sz="1600" baseline="0"/>
            <a:t>- 3 births in the bottom 1%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0"/>
  <sheetViews>
    <sheetView showGridLines="0" tabSelected="1" zoomScaleNormal="100" workbookViewId="0">
      <selection activeCell="S8" sqref="S8"/>
    </sheetView>
  </sheetViews>
  <sheetFormatPr baseColWidth="10" defaultColWidth="8.83203125" defaultRowHeight="15" x14ac:dyDescent="0.2"/>
  <cols>
    <col min="1" max="1" width="14.5" bestFit="1" customWidth="1"/>
    <col min="7" max="7" width="18.83203125" bestFit="1" customWidth="1"/>
    <col min="12" max="12" width="16.6640625" bestFit="1" customWidth="1"/>
    <col min="15" max="15" width="12.1640625" bestFit="1" customWidth="1"/>
    <col min="16" max="16" width="9.1640625" customWidth="1"/>
    <col min="18" max="18" width="12.1640625" bestFit="1" customWidth="1"/>
    <col min="19" max="19" width="12.83203125" customWidth="1"/>
  </cols>
  <sheetData>
    <row r="1" spans="1:19" x14ac:dyDescent="0.2">
      <c r="A1" s="1" t="s">
        <v>0</v>
      </c>
    </row>
    <row r="2" spans="1:19" x14ac:dyDescent="0.2">
      <c r="A2" s="2">
        <v>2523</v>
      </c>
      <c r="B2" s="4"/>
      <c r="C2" s="5" t="s">
        <v>1</v>
      </c>
      <c r="D2" s="3"/>
      <c r="G2" s="7" t="s">
        <v>4</v>
      </c>
      <c r="H2" s="7"/>
      <c r="I2" s="7"/>
      <c r="J2" s="7"/>
      <c r="L2" s="7" t="s">
        <v>10</v>
      </c>
      <c r="M2" s="7"/>
      <c r="O2" s="7" t="s">
        <v>15</v>
      </c>
      <c r="P2" s="7"/>
      <c r="R2" s="7" t="s">
        <v>16</v>
      </c>
      <c r="S2" s="7"/>
    </row>
    <row r="3" spans="1:19" ht="16" x14ac:dyDescent="0.2">
      <c r="A3" s="2">
        <v>2551</v>
      </c>
      <c r="C3" s="3" t="s">
        <v>2</v>
      </c>
      <c r="D3" s="6">
        <f>AVERAGE(A2:A190)</f>
        <v>2944.5873015873017</v>
      </c>
      <c r="G3" s="8" t="s">
        <v>9</v>
      </c>
      <c r="H3" s="9">
        <v>1</v>
      </c>
      <c r="I3" s="9">
        <v>2</v>
      </c>
      <c r="J3" s="9">
        <v>3</v>
      </c>
      <c r="L3" s="3" t="s">
        <v>11</v>
      </c>
      <c r="M3" s="13">
        <v>2500</v>
      </c>
      <c r="O3" s="3" t="s">
        <v>12</v>
      </c>
      <c r="P3" s="14">
        <f>1-1%</f>
        <v>0.99</v>
      </c>
      <c r="R3" s="3" t="s">
        <v>12</v>
      </c>
      <c r="S3" s="14">
        <f>1-99%</f>
        <v>1.0000000000000009E-2</v>
      </c>
    </row>
    <row r="4" spans="1:19" ht="16" x14ac:dyDescent="0.2">
      <c r="A4" s="2">
        <v>2557</v>
      </c>
      <c r="C4" s="3" t="s">
        <v>3</v>
      </c>
      <c r="D4" s="3">
        <f>_xlfn.STDEV.S(A2:A190)</f>
        <v>729.21429521679772</v>
      </c>
      <c r="G4" s="8" t="s">
        <v>5</v>
      </c>
      <c r="H4" s="17">
        <f>$D$3-H3*$D$4</f>
        <v>2215.3730063705038</v>
      </c>
      <c r="I4" s="17">
        <f t="shared" ref="I4:J4" si="0">$D$3-I3*$D$4</f>
        <v>1486.1587111537062</v>
      </c>
      <c r="J4" s="17">
        <f t="shared" si="0"/>
        <v>756.94441593690863</v>
      </c>
      <c r="L4" s="20" t="s">
        <v>19</v>
      </c>
      <c r="M4" s="19">
        <f>_xlfn.NORM.DIST(M3,D3,D4,TRUE)</f>
        <v>0.27103693458863876</v>
      </c>
      <c r="O4" s="18" t="s">
        <v>14</v>
      </c>
      <c r="P4" s="21">
        <f>_xlfn.NORM.INV(P3,D3,D4)</f>
        <v>4640.9934269850892</v>
      </c>
      <c r="R4" s="18" t="s">
        <v>14</v>
      </c>
      <c r="S4" s="21">
        <f>_xlfn.NORM.INV(S3,D3,D4)</f>
        <v>1248.1811761895142</v>
      </c>
    </row>
    <row r="5" spans="1:19" ht="16" x14ac:dyDescent="0.2">
      <c r="A5" s="2">
        <v>2594</v>
      </c>
      <c r="C5" s="3" t="s">
        <v>18</v>
      </c>
      <c r="D5" s="2">
        <f>MEDIAN(A2:A190)</f>
        <v>2977</v>
      </c>
      <c r="G5" s="8" t="s">
        <v>6</v>
      </c>
      <c r="H5" s="17">
        <f>$D$3+H3*$D$4</f>
        <v>3673.8015968040995</v>
      </c>
      <c r="I5" s="17">
        <f t="shared" ref="I5:J5" si="1">$D$3+I3*$D$4</f>
        <v>4403.0158920208969</v>
      </c>
      <c r="J5" s="17">
        <f t="shared" si="1"/>
        <v>5132.2301872376947</v>
      </c>
      <c r="O5" s="3" t="s">
        <v>13</v>
      </c>
      <c r="P5" s="15">
        <f>_xlfn.NORM.S.INV(P3)</f>
        <v>2.3263478740408408</v>
      </c>
      <c r="R5" s="3" t="s">
        <v>13</v>
      </c>
      <c r="S5" s="15">
        <f>_xlfn.NORM.S.INV(S3)</f>
        <v>-2.3263478740408408</v>
      </c>
    </row>
    <row r="6" spans="1:19" ht="16" x14ac:dyDescent="0.2">
      <c r="A6" s="2">
        <v>2600</v>
      </c>
      <c r="G6" s="8" t="s">
        <v>7</v>
      </c>
      <c r="H6" s="10">
        <v>0.68</v>
      </c>
      <c r="I6" s="10">
        <v>0.95</v>
      </c>
      <c r="J6" s="11">
        <v>0.997</v>
      </c>
    </row>
    <row r="7" spans="1:19" ht="16" x14ac:dyDescent="0.2">
      <c r="A7" s="2">
        <v>2622</v>
      </c>
      <c r="G7" s="8" t="s">
        <v>8</v>
      </c>
      <c r="H7" s="12">
        <f>COUNTIFS($A$2:$A$190,"&gt;="&amp;H4,$A$2:$A$190,"&lt;="&amp;H5)/COUNT($A$2:$A$190)</f>
        <v>0.67724867724867721</v>
      </c>
      <c r="I7" s="12">
        <f t="shared" ref="I7:J7" si="2">COUNTIFS($A$2:$A$190,"&gt;="&amp;I4,$A$2:$A$190,"&lt;="&amp;I5)/COUNT($A$2:$A$190)</f>
        <v>0.96296296296296291</v>
      </c>
      <c r="J7" s="12">
        <f t="shared" si="2"/>
        <v>0.99470899470899465</v>
      </c>
      <c r="O7" s="16" t="s">
        <v>17</v>
      </c>
      <c r="P7">
        <f>COUNTIF(A2:A190,"&gt;="&amp;P4)</f>
        <v>1</v>
      </c>
      <c r="R7" s="16" t="s">
        <v>17</v>
      </c>
      <c r="S7">
        <f>COUNTIF(A2:A190,"&lt;="&amp;S4)</f>
        <v>3</v>
      </c>
    </row>
    <row r="8" spans="1:19" x14ac:dyDescent="0.2">
      <c r="A8" s="2">
        <v>2637</v>
      </c>
    </row>
    <row r="9" spans="1:19" x14ac:dyDescent="0.2">
      <c r="A9" s="2">
        <v>2637</v>
      </c>
    </row>
    <row r="10" spans="1:19" x14ac:dyDescent="0.2">
      <c r="A10" s="2">
        <v>2663</v>
      </c>
    </row>
    <row r="11" spans="1:19" x14ac:dyDescent="0.2">
      <c r="A11" s="2">
        <v>2665</v>
      </c>
    </row>
    <row r="12" spans="1:19" x14ac:dyDescent="0.2">
      <c r="A12" s="2">
        <v>2722</v>
      </c>
    </row>
    <row r="13" spans="1:19" x14ac:dyDescent="0.2">
      <c r="A13" s="2">
        <v>2733</v>
      </c>
    </row>
    <row r="14" spans="1:19" x14ac:dyDescent="0.2">
      <c r="A14" s="2">
        <v>2751</v>
      </c>
    </row>
    <row r="15" spans="1:19" x14ac:dyDescent="0.2">
      <c r="A15" s="2">
        <v>2750</v>
      </c>
    </row>
    <row r="16" spans="1:19" x14ac:dyDescent="0.2">
      <c r="A16" s="2">
        <v>2769</v>
      </c>
    </row>
    <row r="17" spans="1:1" x14ac:dyDescent="0.2">
      <c r="A17" s="2">
        <v>2769</v>
      </c>
    </row>
    <row r="18" spans="1:1" x14ac:dyDescent="0.2">
      <c r="A18" s="2">
        <v>2778</v>
      </c>
    </row>
    <row r="19" spans="1:1" x14ac:dyDescent="0.2">
      <c r="A19" s="2">
        <v>2782</v>
      </c>
    </row>
    <row r="20" spans="1:1" x14ac:dyDescent="0.2">
      <c r="A20" s="2">
        <v>2807</v>
      </c>
    </row>
    <row r="21" spans="1:1" x14ac:dyDescent="0.2">
      <c r="A21" s="2">
        <v>2821</v>
      </c>
    </row>
    <row r="22" spans="1:1" x14ac:dyDescent="0.2">
      <c r="A22" s="2">
        <v>2835</v>
      </c>
    </row>
    <row r="23" spans="1:1" x14ac:dyDescent="0.2">
      <c r="A23" s="2">
        <v>2835</v>
      </c>
    </row>
    <row r="24" spans="1:1" x14ac:dyDescent="0.2">
      <c r="A24" s="2">
        <v>2836</v>
      </c>
    </row>
    <row r="25" spans="1:1" x14ac:dyDescent="0.2">
      <c r="A25" s="2">
        <v>2863</v>
      </c>
    </row>
    <row r="26" spans="1:1" x14ac:dyDescent="0.2">
      <c r="A26" s="2">
        <v>2877</v>
      </c>
    </row>
    <row r="27" spans="1:1" x14ac:dyDescent="0.2">
      <c r="A27" s="2">
        <v>2877</v>
      </c>
    </row>
    <row r="28" spans="1:1" x14ac:dyDescent="0.2">
      <c r="A28" s="2">
        <v>2906</v>
      </c>
    </row>
    <row r="29" spans="1:1" x14ac:dyDescent="0.2">
      <c r="A29" s="2">
        <v>2920</v>
      </c>
    </row>
    <row r="30" spans="1:1" x14ac:dyDescent="0.2">
      <c r="A30" s="2">
        <v>2920</v>
      </c>
    </row>
    <row r="31" spans="1:1" x14ac:dyDescent="0.2">
      <c r="A31" s="2">
        <v>2920</v>
      </c>
    </row>
    <row r="32" spans="1:1" x14ac:dyDescent="0.2">
      <c r="A32" s="2">
        <v>2920</v>
      </c>
    </row>
    <row r="33" spans="1:1" x14ac:dyDescent="0.2">
      <c r="A33" s="2">
        <v>2948</v>
      </c>
    </row>
    <row r="34" spans="1:1" x14ac:dyDescent="0.2">
      <c r="A34" s="2">
        <v>2948</v>
      </c>
    </row>
    <row r="35" spans="1:1" x14ac:dyDescent="0.2">
      <c r="A35" s="2">
        <v>2977</v>
      </c>
    </row>
    <row r="36" spans="1:1" x14ac:dyDescent="0.2">
      <c r="A36" s="2">
        <v>2977</v>
      </c>
    </row>
    <row r="37" spans="1:1" x14ac:dyDescent="0.2">
      <c r="A37" s="2">
        <v>2977</v>
      </c>
    </row>
    <row r="38" spans="1:1" x14ac:dyDescent="0.2">
      <c r="A38" s="2">
        <v>2977</v>
      </c>
    </row>
    <row r="39" spans="1:1" x14ac:dyDescent="0.2">
      <c r="A39" s="2">
        <v>2922</v>
      </c>
    </row>
    <row r="40" spans="1:1" x14ac:dyDescent="0.2">
      <c r="A40" s="2">
        <v>3005</v>
      </c>
    </row>
    <row r="41" spans="1:1" x14ac:dyDescent="0.2">
      <c r="A41" s="2">
        <v>3033</v>
      </c>
    </row>
    <row r="42" spans="1:1" x14ac:dyDescent="0.2">
      <c r="A42" s="2">
        <v>3042</v>
      </c>
    </row>
    <row r="43" spans="1:1" x14ac:dyDescent="0.2">
      <c r="A43" s="2">
        <v>3062</v>
      </c>
    </row>
    <row r="44" spans="1:1" x14ac:dyDescent="0.2">
      <c r="A44" s="2">
        <v>3062</v>
      </c>
    </row>
    <row r="45" spans="1:1" x14ac:dyDescent="0.2">
      <c r="A45" s="2">
        <v>3062</v>
      </c>
    </row>
    <row r="46" spans="1:1" x14ac:dyDescent="0.2">
      <c r="A46" s="2">
        <v>3062</v>
      </c>
    </row>
    <row r="47" spans="1:1" x14ac:dyDescent="0.2">
      <c r="A47" s="2">
        <v>3062</v>
      </c>
    </row>
    <row r="48" spans="1:1" x14ac:dyDescent="0.2">
      <c r="A48" s="2">
        <v>3080</v>
      </c>
    </row>
    <row r="49" spans="1:1" x14ac:dyDescent="0.2">
      <c r="A49" s="2">
        <v>3090</v>
      </c>
    </row>
    <row r="50" spans="1:1" x14ac:dyDescent="0.2">
      <c r="A50" s="2">
        <v>3090</v>
      </c>
    </row>
    <row r="51" spans="1:1" x14ac:dyDescent="0.2">
      <c r="A51" s="2">
        <v>3090</v>
      </c>
    </row>
    <row r="52" spans="1:1" x14ac:dyDescent="0.2">
      <c r="A52" s="2">
        <v>3100</v>
      </c>
    </row>
    <row r="53" spans="1:1" x14ac:dyDescent="0.2">
      <c r="A53" s="2">
        <v>3104</v>
      </c>
    </row>
    <row r="54" spans="1:1" x14ac:dyDescent="0.2">
      <c r="A54" s="2">
        <v>3132</v>
      </c>
    </row>
    <row r="55" spans="1:1" x14ac:dyDescent="0.2">
      <c r="A55" s="2">
        <v>3147</v>
      </c>
    </row>
    <row r="56" spans="1:1" x14ac:dyDescent="0.2">
      <c r="A56" s="2">
        <v>3175</v>
      </c>
    </row>
    <row r="57" spans="1:1" x14ac:dyDescent="0.2">
      <c r="A57" s="2">
        <v>3175</v>
      </c>
    </row>
    <row r="58" spans="1:1" x14ac:dyDescent="0.2">
      <c r="A58" s="2">
        <v>3203</v>
      </c>
    </row>
    <row r="59" spans="1:1" x14ac:dyDescent="0.2">
      <c r="A59" s="2">
        <v>3203</v>
      </c>
    </row>
    <row r="60" spans="1:1" x14ac:dyDescent="0.2">
      <c r="A60" s="2">
        <v>3203</v>
      </c>
    </row>
    <row r="61" spans="1:1" x14ac:dyDescent="0.2">
      <c r="A61" s="2">
        <v>3225</v>
      </c>
    </row>
    <row r="62" spans="1:1" x14ac:dyDescent="0.2">
      <c r="A62" s="2">
        <v>3225</v>
      </c>
    </row>
    <row r="63" spans="1:1" x14ac:dyDescent="0.2">
      <c r="A63" s="2">
        <v>3232</v>
      </c>
    </row>
    <row r="64" spans="1:1" x14ac:dyDescent="0.2">
      <c r="A64" s="2">
        <v>3232</v>
      </c>
    </row>
    <row r="65" spans="1:1" x14ac:dyDescent="0.2">
      <c r="A65" s="2">
        <v>3234</v>
      </c>
    </row>
    <row r="66" spans="1:1" x14ac:dyDescent="0.2">
      <c r="A66" s="2">
        <v>3260</v>
      </c>
    </row>
    <row r="67" spans="1:1" x14ac:dyDescent="0.2">
      <c r="A67" s="2">
        <v>3274</v>
      </c>
    </row>
    <row r="68" spans="1:1" x14ac:dyDescent="0.2">
      <c r="A68" s="2">
        <v>3274</v>
      </c>
    </row>
    <row r="69" spans="1:1" x14ac:dyDescent="0.2">
      <c r="A69" s="2">
        <v>3303</v>
      </c>
    </row>
    <row r="70" spans="1:1" x14ac:dyDescent="0.2">
      <c r="A70" s="2">
        <v>3317</v>
      </c>
    </row>
    <row r="71" spans="1:1" x14ac:dyDescent="0.2">
      <c r="A71" s="2">
        <v>3317</v>
      </c>
    </row>
    <row r="72" spans="1:1" x14ac:dyDescent="0.2">
      <c r="A72" s="2">
        <v>3317</v>
      </c>
    </row>
    <row r="73" spans="1:1" x14ac:dyDescent="0.2">
      <c r="A73" s="2">
        <v>3321</v>
      </c>
    </row>
    <row r="74" spans="1:1" x14ac:dyDescent="0.2">
      <c r="A74" s="2">
        <v>3331</v>
      </c>
    </row>
    <row r="75" spans="1:1" x14ac:dyDescent="0.2">
      <c r="A75" s="2">
        <v>3374</v>
      </c>
    </row>
    <row r="76" spans="1:1" x14ac:dyDescent="0.2">
      <c r="A76" s="2">
        <v>3374</v>
      </c>
    </row>
    <row r="77" spans="1:1" x14ac:dyDescent="0.2">
      <c r="A77" s="2">
        <v>3402</v>
      </c>
    </row>
    <row r="78" spans="1:1" x14ac:dyDescent="0.2">
      <c r="A78" s="2">
        <v>3416</v>
      </c>
    </row>
    <row r="79" spans="1:1" x14ac:dyDescent="0.2">
      <c r="A79" s="2">
        <v>3430</v>
      </c>
    </row>
    <row r="80" spans="1:1" x14ac:dyDescent="0.2">
      <c r="A80" s="2">
        <v>3444</v>
      </c>
    </row>
    <row r="81" spans="1:1" x14ac:dyDescent="0.2">
      <c r="A81" s="2">
        <v>3459</v>
      </c>
    </row>
    <row r="82" spans="1:1" x14ac:dyDescent="0.2">
      <c r="A82" s="2">
        <v>3460</v>
      </c>
    </row>
    <row r="83" spans="1:1" x14ac:dyDescent="0.2">
      <c r="A83" s="2">
        <v>3473</v>
      </c>
    </row>
    <row r="84" spans="1:1" x14ac:dyDescent="0.2">
      <c r="A84" s="2">
        <v>3544</v>
      </c>
    </row>
    <row r="85" spans="1:1" x14ac:dyDescent="0.2">
      <c r="A85" s="2">
        <v>3487</v>
      </c>
    </row>
    <row r="86" spans="1:1" x14ac:dyDescent="0.2">
      <c r="A86" s="2">
        <v>3544</v>
      </c>
    </row>
    <row r="87" spans="1:1" x14ac:dyDescent="0.2">
      <c r="A87" s="2">
        <v>3572</v>
      </c>
    </row>
    <row r="88" spans="1:1" x14ac:dyDescent="0.2">
      <c r="A88" s="2">
        <v>3572</v>
      </c>
    </row>
    <row r="89" spans="1:1" x14ac:dyDescent="0.2">
      <c r="A89" s="2">
        <v>3586</v>
      </c>
    </row>
    <row r="90" spans="1:1" x14ac:dyDescent="0.2">
      <c r="A90" s="2">
        <v>3600</v>
      </c>
    </row>
    <row r="91" spans="1:1" x14ac:dyDescent="0.2">
      <c r="A91" s="2">
        <v>3614</v>
      </c>
    </row>
    <row r="92" spans="1:1" x14ac:dyDescent="0.2">
      <c r="A92" s="2">
        <v>3614</v>
      </c>
    </row>
    <row r="93" spans="1:1" x14ac:dyDescent="0.2">
      <c r="A93" s="2">
        <v>3629</v>
      </c>
    </row>
    <row r="94" spans="1:1" x14ac:dyDescent="0.2">
      <c r="A94" s="2">
        <v>3629</v>
      </c>
    </row>
    <row r="95" spans="1:1" x14ac:dyDescent="0.2">
      <c r="A95" s="2">
        <v>3637</v>
      </c>
    </row>
    <row r="96" spans="1:1" x14ac:dyDescent="0.2">
      <c r="A96" s="2">
        <v>3643</v>
      </c>
    </row>
    <row r="97" spans="1:1" x14ac:dyDescent="0.2">
      <c r="A97" s="2">
        <v>3651</v>
      </c>
    </row>
    <row r="98" spans="1:1" x14ac:dyDescent="0.2">
      <c r="A98" s="2">
        <v>3651</v>
      </c>
    </row>
    <row r="99" spans="1:1" x14ac:dyDescent="0.2">
      <c r="A99" s="2">
        <v>3651</v>
      </c>
    </row>
    <row r="100" spans="1:1" x14ac:dyDescent="0.2">
      <c r="A100" s="2">
        <v>3651</v>
      </c>
    </row>
    <row r="101" spans="1:1" x14ac:dyDescent="0.2">
      <c r="A101" s="2">
        <v>3699</v>
      </c>
    </row>
    <row r="102" spans="1:1" x14ac:dyDescent="0.2">
      <c r="A102" s="2">
        <v>3728</v>
      </c>
    </row>
    <row r="103" spans="1:1" x14ac:dyDescent="0.2">
      <c r="A103" s="2">
        <v>3756</v>
      </c>
    </row>
    <row r="104" spans="1:1" x14ac:dyDescent="0.2">
      <c r="A104" s="2">
        <v>3770</v>
      </c>
    </row>
    <row r="105" spans="1:1" x14ac:dyDescent="0.2">
      <c r="A105" s="2">
        <v>3770</v>
      </c>
    </row>
    <row r="106" spans="1:1" x14ac:dyDescent="0.2">
      <c r="A106" s="2">
        <v>3770</v>
      </c>
    </row>
    <row r="107" spans="1:1" x14ac:dyDescent="0.2">
      <c r="A107" s="2">
        <v>3790</v>
      </c>
    </row>
    <row r="108" spans="1:1" x14ac:dyDescent="0.2">
      <c r="A108" s="2">
        <v>3799</v>
      </c>
    </row>
    <row r="109" spans="1:1" x14ac:dyDescent="0.2">
      <c r="A109" s="2">
        <v>3827</v>
      </c>
    </row>
    <row r="110" spans="1:1" x14ac:dyDescent="0.2">
      <c r="A110" s="2">
        <v>3856</v>
      </c>
    </row>
    <row r="111" spans="1:1" x14ac:dyDescent="0.2">
      <c r="A111" s="2">
        <v>3860</v>
      </c>
    </row>
    <row r="112" spans="1:1" x14ac:dyDescent="0.2">
      <c r="A112" s="2">
        <v>3860</v>
      </c>
    </row>
    <row r="113" spans="1:1" x14ac:dyDescent="0.2">
      <c r="A113" s="2">
        <v>3884</v>
      </c>
    </row>
    <row r="114" spans="1:1" x14ac:dyDescent="0.2">
      <c r="A114" s="2">
        <v>3884</v>
      </c>
    </row>
    <row r="115" spans="1:1" x14ac:dyDescent="0.2">
      <c r="A115" s="2">
        <v>3912</v>
      </c>
    </row>
    <row r="116" spans="1:1" x14ac:dyDescent="0.2">
      <c r="A116" s="2">
        <v>3940</v>
      </c>
    </row>
    <row r="117" spans="1:1" x14ac:dyDescent="0.2">
      <c r="A117" s="2">
        <v>3941</v>
      </c>
    </row>
    <row r="118" spans="1:1" x14ac:dyDescent="0.2">
      <c r="A118" s="2">
        <v>3941</v>
      </c>
    </row>
    <row r="119" spans="1:1" x14ac:dyDescent="0.2">
      <c r="A119" s="2">
        <v>3969</v>
      </c>
    </row>
    <row r="120" spans="1:1" x14ac:dyDescent="0.2">
      <c r="A120" s="2">
        <v>3983</v>
      </c>
    </row>
    <row r="121" spans="1:1" x14ac:dyDescent="0.2">
      <c r="A121" s="2">
        <v>3997</v>
      </c>
    </row>
    <row r="122" spans="1:1" x14ac:dyDescent="0.2">
      <c r="A122" s="2">
        <v>3997</v>
      </c>
    </row>
    <row r="123" spans="1:1" x14ac:dyDescent="0.2">
      <c r="A123" s="2">
        <v>4054</v>
      </c>
    </row>
    <row r="124" spans="1:1" x14ac:dyDescent="0.2">
      <c r="A124" s="2">
        <v>4054</v>
      </c>
    </row>
    <row r="125" spans="1:1" x14ac:dyDescent="0.2">
      <c r="A125" s="2">
        <v>4111</v>
      </c>
    </row>
    <row r="126" spans="1:1" x14ac:dyDescent="0.2">
      <c r="A126" s="2">
        <v>4153</v>
      </c>
    </row>
    <row r="127" spans="1:1" x14ac:dyDescent="0.2">
      <c r="A127" s="2">
        <v>4167</v>
      </c>
    </row>
    <row r="128" spans="1:1" x14ac:dyDescent="0.2">
      <c r="A128" s="2">
        <v>4174</v>
      </c>
    </row>
    <row r="129" spans="1:1" x14ac:dyDescent="0.2">
      <c r="A129" s="2">
        <v>4238</v>
      </c>
    </row>
    <row r="130" spans="1:1" x14ac:dyDescent="0.2">
      <c r="A130" s="2">
        <v>4593</v>
      </c>
    </row>
    <row r="131" spans="1:1" x14ac:dyDescent="0.2">
      <c r="A131" s="2">
        <v>4990</v>
      </c>
    </row>
    <row r="132" spans="1:1" x14ac:dyDescent="0.2">
      <c r="A132" s="2">
        <v>709</v>
      </c>
    </row>
    <row r="133" spans="1:1" x14ac:dyDescent="0.2">
      <c r="A133" s="2">
        <v>1021</v>
      </c>
    </row>
    <row r="134" spans="1:1" x14ac:dyDescent="0.2">
      <c r="A134" s="2">
        <v>1135</v>
      </c>
    </row>
    <row r="135" spans="1:1" x14ac:dyDescent="0.2">
      <c r="A135" s="2">
        <v>1330</v>
      </c>
    </row>
    <row r="136" spans="1:1" x14ac:dyDescent="0.2">
      <c r="A136" s="2">
        <v>1474</v>
      </c>
    </row>
    <row r="137" spans="1:1" x14ac:dyDescent="0.2">
      <c r="A137" s="2">
        <v>1588</v>
      </c>
    </row>
    <row r="138" spans="1:1" x14ac:dyDescent="0.2">
      <c r="A138" s="2">
        <v>1588</v>
      </c>
    </row>
    <row r="139" spans="1:1" x14ac:dyDescent="0.2">
      <c r="A139" s="2">
        <v>1701</v>
      </c>
    </row>
    <row r="140" spans="1:1" x14ac:dyDescent="0.2">
      <c r="A140" s="2">
        <v>1729</v>
      </c>
    </row>
    <row r="141" spans="1:1" x14ac:dyDescent="0.2">
      <c r="A141" s="2">
        <v>1790</v>
      </c>
    </row>
    <row r="142" spans="1:1" x14ac:dyDescent="0.2">
      <c r="A142" s="2">
        <v>1818</v>
      </c>
    </row>
    <row r="143" spans="1:1" x14ac:dyDescent="0.2">
      <c r="A143" s="2">
        <v>1885</v>
      </c>
    </row>
    <row r="144" spans="1:1" x14ac:dyDescent="0.2">
      <c r="A144" s="2">
        <v>1893</v>
      </c>
    </row>
    <row r="145" spans="1:1" x14ac:dyDescent="0.2">
      <c r="A145" s="2">
        <v>1899</v>
      </c>
    </row>
    <row r="146" spans="1:1" x14ac:dyDescent="0.2">
      <c r="A146" s="2">
        <v>1928</v>
      </c>
    </row>
    <row r="147" spans="1:1" x14ac:dyDescent="0.2">
      <c r="A147" s="2">
        <v>1928</v>
      </c>
    </row>
    <row r="148" spans="1:1" x14ac:dyDescent="0.2">
      <c r="A148" s="2">
        <v>1928</v>
      </c>
    </row>
    <row r="149" spans="1:1" x14ac:dyDescent="0.2">
      <c r="A149" s="2">
        <v>1936</v>
      </c>
    </row>
    <row r="150" spans="1:1" x14ac:dyDescent="0.2">
      <c r="A150" s="2">
        <v>1970</v>
      </c>
    </row>
    <row r="151" spans="1:1" x14ac:dyDescent="0.2">
      <c r="A151" s="2">
        <v>2055</v>
      </c>
    </row>
    <row r="152" spans="1:1" x14ac:dyDescent="0.2">
      <c r="A152" s="2">
        <v>2055</v>
      </c>
    </row>
    <row r="153" spans="1:1" x14ac:dyDescent="0.2">
      <c r="A153" s="2">
        <v>2082</v>
      </c>
    </row>
    <row r="154" spans="1:1" x14ac:dyDescent="0.2">
      <c r="A154" s="2">
        <v>2084</v>
      </c>
    </row>
    <row r="155" spans="1:1" x14ac:dyDescent="0.2">
      <c r="A155" s="2">
        <v>2084</v>
      </c>
    </row>
    <row r="156" spans="1:1" x14ac:dyDescent="0.2">
      <c r="A156" s="2">
        <v>2100</v>
      </c>
    </row>
    <row r="157" spans="1:1" x14ac:dyDescent="0.2">
      <c r="A157" s="2">
        <v>2125</v>
      </c>
    </row>
    <row r="158" spans="1:1" x14ac:dyDescent="0.2">
      <c r="A158" s="2">
        <v>2126</v>
      </c>
    </row>
    <row r="159" spans="1:1" x14ac:dyDescent="0.2">
      <c r="A159" s="2">
        <v>2187</v>
      </c>
    </row>
    <row r="160" spans="1:1" x14ac:dyDescent="0.2">
      <c r="A160" s="2">
        <v>2187</v>
      </c>
    </row>
    <row r="161" spans="1:1" x14ac:dyDescent="0.2">
      <c r="A161" s="2">
        <v>2211</v>
      </c>
    </row>
    <row r="162" spans="1:1" x14ac:dyDescent="0.2">
      <c r="A162" s="2">
        <v>2225</v>
      </c>
    </row>
    <row r="163" spans="1:1" x14ac:dyDescent="0.2">
      <c r="A163" s="2">
        <v>2240</v>
      </c>
    </row>
    <row r="164" spans="1:1" x14ac:dyDescent="0.2">
      <c r="A164" s="2">
        <v>2240</v>
      </c>
    </row>
    <row r="165" spans="1:1" x14ac:dyDescent="0.2">
      <c r="A165" s="2">
        <v>2282</v>
      </c>
    </row>
    <row r="166" spans="1:1" x14ac:dyDescent="0.2">
      <c r="A166" s="2">
        <v>2296</v>
      </c>
    </row>
    <row r="167" spans="1:1" x14ac:dyDescent="0.2">
      <c r="A167" s="2">
        <v>2296</v>
      </c>
    </row>
    <row r="168" spans="1:1" x14ac:dyDescent="0.2">
      <c r="A168" s="2">
        <v>2301</v>
      </c>
    </row>
    <row r="169" spans="1:1" x14ac:dyDescent="0.2">
      <c r="A169" s="2">
        <v>2325</v>
      </c>
    </row>
    <row r="170" spans="1:1" x14ac:dyDescent="0.2">
      <c r="A170" s="2">
        <v>2353</v>
      </c>
    </row>
    <row r="171" spans="1:1" x14ac:dyDescent="0.2">
      <c r="A171" s="2">
        <v>2353</v>
      </c>
    </row>
    <row r="172" spans="1:1" x14ac:dyDescent="0.2">
      <c r="A172" s="2">
        <v>2367</v>
      </c>
    </row>
    <row r="173" spans="1:1" x14ac:dyDescent="0.2">
      <c r="A173" s="2">
        <v>2381</v>
      </c>
    </row>
    <row r="174" spans="1:1" x14ac:dyDescent="0.2">
      <c r="A174" s="2">
        <v>2381</v>
      </c>
    </row>
    <row r="175" spans="1:1" x14ac:dyDescent="0.2">
      <c r="A175" s="2">
        <v>2381</v>
      </c>
    </row>
    <row r="176" spans="1:1" x14ac:dyDescent="0.2">
      <c r="A176" s="2">
        <v>2410</v>
      </c>
    </row>
    <row r="177" spans="1:1" x14ac:dyDescent="0.2">
      <c r="A177" s="2">
        <v>2410</v>
      </c>
    </row>
    <row r="178" spans="1:1" x14ac:dyDescent="0.2">
      <c r="A178" s="2">
        <v>2410</v>
      </c>
    </row>
    <row r="179" spans="1:1" x14ac:dyDescent="0.2">
      <c r="A179" s="2">
        <v>2414</v>
      </c>
    </row>
    <row r="180" spans="1:1" x14ac:dyDescent="0.2">
      <c r="A180" s="2">
        <v>2424</v>
      </c>
    </row>
    <row r="181" spans="1:1" x14ac:dyDescent="0.2">
      <c r="A181" s="2">
        <v>2438</v>
      </c>
    </row>
    <row r="182" spans="1:1" x14ac:dyDescent="0.2">
      <c r="A182" s="2">
        <v>2442</v>
      </c>
    </row>
    <row r="183" spans="1:1" x14ac:dyDescent="0.2">
      <c r="A183" s="2">
        <v>2450</v>
      </c>
    </row>
    <row r="184" spans="1:1" x14ac:dyDescent="0.2">
      <c r="A184" s="2">
        <v>2466</v>
      </c>
    </row>
    <row r="185" spans="1:1" x14ac:dyDescent="0.2">
      <c r="A185" s="2">
        <v>2466</v>
      </c>
    </row>
    <row r="186" spans="1:1" x14ac:dyDescent="0.2">
      <c r="A186" s="2">
        <v>2466</v>
      </c>
    </row>
    <row r="187" spans="1:1" x14ac:dyDescent="0.2">
      <c r="A187" s="2">
        <v>2495</v>
      </c>
    </row>
    <row r="188" spans="1:1" x14ac:dyDescent="0.2">
      <c r="A188" s="2">
        <v>2495</v>
      </c>
    </row>
    <row r="189" spans="1:1" x14ac:dyDescent="0.2">
      <c r="A189" s="2">
        <v>2495</v>
      </c>
    </row>
    <row r="190" spans="1:1" x14ac:dyDescent="0.2">
      <c r="A190" s="2">
        <v>2495</v>
      </c>
    </row>
  </sheetData>
  <mergeCells count="4">
    <mergeCell ref="G2:J2"/>
    <mergeCell ref="L2:M2"/>
    <mergeCell ref="O2:P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2022-11-12T01:05:37Z</dcterms:created>
  <dcterms:modified xsi:type="dcterms:W3CDTF">2023-02-28T03:50:15Z</dcterms:modified>
</cp:coreProperties>
</file>