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home\GitHub\TrackSyS\"/>
    </mc:Choice>
  </mc:AlternateContent>
  <xr:revisionPtr revIDLastSave="0" documentId="13_ncr:1_{7011D507-7111-4C17-BAE6-69A0160F923F}" xr6:coauthVersionLast="47" xr6:coauthVersionMax="47" xr10:uidLastSave="{00000000-0000-0000-0000-000000000000}"/>
  <bookViews>
    <workbookView xWindow="-120" yWindow="-120" windowWidth="20730" windowHeight="11160" tabRatio="888" firstSheet="4" activeTab="6" xr2:uid="{00000000-000D-0000-FFFF-FFFF00000000}"/>
  </bookViews>
  <sheets>
    <sheet name="PLATAFORMA" sheetId="8" state="hidden" r:id="rId1"/>
    <sheet name="REPORTES" sheetId="5" state="hidden" r:id="rId2"/>
    <sheet name="DOT_MOD_PLATAFORMA" sheetId="21" state="hidden" r:id="rId3"/>
    <sheet name="CUADRO_DE_FIRMAS" sheetId="29" state="hidden" r:id="rId4"/>
    <sheet name="PDF2XLS" sheetId="23" r:id="rId5"/>
    <sheet name="ACT_FROM_PDF" sheetId="24" r:id="rId6"/>
    <sheet name="DOT_MOD_RRLL" sheetId="34" r:id="rId7"/>
    <sheet name="RESUMEN_DIA" sheetId="35" r:id="rId8"/>
    <sheet name="RESUMEN_POR_CWA" sheetId="22" state="hidden" r:id="rId9"/>
    <sheet name="ENCUESTA_WASAP" sheetId="30" state="hidden" r:id="rId10"/>
    <sheet name="WORKFACES" sheetId="20" r:id="rId11"/>
    <sheet name="FORMATO_ENTRADA_SALIDA" sheetId="31" state="hidden" r:id="rId12"/>
    <sheet name="REPORTES_MOD_MANUALES" sheetId="32" state="hidden" r:id="rId13"/>
    <sheet name="CAPATACES" sheetId="9" state="hidden" r:id="rId14"/>
    <sheet name="MENU" sheetId="14" state="hidden" r:id="rId15"/>
  </sheets>
  <externalReferences>
    <externalReference r:id="rId16"/>
  </externalReferences>
  <definedNames>
    <definedName name="_xlnm._FilterDatabase" localSheetId="4" hidden="1">PDF2XLS!$A$1:$E$633</definedName>
    <definedName name="_xlnm._FilterDatabase" localSheetId="8" hidden="1">RESUMEN_POR_CWA!$A$6:$M$62</definedName>
    <definedName name="_xlnm.Print_Area" localSheetId="11">FORMATO_ENTRADA_SALIDA!$B$1:$I$56</definedName>
    <definedName name="_xlnm.Print_Area" localSheetId="8">RESUMEN_POR_CWA!$A$1:$M$62</definedName>
    <definedName name="CAPATACES" localSheetId="12">TABLA_CAPATACES[[#All],[CAPATAZ]]</definedName>
    <definedName name="CAPATACES">TABLA_CAPATACES[[#All],[CAPATAZ]]</definedName>
    <definedName name="JORNADA11">11</definedName>
    <definedName name="JORNADA12">12</definedName>
    <definedName name="PROYECTO">MENU!$B$6</definedName>
    <definedName name="REPORT_INPUT_CODE" localSheetId="12">TABLA_FRENTES_DE_TRABAJO[REPORT_INPUT_CODE]</definedName>
    <definedName name="REPORT_INPUT_CODE">TABLA_FRENTES_DE_TRABAJO[REPORT_INPUT_CODE]</definedName>
    <definedName name="SUBTITTLE_CHART1">MENU!$B$8</definedName>
    <definedName name="SUBTITTLE_CHART2">MENU!$B$12</definedName>
    <definedName name="SUBTITTLE_CHART3">MENU!$B$16</definedName>
    <definedName name="SUBTITTLE_CHART4">MENU!$B$20</definedName>
    <definedName name="SUBTITTLE_CHART5">MENU!$B$24</definedName>
    <definedName name="SUBTITTLE_CHART6">MENU!$B$28</definedName>
    <definedName name="SUBTITTLE_CHART7">MENU!$B$32</definedName>
    <definedName name="SUBTITTLE_CHART8">MENU!$B$36</definedName>
    <definedName name="TABLA_DOT_MOD_RRLL">Tabla2[[#Headers],[#Data],[FECHA]:[HH_RRLL]]</definedName>
    <definedName name="TABLA_REPORT_INPUT_CODE">TABLA_FRENTES_DE_TRABAJO[REPORT_INPUT_CODE]</definedName>
    <definedName name="TABLA_REPORT_MANUALES">TABLA_REPORTES_MOD_PLATAFORMA14[#All]</definedName>
    <definedName name="_xlnm.Print_Titles" localSheetId="11">FORMATO_ENTRADA_SALIDA!$1:$8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4" l="1"/>
  <c r="J6" i="34"/>
  <c r="J7" i="34"/>
  <c r="J8" i="34"/>
  <c r="J9" i="34"/>
  <c r="J10" i="34"/>
  <c r="J11" i="34"/>
  <c r="J12" i="34"/>
  <c r="J13" i="34"/>
  <c r="J14" i="34"/>
  <c r="J15" i="34"/>
  <c r="J16" i="34"/>
  <c r="J17" i="34"/>
  <c r="J18" i="34"/>
  <c r="J19" i="34"/>
  <c r="J20" i="34"/>
  <c r="J21" i="34"/>
  <c r="J22" i="34"/>
  <c r="J23" i="34"/>
  <c r="J24" i="34"/>
  <c r="J25" i="34"/>
  <c r="J26" i="34"/>
  <c r="J27" i="34"/>
  <c r="J28" i="34"/>
  <c r="J29" i="34"/>
  <c r="J30" i="34"/>
  <c r="J31" i="34"/>
  <c r="J32" i="34"/>
  <c r="J33" i="34"/>
  <c r="J34" i="34"/>
  <c r="J35" i="34"/>
  <c r="J36" i="34"/>
  <c r="J37" i="34"/>
  <c r="J38" i="34"/>
  <c r="J39" i="34"/>
  <c r="J40" i="34"/>
  <c r="J41" i="34"/>
  <c r="J42" i="34"/>
  <c r="J43" i="34"/>
  <c r="J44" i="34"/>
  <c r="J45" i="34"/>
  <c r="J46" i="34"/>
  <c r="J47" i="34"/>
  <c r="J48" i="34"/>
  <c r="J49" i="34"/>
  <c r="J50" i="34"/>
  <c r="J51" i="34"/>
  <c r="J52" i="34"/>
  <c r="J53" i="34"/>
  <c r="J54" i="34"/>
  <c r="J55" i="34"/>
  <c r="J56" i="34"/>
  <c r="J57" i="34"/>
  <c r="J58" i="34"/>
  <c r="J59" i="34"/>
  <c r="J60" i="34"/>
  <c r="J61" i="34"/>
  <c r="J62" i="34"/>
  <c r="J63" i="34"/>
  <c r="J64" i="34"/>
  <c r="J65" i="34"/>
  <c r="J66" i="34"/>
  <c r="J67" i="34"/>
  <c r="J68" i="34"/>
  <c r="J69" i="34"/>
  <c r="J70" i="34"/>
  <c r="J71" i="34"/>
  <c r="J72" i="34"/>
  <c r="J73" i="34"/>
  <c r="J74" i="34"/>
  <c r="J75" i="34"/>
  <c r="J76" i="34"/>
  <c r="J77" i="34"/>
  <c r="J78" i="34"/>
  <c r="J79" i="34"/>
  <c r="J80" i="34"/>
  <c r="J81" i="34"/>
  <c r="J82" i="34"/>
  <c r="J83" i="34"/>
  <c r="J84" i="34"/>
  <c r="J85" i="34"/>
  <c r="J86" i="34"/>
  <c r="J87" i="34"/>
  <c r="J88" i="34"/>
  <c r="J89" i="34"/>
  <c r="J90" i="34"/>
  <c r="J91" i="34"/>
  <c r="J92" i="34"/>
  <c r="J93" i="34"/>
  <c r="J94" i="34"/>
  <c r="J95" i="34"/>
  <c r="J96" i="34"/>
  <c r="J97" i="34"/>
  <c r="J98" i="34"/>
  <c r="J99" i="34"/>
  <c r="J100" i="34"/>
  <c r="J101" i="34"/>
  <c r="J102" i="34"/>
  <c r="J103" i="34"/>
  <c r="J104" i="34"/>
  <c r="J105" i="34"/>
  <c r="J106" i="34"/>
  <c r="J107" i="34"/>
  <c r="J108" i="34"/>
  <c r="J109" i="34"/>
  <c r="J110" i="34"/>
  <c r="J111" i="34"/>
  <c r="J112" i="34"/>
  <c r="J113" i="34"/>
  <c r="J114" i="34"/>
  <c r="J115" i="34"/>
  <c r="J116" i="34"/>
  <c r="J117" i="34"/>
  <c r="J118" i="34"/>
  <c r="J119" i="34"/>
  <c r="J120" i="34"/>
  <c r="J121" i="34"/>
  <c r="J122" i="34"/>
  <c r="J123" i="34"/>
  <c r="J124" i="34"/>
  <c r="J125" i="34"/>
  <c r="J126" i="34"/>
  <c r="J127" i="34"/>
  <c r="J128" i="34"/>
  <c r="J129" i="34"/>
  <c r="J130" i="34"/>
  <c r="J131" i="34"/>
  <c r="J132" i="34"/>
  <c r="J133" i="34"/>
  <c r="J134" i="34"/>
  <c r="J135" i="34"/>
  <c r="J136" i="34"/>
  <c r="J137" i="34"/>
  <c r="J138" i="34"/>
  <c r="J139" i="34"/>
  <c r="J140" i="34"/>
  <c r="J141" i="34"/>
  <c r="J142" i="34"/>
  <c r="J143" i="34"/>
  <c r="J144" i="34"/>
  <c r="J145" i="34"/>
  <c r="J146" i="34"/>
  <c r="J147" i="34"/>
  <c r="J148" i="34"/>
  <c r="J149" i="34"/>
  <c r="J150" i="34"/>
  <c r="J151" i="34"/>
  <c r="J152" i="34"/>
  <c r="J153" i="34"/>
  <c r="J154" i="34"/>
  <c r="J155" i="34"/>
  <c r="J156" i="34"/>
  <c r="J157" i="34"/>
  <c r="J158" i="34"/>
  <c r="J159" i="34"/>
  <c r="J160" i="34"/>
  <c r="J161" i="34"/>
  <c r="J162" i="34"/>
  <c r="J163" i="34"/>
  <c r="J164" i="34"/>
  <c r="J165" i="34"/>
  <c r="J166" i="34"/>
  <c r="J167" i="34"/>
  <c r="J168" i="34"/>
  <c r="J169" i="34"/>
  <c r="J170" i="34"/>
  <c r="J171" i="34"/>
  <c r="J172" i="34"/>
  <c r="J173" i="34"/>
  <c r="J174" i="34"/>
  <c r="J175" i="34"/>
  <c r="J3" i="34"/>
  <c r="J4" i="34"/>
  <c r="J2" i="34"/>
  <c r="E79" i="24"/>
  <c r="E78" i="24"/>
  <c r="O53" i="24" l="1"/>
  <c r="Q130" i="34" l="1"/>
  <c r="Q131" i="34" s="1"/>
  <c r="M3" i="21" l="1"/>
  <c r="M4" i="21"/>
  <c r="M5" i="21"/>
  <c r="M6" i="21"/>
  <c r="M7" i="21"/>
  <c r="M8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84" i="21"/>
  <c r="M85" i="21"/>
  <c r="M86" i="21"/>
  <c r="M87" i="21"/>
  <c r="M88" i="21"/>
  <c r="M89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M105" i="21"/>
  <c r="M106" i="21"/>
  <c r="M107" i="21"/>
  <c r="M108" i="21"/>
  <c r="M109" i="21"/>
  <c r="M110" i="21"/>
  <c r="M111" i="21"/>
  <c r="M112" i="21"/>
  <c r="M113" i="21"/>
  <c r="M114" i="21"/>
  <c r="M115" i="21"/>
  <c r="M116" i="21"/>
  <c r="M117" i="21"/>
  <c r="M118" i="21"/>
  <c r="M119" i="21"/>
  <c r="M120" i="21"/>
  <c r="M121" i="21"/>
  <c r="M122" i="21"/>
  <c r="M123" i="21"/>
  <c r="M124" i="21"/>
  <c r="M125" i="21"/>
  <c r="M126" i="21"/>
  <c r="M127" i="21"/>
  <c r="M128" i="21"/>
  <c r="M129" i="21"/>
  <c r="M130" i="21"/>
  <c r="M131" i="21"/>
  <c r="M132" i="21"/>
  <c r="M133" i="21"/>
  <c r="M134" i="21"/>
  <c r="M135" i="21"/>
  <c r="M136" i="21"/>
  <c r="M137" i="21"/>
  <c r="M138" i="21"/>
  <c r="M139" i="21"/>
  <c r="M140" i="21"/>
  <c r="M141" i="21"/>
  <c r="M142" i="21"/>
  <c r="M143" i="21"/>
  <c r="M144" i="21"/>
  <c r="M145" i="21"/>
  <c r="C7" i="35" l="1"/>
  <c r="E7" i="35"/>
  <c r="J145" i="21" l="1"/>
  <c r="J144" i="21"/>
  <c r="J140" i="21"/>
  <c r="J141" i="21"/>
  <c r="J142" i="21"/>
  <c r="J143" i="21"/>
  <c r="G7" i="35" l="1"/>
  <c r="F7" i="35"/>
  <c r="D7" i="35"/>
  <c r="M2" i="21"/>
  <c r="J2" i="21"/>
  <c r="J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I7" i="35" l="1"/>
  <c r="H7" i="35"/>
  <c r="B3" i="35" a="1"/>
  <c r="B3" i="35" l="1"/>
  <c r="J97" i="32" l="1"/>
  <c r="J96" i="32"/>
  <c r="J95" i="32"/>
  <c r="J94" i="32"/>
  <c r="J93" i="32"/>
  <c r="J92" i="32"/>
  <c r="J91" i="32"/>
  <c r="J90" i="32"/>
  <c r="J89" i="32"/>
  <c r="J88" i="32"/>
  <c r="J87" i="32"/>
  <c r="J86" i="32"/>
  <c r="J85" i="32"/>
  <c r="J84" i="32"/>
  <c r="J83" i="32"/>
  <c r="J82" i="32"/>
  <c r="J81" i="32"/>
  <c r="J80" i="32"/>
  <c r="J79" i="32"/>
  <c r="J78" i="32"/>
  <c r="J77" i="32"/>
  <c r="J76" i="32"/>
  <c r="J75" i="32"/>
  <c r="J74" i="32"/>
  <c r="J73" i="32"/>
  <c r="J72" i="32"/>
  <c r="J71" i="32"/>
  <c r="J70" i="32"/>
  <c r="J69" i="32"/>
  <c r="J68" i="32"/>
  <c r="J67" i="32"/>
  <c r="J66" i="32"/>
  <c r="J65" i="32"/>
  <c r="J64" i="32"/>
  <c r="J63" i="32"/>
  <c r="J62" i="32"/>
  <c r="J61" i="32"/>
  <c r="J60" i="32"/>
  <c r="J59" i="32"/>
  <c r="J58" i="32"/>
  <c r="J57" i="32"/>
  <c r="J56" i="32"/>
  <c r="J55" i="32"/>
  <c r="J54" i="32"/>
  <c r="J53" i="32"/>
  <c r="J52" i="32"/>
  <c r="J51" i="32"/>
  <c r="J50" i="32"/>
  <c r="J49" i="32"/>
  <c r="J48" i="32"/>
  <c r="J47" i="32"/>
  <c r="J46" i="32"/>
  <c r="J45" i="32"/>
  <c r="J44" i="32"/>
  <c r="J43" i="32"/>
  <c r="J42" i="32"/>
  <c r="J41" i="32"/>
  <c r="J40" i="32"/>
  <c r="J39" i="32"/>
  <c r="J38" i="32"/>
  <c r="J37" i="32"/>
  <c r="J36" i="32"/>
  <c r="J35" i="32"/>
  <c r="J34" i="32"/>
  <c r="J33" i="32"/>
  <c r="J32" i="32"/>
  <c r="J31" i="32"/>
  <c r="J30" i="32"/>
  <c r="J29" i="32"/>
  <c r="J28" i="32"/>
  <c r="J27" i="32"/>
  <c r="J26" i="32"/>
  <c r="J25" i="32"/>
  <c r="J24" i="32"/>
  <c r="J23" i="32"/>
  <c r="J22" i="32"/>
  <c r="J21" i="32"/>
  <c r="J20" i="32"/>
  <c r="J19" i="32"/>
  <c r="J18" i="32"/>
  <c r="J17" i="32"/>
  <c r="J16" i="32"/>
  <c r="J15" i="32"/>
  <c r="J14" i="32"/>
  <c r="J13" i="32"/>
  <c r="J12" i="32"/>
  <c r="J11" i="32"/>
  <c r="J10" i="32"/>
  <c r="J9" i="32"/>
  <c r="J8" i="32"/>
  <c r="J7" i="32"/>
  <c r="J6" i="32"/>
  <c r="J5" i="32"/>
  <c r="J4" i="32"/>
  <c r="J3" i="32"/>
  <c r="J2" i="32"/>
  <c r="R1018" i="21" l="1"/>
  <c r="B36" i="14"/>
  <c r="D737" i="5" l="1"/>
  <c r="B82" i="8"/>
  <c r="J3" i="20" l="1"/>
  <c r="J4" i="20"/>
  <c r="J5" i="20"/>
  <c r="J6" i="20"/>
  <c r="J7" i="20"/>
  <c r="J8" i="20"/>
  <c r="J9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30" i="20"/>
  <c r="J31" i="20"/>
  <c r="J32" i="20"/>
  <c r="J33" i="20"/>
  <c r="J34" i="20"/>
  <c r="J35" i="20"/>
  <c r="J36" i="20"/>
  <c r="J37" i="20"/>
  <c r="J38" i="20"/>
  <c r="J39" i="20"/>
  <c r="J43" i="20"/>
  <c r="J44" i="20"/>
  <c r="J45" i="20"/>
  <c r="J46" i="20"/>
  <c r="J47" i="20"/>
  <c r="J48" i="20"/>
  <c r="J49" i="20"/>
  <c r="J50" i="20"/>
  <c r="J51" i="20"/>
  <c r="J2" i="20"/>
  <c r="J43" i="22" l="1"/>
  <c r="I43" i="22"/>
  <c r="H43" i="22"/>
  <c r="F43" i="22"/>
  <c r="L43" i="22"/>
  <c r="K43" i="22"/>
  <c r="E43" i="22"/>
  <c r="M43" i="22"/>
  <c r="G43" i="22"/>
  <c r="E51" i="20"/>
  <c r="G51" i="20"/>
  <c r="E45" i="20"/>
  <c r="G45" i="20"/>
  <c r="E46" i="20"/>
  <c r="G46" i="20"/>
  <c r="E50" i="20"/>
  <c r="G50" i="20"/>
  <c r="E49" i="20"/>
  <c r="G49" i="20"/>
  <c r="E48" i="20"/>
  <c r="G48" i="20"/>
  <c r="E44" i="20"/>
  <c r="G44" i="20"/>
  <c r="E12" i="20"/>
  <c r="G12" i="20"/>
  <c r="E47" i="20"/>
  <c r="G47" i="20"/>
  <c r="G2" i="20"/>
  <c r="G3" i="20"/>
  <c r="G4" i="20"/>
  <c r="G5" i="20"/>
  <c r="G6" i="20"/>
  <c r="G7" i="20"/>
  <c r="G8" i="20"/>
  <c r="G9" i="20"/>
  <c r="G10" i="20"/>
  <c r="J10" i="20" s="1"/>
  <c r="G11" i="20"/>
  <c r="J11" i="20" s="1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J28" i="20" s="1"/>
  <c r="G29" i="20"/>
  <c r="J29" i="20" s="1"/>
  <c r="G30" i="20"/>
  <c r="G31" i="20"/>
  <c r="G32" i="20"/>
  <c r="G33" i="20"/>
  <c r="G34" i="20"/>
  <c r="G35" i="20"/>
  <c r="G36" i="20"/>
  <c r="G37" i="20"/>
  <c r="G38" i="20"/>
  <c r="G39" i="20"/>
  <c r="G40" i="20"/>
  <c r="J40" i="20" s="1"/>
  <c r="G41" i="20"/>
  <c r="J41" i="20" s="1"/>
  <c r="G42" i="20"/>
  <c r="J42" i="20" s="1"/>
  <c r="G43" i="20"/>
  <c r="E43" i="20"/>
  <c r="E3" i="20"/>
  <c r="E4" i="20"/>
  <c r="E5" i="20"/>
  <c r="E6" i="20"/>
  <c r="E7" i="20"/>
  <c r="E8" i="20"/>
  <c r="E9" i="20"/>
  <c r="E10" i="20"/>
  <c r="E11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2" i="20"/>
  <c r="L144" i="21" l="1"/>
  <c r="L142" i="21"/>
  <c r="N143" i="21"/>
  <c r="L145" i="21"/>
  <c r="N144" i="21"/>
  <c r="N145" i="21"/>
  <c r="L140" i="21"/>
  <c r="N140" i="21"/>
  <c r="L141" i="21"/>
  <c r="N141" i="21"/>
  <c r="N142" i="21"/>
  <c r="L143" i="21"/>
  <c r="L4" i="21"/>
  <c r="L8" i="21"/>
  <c r="L12" i="21"/>
  <c r="L16" i="21"/>
  <c r="L20" i="21"/>
  <c r="L24" i="21"/>
  <c r="L28" i="21"/>
  <c r="L32" i="21"/>
  <c r="L36" i="21"/>
  <c r="L40" i="21"/>
  <c r="L44" i="21"/>
  <c r="L48" i="21"/>
  <c r="L52" i="21"/>
  <c r="L56" i="21"/>
  <c r="L60" i="21"/>
  <c r="L64" i="21"/>
  <c r="L68" i="21"/>
  <c r="L72" i="21"/>
  <c r="L76" i="21"/>
  <c r="L80" i="21"/>
  <c r="L88" i="21"/>
  <c r="L92" i="21"/>
  <c r="L96" i="21"/>
  <c r="L108" i="21"/>
  <c r="L116" i="21"/>
  <c r="L128" i="21"/>
  <c r="L136" i="21"/>
  <c r="N6" i="21"/>
  <c r="N18" i="21"/>
  <c r="N26" i="21"/>
  <c r="N34" i="21"/>
  <c r="N46" i="21"/>
  <c r="N54" i="21"/>
  <c r="N66" i="21"/>
  <c r="L3" i="21"/>
  <c r="L7" i="21"/>
  <c r="L11" i="21"/>
  <c r="L15" i="21"/>
  <c r="L19" i="21"/>
  <c r="L23" i="21"/>
  <c r="L27" i="21"/>
  <c r="L31" i="21"/>
  <c r="L35" i="21"/>
  <c r="L39" i="21"/>
  <c r="L43" i="21"/>
  <c r="L47" i="21"/>
  <c r="L51" i="21"/>
  <c r="L55" i="21"/>
  <c r="L59" i="21"/>
  <c r="L63" i="21"/>
  <c r="L67" i="21"/>
  <c r="L71" i="21"/>
  <c r="L75" i="21"/>
  <c r="L79" i="21"/>
  <c r="L83" i="21"/>
  <c r="L87" i="21"/>
  <c r="L91" i="21"/>
  <c r="L95" i="21"/>
  <c r="L99" i="21"/>
  <c r="L103" i="21"/>
  <c r="L107" i="21"/>
  <c r="L111" i="21"/>
  <c r="L115" i="21"/>
  <c r="L119" i="21"/>
  <c r="L123" i="21"/>
  <c r="L127" i="21"/>
  <c r="L131" i="21"/>
  <c r="L135" i="21"/>
  <c r="L139" i="21"/>
  <c r="N5" i="21"/>
  <c r="N9" i="21"/>
  <c r="N13" i="21"/>
  <c r="N17" i="21"/>
  <c r="N21" i="21"/>
  <c r="N25" i="21"/>
  <c r="N29" i="21"/>
  <c r="N33" i="21"/>
  <c r="N37" i="21"/>
  <c r="N41" i="21"/>
  <c r="N45" i="21"/>
  <c r="N49" i="21"/>
  <c r="N53" i="21"/>
  <c r="N57" i="21"/>
  <c r="N61" i="21"/>
  <c r="N65" i="21"/>
  <c r="N69" i="21"/>
  <c r="N73" i="21"/>
  <c r="N77" i="21"/>
  <c r="N81" i="21"/>
  <c r="N85" i="21"/>
  <c r="N89" i="21"/>
  <c r="N93" i="21"/>
  <c r="N97" i="21"/>
  <c r="N101" i="21"/>
  <c r="N105" i="21"/>
  <c r="N109" i="21"/>
  <c r="N113" i="21"/>
  <c r="N117" i="21"/>
  <c r="N121" i="21"/>
  <c r="N125" i="21"/>
  <c r="N129" i="21"/>
  <c r="N133" i="21"/>
  <c r="N137" i="21"/>
  <c r="L84" i="21"/>
  <c r="L100" i="21"/>
  <c r="L104" i="21"/>
  <c r="L112" i="21"/>
  <c r="L120" i="21"/>
  <c r="L124" i="21"/>
  <c r="L132" i="21"/>
  <c r="N2" i="21"/>
  <c r="N10" i="21"/>
  <c r="N14" i="21"/>
  <c r="N22" i="21"/>
  <c r="N30" i="21"/>
  <c r="N38" i="21"/>
  <c r="N42" i="21"/>
  <c r="N50" i="21"/>
  <c r="N58" i="21"/>
  <c r="L6" i="21"/>
  <c r="L14" i="21"/>
  <c r="L22" i="21"/>
  <c r="L30" i="21"/>
  <c r="L38" i="21"/>
  <c r="L54" i="21"/>
  <c r="L62" i="21"/>
  <c r="L78" i="21"/>
  <c r="L94" i="21"/>
  <c r="L110" i="21"/>
  <c r="L126" i="21"/>
  <c r="N12" i="21"/>
  <c r="N28" i="21"/>
  <c r="N44" i="21"/>
  <c r="N60" i="21"/>
  <c r="N72" i="21"/>
  <c r="N83" i="21"/>
  <c r="N99" i="21"/>
  <c r="N110" i="21"/>
  <c r="N120" i="21"/>
  <c r="N131" i="21"/>
  <c r="L9" i="21"/>
  <c r="L33" i="21"/>
  <c r="L57" i="21"/>
  <c r="L73" i="21"/>
  <c r="L97" i="21"/>
  <c r="L121" i="21"/>
  <c r="N7" i="21"/>
  <c r="N31" i="21"/>
  <c r="N62" i="21"/>
  <c r="N79" i="21"/>
  <c r="N100" i="21"/>
  <c r="N122" i="21"/>
  <c r="L25" i="21"/>
  <c r="L81" i="21"/>
  <c r="L105" i="21"/>
  <c r="L129" i="21"/>
  <c r="N23" i="21"/>
  <c r="N55" i="21"/>
  <c r="N74" i="21"/>
  <c r="N95" i="21"/>
  <c r="N116" i="21"/>
  <c r="N138" i="21"/>
  <c r="L2" i="21"/>
  <c r="L10" i="21"/>
  <c r="L18" i="21"/>
  <c r="L26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N8" i="21"/>
  <c r="N16" i="21"/>
  <c r="N24" i="21"/>
  <c r="N32" i="21"/>
  <c r="N40" i="21"/>
  <c r="N48" i="21"/>
  <c r="N56" i="21"/>
  <c r="N63" i="21"/>
  <c r="N70" i="21"/>
  <c r="N75" i="21"/>
  <c r="N80" i="21"/>
  <c r="N86" i="21"/>
  <c r="N91" i="21"/>
  <c r="N96" i="21"/>
  <c r="N102" i="21"/>
  <c r="N107" i="21"/>
  <c r="N112" i="21"/>
  <c r="N118" i="21"/>
  <c r="N123" i="21"/>
  <c r="N128" i="21"/>
  <c r="N134" i="21"/>
  <c r="N139" i="21"/>
  <c r="N39" i="21"/>
  <c r="N84" i="21"/>
  <c r="N106" i="21"/>
  <c r="N127" i="21"/>
  <c r="L5" i="21"/>
  <c r="L13" i="21"/>
  <c r="L21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N3" i="21"/>
  <c r="N11" i="21"/>
  <c r="N19" i="21"/>
  <c r="N27" i="21"/>
  <c r="N35" i="21"/>
  <c r="N43" i="21"/>
  <c r="N51" i="21"/>
  <c r="N59" i="21"/>
  <c r="N64" i="21"/>
  <c r="N71" i="21"/>
  <c r="N76" i="21"/>
  <c r="N82" i="21"/>
  <c r="N87" i="21"/>
  <c r="N92" i="21"/>
  <c r="N98" i="21"/>
  <c r="N103" i="21"/>
  <c r="N108" i="21"/>
  <c r="N114" i="21"/>
  <c r="N119" i="21"/>
  <c r="N124" i="21"/>
  <c r="N130" i="21"/>
  <c r="N135" i="21"/>
  <c r="L46" i="21"/>
  <c r="L70" i="21"/>
  <c r="L86" i="21"/>
  <c r="L102" i="21"/>
  <c r="L118" i="21"/>
  <c r="L134" i="21"/>
  <c r="N4" i="21"/>
  <c r="N20" i="21"/>
  <c r="N36" i="21"/>
  <c r="N52" i="21"/>
  <c r="N67" i="21"/>
  <c r="N78" i="21"/>
  <c r="N88" i="21"/>
  <c r="N94" i="21"/>
  <c r="N104" i="21"/>
  <c r="N115" i="21"/>
  <c r="N126" i="21"/>
  <c r="N136" i="21"/>
  <c r="L17" i="21"/>
  <c r="L41" i="21"/>
  <c r="L49" i="21"/>
  <c r="L65" i="21"/>
  <c r="L89" i="21"/>
  <c r="L113" i="21"/>
  <c r="L137" i="21"/>
  <c r="N15" i="21"/>
  <c r="N47" i="21"/>
  <c r="N68" i="21"/>
  <c r="N90" i="21"/>
  <c r="N111" i="21"/>
  <c r="N132" i="21"/>
  <c r="N97" i="32"/>
  <c r="L96" i="32"/>
  <c r="N93" i="32"/>
  <c r="L92" i="32"/>
  <c r="N89" i="32"/>
  <c r="L88" i="32"/>
  <c r="N85" i="32"/>
  <c r="L84" i="32"/>
  <c r="N81" i="32"/>
  <c r="L80" i="32"/>
  <c r="N77" i="32"/>
  <c r="L76" i="32"/>
  <c r="N73" i="32"/>
  <c r="L72" i="32"/>
  <c r="N69" i="32"/>
  <c r="L68" i="32"/>
  <c r="N65" i="32"/>
  <c r="L64" i="32"/>
  <c r="N61" i="32"/>
  <c r="L60" i="32"/>
  <c r="N57" i="32"/>
  <c r="L56" i="32"/>
  <c r="N53" i="32"/>
  <c r="L52" i="32"/>
  <c r="N49" i="32"/>
  <c r="L48" i="32"/>
  <c r="N45" i="32"/>
  <c r="L44" i="32"/>
  <c r="N41" i="32"/>
  <c r="L40" i="32"/>
  <c r="N37" i="32"/>
  <c r="L36" i="32"/>
  <c r="N33" i="32"/>
  <c r="L32" i="32"/>
  <c r="N29" i="32"/>
  <c r="L28" i="32"/>
  <c r="N25" i="32"/>
  <c r="L24" i="32"/>
  <c r="L97" i="32"/>
  <c r="N94" i="32"/>
  <c r="L93" i="32"/>
  <c r="N90" i="32"/>
  <c r="L89" i="32"/>
  <c r="N86" i="32"/>
  <c r="L85" i="32"/>
  <c r="N82" i="32"/>
  <c r="L81" i="32"/>
  <c r="N78" i="32"/>
  <c r="L77" i="32"/>
  <c r="N74" i="32"/>
  <c r="L73" i="32"/>
  <c r="N70" i="32"/>
  <c r="L69" i="32"/>
  <c r="N66" i="32"/>
  <c r="L65" i="32"/>
  <c r="N62" i="32"/>
  <c r="L61" i="32"/>
  <c r="N58" i="32"/>
  <c r="L94" i="32"/>
  <c r="L90" i="32"/>
  <c r="L86" i="32"/>
  <c r="L82" i="32"/>
  <c r="L78" i="32"/>
  <c r="L74" i="32"/>
  <c r="L70" i="32"/>
  <c r="L66" i="32"/>
  <c r="L62" i="32"/>
  <c r="L58" i="32"/>
  <c r="N56" i="32"/>
  <c r="L53" i="32"/>
  <c r="N51" i="32"/>
  <c r="L50" i="32"/>
  <c r="N48" i="32"/>
  <c r="L45" i="32"/>
  <c r="N43" i="32"/>
  <c r="L42" i="32"/>
  <c r="N40" i="32"/>
  <c r="L37" i="32"/>
  <c r="N35" i="32"/>
  <c r="L34" i="32"/>
  <c r="N32" i="32"/>
  <c r="L29" i="32"/>
  <c r="N27" i="32"/>
  <c r="L26" i="32"/>
  <c r="N24" i="32"/>
  <c r="N21" i="32"/>
  <c r="L20" i="32"/>
  <c r="N17" i="32"/>
  <c r="L16" i="32"/>
  <c r="N13" i="32"/>
  <c r="L12" i="32"/>
  <c r="N9" i="32"/>
  <c r="L8" i="32"/>
  <c r="N5" i="32"/>
  <c r="L4" i="32"/>
  <c r="L21" i="32"/>
  <c r="N18" i="32"/>
  <c r="L13" i="32"/>
  <c r="N10" i="32"/>
  <c r="L5" i="32"/>
  <c r="N39" i="32"/>
  <c r="N95" i="32"/>
  <c r="N91" i="32"/>
  <c r="N87" i="32"/>
  <c r="N83" i="32"/>
  <c r="N79" i="32"/>
  <c r="N75" i="32"/>
  <c r="N71" i="32"/>
  <c r="N67" i="32"/>
  <c r="N63" i="32"/>
  <c r="N59" i="32"/>
  <c r="N54" i="32"/>
  <c r="L51" i="32"/>
  <c r="N46" i="32"/>
  <c r="L43" i="32"/>
  <c r="N38" i="32"/>
  <c r="L35" i="32"/>
  <c r="N30" i="32"/>
  <c r="L27" i="32"/>
  <c r="N22" i="32"/>
  <c r="L17" i="32"/>
  <c r="N14" i="32"/>
  <c r="L9" i="32"/>
  <c r="N6" i="32"/>
  <c r="N2" i="32"/>
  <c r="L91" i="32"/>
  <c r="L87" i="32"/>
  <c r="L83" i="32"/>
  <c r="L71" i="32"/>
  <c r="L67" i="32"/>
  <c r="L63" i="32"/>
  <c r="L59" i="32"/>
  <c r="N55" i="32"/>
  <c r="N52" i="32"/>
  <c r="L49" i="32"/>
  <c r="L46" i="32"/>
  <c r="L41" i="32"/>
  <c r="N36" i="32"/>
  <c r="N31" i="32"/>
  <c r="N28" i="32"/>
  <c r="L25" i="32"/>
  <c r="L22" i="32"/>
  <c r="L18" i="32"/>
  <c r="N15" i="32"/>
  <c r="L14" i="32"/>
  <c r="N11" i="32"/>
  <c r="L10" i="32"/>
  <c r="N7" i="32"/>
  <c r="L6" i="32"/>
  <c r="N3" i="32"/>
  <c r="L95" i="32"/>
  <c r="L79" i="32"/>
  <c r="L75" i="32"/>
  <c r="L57" i="32"/>
  <c r="L54" i="32"/>
  <c r="N47" i="32"/>
  <c r="N44" i="32"/>
  <c r="L38" i="32"/>
  <c r="L33" i="32"/>
  <c r="L30" i="32"/>
  <c r="N23" i="32"/>
  <c r="N19" i="32"/>
  <c r="L2" i="32"/>
  <c r="N84" i="32"/>
  <c r="N68" i="32"/>
  <c r="L55" i="32"/>
  <c r="N42" i="32"/>
  <c r="L39" i="32"/>
  <c r="N26" i="32"/>
  <c r="L23" i="32"/>
  <c r="N20" i="32"/>
  <c r="L15" i="32"/>
  <c r="N12" i="32"/>
  <c r="L7" i="32"/>
  <c r="N4" i="32"/>
  <c r="N76" i="32"/>
  <c r="L47" i="32"/>
  <c r="N34" i="32"/>
  <c r="L19" i="32"/>
  <c r="N16" i="32"/>
  <c r="L11" i="32"/>
  <c r="N72" i="32"/>
  <c r="N96" i="32"/>
  <c r="N80" i="32"/>
  <c r="N64" i="32"/>
  <c r="N92" i="32"/>
  <c r="N60" i="32"/>
  <c r="N50" i="32"/>
  <c r="L31" i="32"/>
  <c r="N8" i="32"/>
  <c r="L3" i="32"/>
  <c r="N88" i="32"/>
  <c r="D43" i="22"/>
  <c r="J33" i="22" l="1"/>
  <c r="I33" i="22"/>
  <c r="I26" i="22"/>
  <c r="J26" i="22"/>
  <c r="H38" i="22"/>
  <c r="K37" i="22"/>
  <c r="J37" i="22"/>
  <c r="G37" i="22"/>
  <c r="F37" i="22"/>
  <c r="E37" i="22"/>
  <c r="H37" i="22"/>
  <c r="M37" i="22"/>
  <c r="I37" i="22"/>
  <c r="L37" i="22"/>
  <c r="L36" i="22"/>
  <c r="K36" i="22"/>
  <c r="H36" i="22"/>
  <c r="G36" i="22"/>
  <c r="J36" i="22"/>
  <c r="M36" i="22"/>
  <c r="F36" i="22"/>
  <c r="I36" i="22"/>
  <c r="E36" i="22"/>
  <c r="J38" i="22"/>
  <c r="F38" i="22"/>
  <c r="M38" i="22"/>
  <c r="I38" i="22"/>
  <c r="K38" i="22"/>
  <c r="E38" i="22"/>
  <c r="G38" i="22"/>
  <c r="L38" i="22"/>
  <c r="I61" i="22"/>
  <c r="I21" i="22"/>
  <c r="I20" i="22" s="1"/>
  <c r="J59" i="22"/>
  <c r="J58" i="22" s="1"/>
  <c r="J25" i="22"/>
  <c r="J32" i="22"/>
  <c r="I59" i="22"/>
  <c r="I58" i="22" s="1"/>
  <c r="J61" i="22"/>
  <c r="I62" i="22"/>
  <c r="J21" i="22"/>
  <c r="J20" i="22" s="1"/>
  <c r="J62" i="22"/>
  <c r="I34" i="22"/>
  <c r="J34" i="22"/>
  <c r="I25" i="22"/>
  <c r="I32" i="22"/>
  <c r="I56" i="22"/>
  <c r="J56" i="22"/>
  <c r="I12" i="22"/>
  <c r="J12" i="22"/>
  <c r="J29" i="22"/>
  <c r="I29" i="22"/>
  <c r="I48" i="22"/>
  <c r="J48" i="22"/>
  <c r="I54" i="22"/>
  <c r="J54" i="22"/>
  <c r="I52" i="22"/>
  <c r="J52" i="22"/>
  <c r="J44" i="22"/>
  <c r="I44" i="22"/>
  <c r="J14" i="22"/>
  <c r="I14" i="22"/>
  <c r="J55" i="22"/>
  <c r="I55" i="22"/>
  <c r="J30" i="22"/>
  <c r="I30" i="22"/>
  <c r="I18" i="22"/>
  <c r="J18" i="22"/>
  <c r="J39" i="22"/>
  <c r="I39" i="22"/>
  <c r="I42" i="22"/>
  <c r="J42" i="22"/>
  <c r="J13" i="22"/>
  <c r="I13" i="22"/>
  <c r="I11" i="22"/>
  <c r="J11" i="22"/>
  <c r="I19" i="22"/>
  <c r="J19" i="22"/>
  <c r="I57" i="22"/>
  <c r="J57" i="22"/>
  <c r="I50" i="22"/>
  <c r="J50" i="22"/>
  <c r="I41" i="22"/>
  <c r="J41" i="22"/>
  <c r="I23" i="22"/>
  <c r="J23" i="22"/>
  <c r="J9" i="22"/>
  <c r="I9" i="22"/>
  <c r="I24" i="22"/>
  <c r="J24" i="22"/>
  <c r="I28" i="22"/>
  <c r="J28" i="22"/>
  <c r="I46" i="22"/>
  <c r="J46" i="22"/>
  <c r="I51" i="22"/>
  <c r="J51" i="22"/>
  <c r="J10" i="22"/>
  <c r="I10" i="22"/>
  <c r="I47" i="22"/>
  <c r="J47" i="22"/>
  <c r="I27" i="22"/>
  <c r="J27" i="22"/>
  <c r="I16" i="22"/>
  <c r="J16" i="22"/>
  <c r="J17" i="22"/>
  <c r="I17" i="22"/>
  <c r="F21" i="22"/>
  <c r="F20" i="22" s="1"/>
  <c r="F26" i="22"/>
  <c r="M32" i="22"/>
  <c r="H21" i="22"/>
  <c r="H20" i="22" s="1"/>
  <c r="E21" i="22"/>
  <c r="E20" i="22" s="1"/>
  <c r="M61" i="22"/>
  <c r="E25" i="22"/>
  <c r="M34" i="22"/>
  <c r="H34" i="22"/>
  <c r="L34" i="22"/>
  <c r="G62" i="22"/>
  <c r="E62" i="22"/>
  <c r="K62" i="22"/>
  <c r="L21" i="22"/>
  <c r="L20" i="22" s="1"/>
  <c r="G21" i="22"/>
  <c r="G20" i="22" s="1"/>
  <c r="K21" i="22"/>
  <c r="K20" i="22" s="1"/>
  <c r="K26" i="22"/>
  <c r="L26" i="22"/>
  <c r="E26" i="22"/>
  <c r="G59" i="22"/>
  <c r="G58" i="22" s="1"/>
  <c r="E59" i="22"/>
  <c r="E58" i="22" s="1"/>
  <c r="F61" i="22"/>
  <c r="M33" i="22"/>
  <c r="H33" i="22"/>
  <c r="G33" i="22"/>
  <c r="H25" i="22"/>
  <c r="F25" i="22"/>
  <c r="K25" i="22"/>
  <c r="F32" i="22"/>
  <c r="L32" i="22"/>
  <c r="G34" i="22"/>
  <c r="E34" i="22"/>
  <c r="M62" i="22"/>
  <c r="G26" i="22"/>
  <c r="H26" i="22"/>
  <c r="M26" i="22"/>
  <c r="H59" i="22"/>
  <c r="H58" i="22" s="1"/>
  <c r="E61" i="22"/>
  <c r="L25" i="22"/>
  <c r="H32" i="22"/>
  <c r="F62" i="22"/>
  <c r="L62" i="22"/>
  <c r="H62" i="22"/>
  <c r="M21" i="22"/>
  <c r="M20" i="22" s="1"/>
  <c r="K34" i="22"/>
  <c r="F34" i="22"/>
  <c r="L59" i="22"/>
  <c r="L58" i="22" s="1"/>
  <c r="F59" i="22"/>
  <c r="F58" i="22" s="1"/>
  <c r="M59" i="22"/>
  <c r="M58" i="22" s="1"/>
  <c r="K59" i="22"/>
  <c r="K58" i="22" s="1"/>
  <c r="G61" i="22"/>
  <c r="H61" i="22"/>
  <c r="L61" i="22"/>
  <c r="K61" i="22"/>
  <c r="L33" i="22"/>
  <c r="E33" i="22"/>
  <c r="K33" i="22"/>
  <c r="F33" i="22"/>
  <c r="G25" i="22"/>
  <c r="M25" i="22"/>
  <c r="E32" i="22"/>
  <c r="K32" i="22"/>
  <c r="G32" i="22"/>
  <c r="K17" i="22"/>
  <c r="M17" i="22"/>
  <c r="H17" i="22"/>
  <c r="F17" i="22"/>
  <c r="E17" i="22"/>
  <c r="L17" i="22"/>
  <c r="G17" i="22"/>
  <c r="G39" i="22"/>
  <c r="F39" i="22"/>
  <c r="H39" i="22"/>
  <c r="L39" i="22"/>
  <c r="M39" i="22"/>
  <c r="K39" i="22"/>
  <c r="E39" i="22"/>
  <c r="H16" i="22"/>
  <c r="F16" i="22"/>
  <c r="E16" i="22"/>
  <c r="G16" i="22"/>
  <c r="L16" i="22"/>
  <c r="K16" i="22"/>
  <c r="M16" i="22"/>
  <c r="E27" i="22"/>
  <c r="K27" i="22"/>
  <c r="H27" i="22"/>
  <c r="M27" i="22"/>
  <c r="G27" i="22"/>
  <c r="F27" i="22"/>
  <c r="L27" i="22"/>
  <c r="L46" i="22"/>
  <c r="G46" i="22"/>
  <c r="E46" i="22"/>
  <c r="H46" i="22"/>
  <c r="K46" i="22"/>
  <c r="F46" i="22"/>
  <c r="M46" i="22"/>
  <c r="H29" i="22"/>
  <c r="E29" i="22"/>
  <c r="M29" i="22"/>
  <c r="K29" i="22"/>
  <c r="F29" i="22"/>
  <c r="G29" i="22"/>
  <c r="L29" i="22"/>
  <c r="H41" i="22"/>
  <c r="E41" i="22"/>
  <c r="K41" i="22"/>
  <c r="L41" i="22"/>
  <c r="M41" i="22"/>
  <c r="F41" i="22"/>
  <c r="G41" i="22"/>
  <c r="E54" i="22"/>
  <c r="L54" i="22"/>
  <c r="F54" i="22"/>
  <c r="H54" i="22"/>
  <c r="G54" i="22"/>
  <c r="K54" i="22"/>
  <c r="M54" i="22"/>
  <c r="M13" i="22"/>
  <c r="E13" i="22"/>
  <c r="F13" i="22"/>
  <c r="G13" i="22"/>
  <c r="K13" i="22"/>
  <c r="H13" i="22"/>
  <c r="L13" i="22"/>
  <c r="G55" i="22"/>
  <c r="K55" i="22"/>
  <c r="H55" i="22"/>
  <c r="F55" i="22"/>
  <c r="L55" i="22"/>
  <c r="E55" i="22"/>
  <c r="M55" i="22"/>
  <c r="L10" i="22"/>
  <c r="M10" i="22"/>
  <c r="K10" i="22"/>
  <c r="H10" i="22"/>
  <c r="F10" i="22"/>
  <c r="E10" i="22"/>
  <c r="G10" i="22"/>
  <c r="H48" i="22"/>
  <c r="K48" i="22"/>
  <c r="M48" i="22"/>
  <c r="F48" i="22"/>
  <c r="E48" i="22"/>
  <c r="G48" i="22"/>
  <c r="L48" i="22"/>
  <c r="G52" i="22"/>
  <c r="M52" i="22"/>
  <c r="H52" i="22"/>
  <c r="L52" i="22"/>
  <c r="E52" i="22"/>
  <c r="F52" i="22"/>
  <c r="K52" i="22"/>
  <c r="F47" i="22"/>
  <c r="E47" i="22"/>
  <c r="G47" i="22"/>
  <c r="L47" i="22"/>
  <c r="H47" i="22"/>
  <c r="K47" i="22"/>
  <c r="M47" i="22"/>
  <c r="E28" i="22"/>
  <c r="L28" i="22"/>
  <c r="H28" i="22"/>
  <c r="M28" i="22"/>
  <c r="K28" i="22"/>
  <c r="F28" i="22"/>
  <c r="G28" i="22"/>
  <c r="F44" i="22"/>
  <c r="E44" i="22"/>
  <c r="M44" i="22"/>
  <c r="L44" i="22"/>
  <c r="G44" i="22"/>
  <c r="K44" i="22"/>
  <c r="H44" i="22"/>
  <c r="M50" i="22"/>
  <c r="G50" i="22"/>
  <c r="E50" i="22"/>
  <c r="F50" i="22"/>
  <c r="H50" i="22"/>
  <c r="L50" i="22"/>
  <c r="K50" i="22"/>
  <c r="E30" i="22"/>
  <c r="G30" i="22"/>
  <c r="H30" i="22"/>
  <c r="K30" i="22"/>
  <c r="F30" i="22"/>
  <c r="L30" i="22"/>
  <c r="M30" i="22"/>
  <c r="M19" i="22"/>
  <c r="F19" i="22"/>
  <c r="H19" i="22"/>
  <c r="E19" i="22"/>
  <c r="G19" i="22"/>
  <c r="L19" i="22"/>
  <c r="K19" i="22"/>
  <c r="F9" i="22"/>
  <c r="E9" i="22"/>
  <c r="G14" i="22"/>
  <c r="K14" i="22"/>
  <c r="H14" i="22"/>
  <c r="M14" i="22"/>
  <c r="L14" i="22"/>
  <c r="F14" i="22"/>
  <c r="E14" i="22"/>
  <c r="M51" i="22"/>
  <c r="F51" i="22"/>
  <c r="K51" i="22"/>
  <c r="G51" i="22"/>
  <c r="H51" i="22"/>
  <c r="E51" i="22"/>
  <c r="L51" i="22"/>
  <c r="L18" i="22"/>
  <c r="K18" i="22"/>
  <c r="M18" i="22"/>
  <c r="F18" i="22"/>
  <c r="H18" i="22"/>
  <c r="G18" i="22"/>
  <c r="E18" i="22"/>
  <c r="F42" i="22"/>
  <c r="E42" i="22"/>
  <c r="G42" i="22"/>
  <c r="H42" i="22"/>
  <c r="L42" i="22"/>
  <c r="K42" i="22"/>
  <c r="M42" i="22"/>
  <c r="M12" i="22"/>
  <c r="F12" i="22"/>
  <c r="G12" i="22"/>
  <c r="L12" i="22"/>
  <c r="H12" i="22"/>
  <c r="E12" i="22"/>
  <c r="K12" i="22"/>
  <c r="G24" i="22"/>
  <c r="H24" i="22"/>
  <c r="E24" i="22"/>
  <c r="M24" i="22"/>
  <c r="K24" i="22"/>
  <c r="L24" i="22"/>
  <c r="F24" i="22"/>
  <c r="E23" i="22"/>
  <c r="K23" i="22"/>
  <c r="H23" i="22"/>
  <c r="F23" i="22"/>
  <c r="G23" i="22"/>
  <c r="L23" i="22"/>
  <c r="M23" i="22"/>
  <c r="F56" i="22"/>
  <c r="E56" i="22"/>
  <c r="M56" i="22"/>
  <c r="K56" i="22"/>
  <c r="G56" i="22"/>
  <c r="H56" i="22"/>
  <c r="L56" i="22"/>
  <c r="K57" i="22"/>
  <c r="G57" i="22"/>
  <c r="F57" i="22"/>
  <c r="M57" i="22"/>
  <c r="L57" i="22"/>
  <c r="H57" i="22"/>
  <c r="E57" i="22"/>
  <c r="G11" i="22"/>
  <c r="L11" i="22"/>
  <c r="F11" i="22"/>
  <c r="M11" i="22"/>
  <c r="H11" i="22"/>
  <c r="E11" i="22"/>
  <c r="K11" i="22"/>
  <c r="M9" i="22"/>
  <c r="H9" i="22"/>
  <c r="G9" i="22"/>
  <c r="L9" i="22"/>
  <c r="K9" i="22"/>
  <c r="K35" i="22" l="1"/>
  <c r="K60" i="22"/>
  <c r="H35" i="22"/>
  <c r="F35" i="22"/>
  <c r="I60" i="22"/>
  <c r="G35" i="22"/>
  <c r="I35" i="22"/>
  <c r="D37" i="22"/>
  <c r="M35" i="22"/>
  <c r="D36" i="22"/>
  <c r="L35" i="22"/>
  <c r="E35" i="22"/>
  <c r="J35" i="22"/>
  <c r="D38" i="22"/>
  <c r="E60" i="22"/>
  <c r="K22" i="22"/>
  <c r="G49" i="22"/>
  <c r="E53" i="22"/>
  <c r="G60" i="22"/>
  <c r="I15" i="22"/>
  <c r="J60" i="22"/>
  <c r="L22" i="22"/>
  <c r="E31" i="22"/>
  <c r="H60" i="22"/>
  <c r="G53" i="22"/>
  <c r="L49" i="22"/>
  <c r="H40" i="22"/>
  <c r="L15" i="22"/>
  <c r="E22" i="22"/>
  <c r="K31" i="22"/>
  <c r="H31" i="22"/>
  <c r="I40" i="22"/>
  <c r="F8" i="22"/>
  <c r="M40" i="22"/>
  <c r="M45" i="22"/>
  <c r="M8" i="22"/>
  <c r="H49" i="22"/>
  <c r="H53" i="22"/>
  <c r="L40" i="22"/>
  <c r="F45" i="22"/>
  <c r="G45" i="22"/>
  <c r="G15" i="22"/>
  <c r="F31" i="22"/>
  <c r="J8" i="22"/>
  <c r="I53" i="22"/>
  <c r="G22" i="22"/>
  <c r="M49" i="22"/>
  <c r="L8" i="22"/>
  <c r="F22" i="22"/>
  <c r="F49" i="22"/>
  <c r="M53" i="22"/>
  <c r="F53" i="22"/>
  <c r="G40" i="22"/>
  <c r="K40" i="22"/>
  <c r="K45" i="22"/>
  <c r="L45" i="22"/>
  <c r="M15" i="22"/>
  <c r="E15" i="22"/>
  <c r="L60" i="22"/>
  <c r="J45" i="22"/>
  <c r="J22" i="22"/>
  <c r="J49" i="22"/>
  <c r="I31" i="22"/>
  <c r="H8" i="22"/>
  <c r="E45" i="22"/>
  <c r="K8" i="22"/>
  <c r="G8" i="22"/>
  <c r="M22" i="22"/>
  <c r="H22" i="22"/>
  <c r="E8" i="22"/>
  <c r="K49" i="22"/>
  <c r="E49" i="22"/>
  <c r="K53" i="22"/>
  <c r="L53" i="22"/>
  <c r="F40" i="22"/>
  <c r="E40" i="22"/>
  <c r="H45" i="22"/>
  <c r="K15" i="22"/>
  <c r="F15" i="22"/>
  <c r="M31" i="22"/>
  <c r="I45" i="22"/>
  <c r="I22" i="22"/>
  <c r="I49" i="22"/>
  <c r="J31" i="22"/>
  <c r="H15" i="22"/>
  <c r="G31" i="22"/>
  <c r="L31" i="22"/>
  <c r="F60" i="22"/>
  <c r="M60" i="22"/>
  <c r="J15" i="22"/>
  <c r="I8" i="22"/>
  <c r="J40" i="22"/>
  <c r="J53" i="22"/>
  <c r="D42" i="22"/>
  <c r="D33" i="22"/>
  <c r="D28" i="22"/>
  <c r="D19" i="22"/>
  <c r="D26" i="22"/>
  <c r="D12" i="22"/>
  <c r="D18" i="22"/>
  <c r="D17" i="22"/>
  <c r="D9" i="22"/>
  <c r="D57" i="22"/>
  <c r="D30" i="22"/>
  <c r="D29" i="22"/>
  <c r="D24" i="22"/>
  <c r="D21" i="22"/>
  <c r="D20" i="22" s="1"/>
  <c r="D48" i="22"/>
  <c r="D55" i="22"/>
  <c r="D50" i="22"/>
  <c r="D13" i="22"/>
  <c r="D10" i="22"/>
  <c r="D27" i="22"/>
  <c r="D46" i="22"/>
  <c r="D34" i="22"/>
  <c r="D61" i="22"/>
  <c r="D56" i="22"/>
  <c r="D39" i="22"/>
  <c r="D16" i="22"/>
  <c r="D62" i="22"/>
  <c r="D52" i="22"/>
  <c r="D25" i="22"/>
  <c r="D51" i="22"/>
  <c r="D47" i="22"/>
  <c r="D54" i="22"/>
  <c r="D44" i="22"/>
  <c r="D59" i="22"/>
  <c r="D58" i="22" s="1"/>
  <c r="D32" i="22"/>
  <c r="D14" i="22"/>
  <c r="D23" i="22"/>
  <c r="D11" i="22"/>
  <c r="D41" i="22"/>
  <c r="D35" i="22" l="1"/>
  <c r="L7" i="22"/>
  <c r="K7" i="22"/>
  <c r="F7" i="22"/>
  <c r="G7" i="22"/>
  <c r="D15" i="22"/>
  <c r="D22" i="22"/>
  <c r="D45" i="22"/>
  <c r="H7" i="22"/>
  <c r="J7" i="22"/>
  <c r="E7" i="22"/>
  <c r="M7" i="22"/>
  <c r="I7" i="22"/>
  <c r="D49" i="22"/>
  <c r="D8" i="22"/>
  <c r="D53" i="22"/>
  <c r="D40" i="22"/>
  <c r="D31" i="22"/>
  <c r="D60" i="22"/>
  <c r="C721" i="5"/>
  <c r="F721" i="5"/>
  <c r="C720" i="5"/>
  <c r="F720" i="5"/>
  <c r="D7" i="22" l="1"/>
  <c r="C719" i="5"/>
  <c r="F719" i="5"/>
  <c r="C736" i="5"/>
  <c r="F736" i="5"/>
  <c r="C735" i="5"/>
  <c r="F735" i="5"/>
  <c r="C734" i="5"/>
  <c r="F734" i="5"/>
  <c r="C733" i="5"/>
  <c r="F733" i="5"/>
  <c r="C732" i="5"/>
  <c r="F732" i="5"/>
  <c r="C731" i="5"/>
  <c r="F731" i="5"/>
  <c r="C730" i="5"/>
  <c r="F730" i="5"/>
  <c r="C729" i="5"/>
  <c r="F729" i="5"/>
  <c r="C728" i="5"/>
  <c r="F728" i="5"/>
  <c r="C727" i="5"/>
  <c r="F727" i="5"/>
  <c r="C726" i="5"/>
  <c r="F726" i="5"/>
  <c r="C725" i="5"/>
  <c r="F725" i="5"/>
  <c r="C724" i="5"/>
  <c r="F724" i="5"/>
  <c r="C723" i="5"/>
  <c r="F723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22" i="5"/>
  <c r="C81" i="8"/>
  <c r="C722" i="5" l="1"/>
  <c r="C559" i="5"/>
  <c r="C558" i="5"/>
  <c r="C557" i="5"/>
  <c r="C556" i="5"/>
  <c r="C555" i="5"/>
  <c r="C554" i="5"/>
  <c r="C553" i="5"/>
  <c r="C552" i="5"/>
  <c r="C551" i="5"/>
  <c r="C550" i="5"/>
  <c r="C549" i="5"/>
  <c r="C548" i="5"/>
  <c r="A3" i="8"/>
  <c r="A4" i="8" l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C547" i="5"/>
  <c r="C718" i="5"/>
  <c r="C717" i="5"/>
  <c r="C716" i="5"/>
  <c r="C715" i="5"/>
  <c r="C714" i="5"/>
  <c r="C713" i="5"/>
  <c r="C712" i="5"/>
  <c r="C711" i="5"/>
  <c r="C710" i="5"/>
  <c r="C709" i="5"/>
  <c r="C708" i="5"/>
  <c r="C707" i="5"/>
  <c r="C80" i="8" l="1"/>
  <c r="C79" i="8" l="1"/>
  <c r="C706" i="5"/>
  <c r="C705" i="5"/>
  <c r="C704" i="5"/>
  <c r="C703" i="5"/>
  <c r="C702" i="5"/>
  <c r="C701" i="5"/>
  <c r="C700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78" i="8" l="1"/>
  <c r="C77" i="8"/>
  <c r="C687" i="5"/>
  <c r="C686" i="5"/>
  <c r="C685" i="5"/>
  <c r="C684" i="5"/>
  <c r="C683" i="5"/>
  <c r="C682" i="5"/>
  <c r="C681" i="5"/>
  <c r="C680" i="5"/>
  <c r="C679" i="5"/>
  <c r="C678" i="5"/>
  <c r="C677" i="5"/>
  <c r="C676" i="5"/>
  <c r="C675" i="5"/>
  <c r="C674" i="5"/>
  <c r="C673" i="5"/>
  <c r="C672" i="5"/>
  <c r="C671" i="5"/>
  <c r="C670" i="5"/>
  <c r="C669" i="5"/>
  <c r="C668" i="5" l="1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52" i="5"/>
  <c r="C651" i="5"/>
  <c r="C650" i="5"/>
  <c r="C645" i="5" l="1"/>
  <c r="C646" i="5"/>
  <c r="C649" i="5"/>
  <c r="C648" i="5"/>
  <c r="C647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 l="1"/>
  <c r="C629" i="5"/>
  <c r="C628" i="5"/>
  <c r="C627" i="5"/>
  <c r="C626" i="5"/>
  <c r="C625" i="5"/>
  <c r="C624" i="5"/>
  <c r="C623" i="5"/>
  <c r="C622" i="5"/>
  <c r="C621" i="5"/>
  <c r="C620" i="5"/>
  <c r="C619" i="5"/>
  <c r="C618" i="5"/>
  <c r="C617" i="5"/>
  <c r="C616" i="5"/>
  <c r="C615" i="5"/>
  <c r="C614" i="5"/>
  <c r="C613" i="5"/>
  <c r="C76" i="8"/>
  <c r="C75" i="8"/>
  <c r="C74" i="8"/>
  <c r="C73" i="8" l="1"/>
  <c r="C612" i="5"/>
  <c r="C611" i="5"/>
  <c r="C610" i="5"/>
  <c r="C609" i="5"/>
  <c r="C608" i="5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1" i="5"/>
  <c r="C593" i="5"/>
  <c r="C592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72" i="8" l="1"/>
  <c r="C71" i="8"/>
  <c r="C576" i="5" l="1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70" i="8" l="1"/>
  <c r="C537" i="5"/>
  <c r="C536" i="5"/>
  <c r="C535" i="5"/>
  <c r="C534" i="5"/>
  <c r="C533" i="5" l="1"/>
  <c r="C532" i="5"/>
  <c r="C531" i="5"/>
  <c r="C530" i="5"/>
  <c r="C529" i="5"/>
  <c r="C528" i="5"/>
  <c r="C527" i="5"/>
  <c r="C526" i="5"/>
  <c r="C525" i="5"/>
  <c r="C524" i="5"/>
  <c r="C69" i="8" l="1"/>
  <c r="C68" i="8"/>
  <c r="C523" i="5"/>
  <c r="C522" i="5"/>
  <c r="C521" i="5"/>
  <c r="C520" i="5"/>
  <c r="C519" i="5"/>
  <c r="C518" i="5"/>
  <c r="C517" i="5"/>
  <c r="C516" i="5"/>
  <c r="C515" i="5"/>
  <c r="C67" i="8" l="1"/>
  <c r="C514" i="5"/>
  <c r="C513" i="5"/>
  <c r="C512" i="5"/>
  <c r="C511" i="5"/>
  <c r="C510" i="5"/>
  <c r="C509" i="5"/>
  <c r="C508" i="5"/>
  <c r="C507" i="5"/>
  <c r="C506" i="5"/>
  <c r="C66" i="8" l="1"/>
  <c r="C505" i="5"/>
  <c r="C504" i="5"/>
  <c r="C503" i="5"/>
  <c r="C502" i="5"/>
  <c r="C501" i="5"/>
  <c r="C500" i="5"/>
  <c r="C499" i="5"/>
  <c r="C498" i="5"/>
  <c r="C497" i="5" l="1"/>
  <c r="C496" i="5"/>
  <c r="C495" i="5"/>
  <c r="C494" i="5"/>
  <c r="C493" i="5"/>
  <c r="C492" i="5"/>
  <c r="C491" i="5"/>
  <c r="C490" i="5"/>
  <c r="C489" i="5"/>
  <c r="C488" i="5" l="1"/>
  <c r="C487" i="5"/>
  <c r="C486" i="5"/>
  <c r="C485" i="5"/>
  <c r="C484" i="5"/>
  <c r="C483" i="5"/>
  <c r="C482" i="5"/>
  <c r="C481" i="5"/>
  <c r="C480" i="5" l="1"/>
  <c r="C479" i="5"/>
  <c r="C478" i="5"/>
  <c r="C477" i="5"/>
  <c r="C476" i="5"/>
  <c r="C475" i="5"/>
  <c r="C474" i="5"/>
  <c r="C473" i="5" l="1"/>
  <c r="C472" i="5"/>
  <c r="C471" i="5"/>
  <c r="C470" i="5"/>
  <c r="C469" i="5"/>
  <c r="C468" i="5"/>
  <c r="C467" i="5"/>
  <c r="C466" i="5"/>
  <c r="B32" i="14" l="1"/>
  <c r="B28" i="14"/>
  <c r="B24" i="14"/>
  <c r="B20" i="14"/>
  <c r="B16" i="14"/>
  <c r="B12" i="14"/>
  <c r="B8" i="14" l="1"/>
  <c r="B6" i="14"/>
  <c r="C465" i="5" l="1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9" i="5"/>
  <c r="C4" i="5"/>
  <c r="C5" i="5"/>
  <c r="C6" i="5"/>
  <c r="C7" i="5"/>
  <c r="C8" i="5"/>
  <c r="C62" i="8"/>
  <c r="C63" i="8"/>
  <c r="C64" i="8"/>
  <c r="C65" i="8"/>
  <c r="C456" i="5"/>
  <c r="C45" i="8" l="1"/>
  <c r="C51" i="8" l="1"/>
  <c r="C50" i="8"/>
  <c r="C49" i="8"/>
  <c r="C48" i="8"/>
  <c r="C47" i="8"/>
  <c r="C46" i="8"/>
  <c r="C44" i="8"/>
  <c r="C43" i="8"/>
  <c r="C42" i="8"/>
  <c r="C41" i="8"/>
  <c r="C40" i="8"/>
  <c r="C39" i="8"/>
  <c r="C38" i="8"/>
  <c r="C36" i="8"/>
  <c r="C37" i="8"/>
  <c r="C35" i="8"/>
  <c r="C34" i="8"/>
  <c r="C33" i="8"/>
  <c r="C3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61" i="8"/>
  <c r="C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263" i="8"/>
  <c r="C2264" i="8"/>
  <c r="C2265" i="8"/>
  <c r="C2266" i="8"/>
  <c r="C2267" i="8"/>
  <c r="C2268" i="8"/>
  <c r="C2269" i="8"/>
  <c r="C2270" i="8"/>
  <c r="C2271" i="8"/>
  <c r="C2272" i="8"/>
  <c r="C2273" i="8"/>
  <c r="C2274" i="8"/>
  <c r="C2275" i="8"/>
  <c r="C2276" i="8"/>
  <c r="C2277" i="8"/>
  <c r="C2278" i="8"/>
  <c r="C2279" i="8"/>
  <c r="C2280" i="8"/>
  <c r="C2281" i="8"/>
  <c r="C2282" i="8"/>
  <c r="C2283" i="8"/>
  <c r="C2284" i="8"/>
  <c r="C2285" i="8"/>
  <c r="C2286" i="8"/>
  <c r="C2287" i="8"/>
  <c r="C2288" i="8"/>
  <c r="C2289" i="8"/>
  <c r="C2290" i="8"/>
  <c r="C2291" i="8"/>
  <c r="C2292" i="8"/>
  <c r="C2293" i="8"/>
  <c r="C2294" i="8"/>
  <c r="C2295" i="8"/>
  <c r="C2296" i="8"/>
  <c r="C2297" i="8"/>
  <c r="C2298" i="8"/>
  <c r="C2299" i="8"/>
  <c r="C2300" i="8"/>
  <c r="C2301" i="8"/>
  <c r="C2302" i="8"/>
  <c r="C2303" i="8"/>
  <c r="C2304" i="8"/>
  <c r="C2305" i="8"/>
  <c r="C2306" i="8"/>
  <c r="C2307" i="8"/>
  <c r="C2308" i="8"/>
  <c r="C2309" i="8"/>
  <c r="C2310" i="8"/>
  <c r="C2311" i="8"/>
  <c r="C2312" i="8"/>
  <c r="C2313" i="8"/>
  <c r="C2314" i="8"/>
  <c r="C2315" i="8"/>
  <c r="C2316" i="8"/>
  <c r="C2317" i="8"/>
  <c r="C2318" i="8"/>
  <c r="C2319" i="8"/>
  <c r="C2320" i="8"/>
  <c r="C2321" i="8"/>
  <c r="C2322" i="8"/>
  <c r="C2323" i="8"/>
  <c r="C2324" i="8"/>
  <c r="C2325" i="8"/>
  <c r="C2326" i="8"/>
  <c r="C2327" i="8"/>
  <c r="C2328" i="8"/>
  <c r="C2329" i="8"/>
  <c r="C2330" i="8"/>
  <c r="C2331" i="8"/>
  <c r="C2332" i="8"/>
  <c r="C2333" i="8"/>
  <c r="C2334" i="8"/>
  <c r="C2335" i="8"/>
  <c r="C2336" i="8"/>
  <c r="C2337" i="8"/>
  <c r="C2338" i="8"/>
  <c r="C2339" i="8"/>
  <c r="C2340" i="8"/>
  <c r="C2341" i="8"/>
  <c r="C2342" i="8"/>
  <c r="C2343" i="8"/>
  <c r="C2344" i="8"/>
  <c r="C2345" i="8"/>
  <c r="C2346" i="8"/>
  <c r="C2347" i="8"/>
  <c r="C2348" i="8"/>
  <c r="C2349" i="8"/>
  <c r="C2350" i="8"/>
  <c r="C2351" i="8"/>
  <c r="C2352" i="8"/>
  <c r="C2353" i="8"/>
  <c r="C2354" i="8"/>
  <c r="C2355" i="8"/>
  <c r="C2356" i="8"/>
  <c r="C2357" i="8"/>
  <c r="C2358" i="8"/>
  <c r="C2359" i="8"/>
  <c r="C2360" i="8"/>
  <c r="C2361" i="8"/>
  <c r="C2362" i="8"/>
  <c r="C2363" i="8"/>
  <c r="C2364" i="8"/>
  <c r="C2365" i="8"/>
  <c r="C2366" i="8"/>
  <c r="C2367" i="8"/>
  <c r="C2368" i="8"/>
  <c r="C2369" i="8"/>
  <c r="C2370" i="8"/>
  <c r="C2371" i="8"/>
  <c r="C2372" i="8"/>
  <c r="C2373" i="8"/>
  <c r="C2374" i="8"/>
  <c r="C2375" i="8"/>
  <c r="C2376" i="8"/>
  <c r="C2377" i="8"/>
  <c r="C2378" i="8"/>
  <c r="C2379" i="8"/>
  <c r="C2380" i="8"/>
  <c r="C2381" i="8"/>
  <c r="C2382" i="8"/>
  <c r="C2383" i="8"/>
  <c r="C2384" i="8"/>
  <c r="C2385" i="8"/>
  <c r="C2386" i="8"/>
  <c r="C2387" i="8"/>
  <c r="C2388" i="8"/>
  <c r="C2389" i="8"/>
  <c r="C2390" i="8"/>
  <c r="C2391" i="8"/>
  <c r="C2392" i="8"/>
  <c r="C2393" i="8"/>
  <c r="C2394" i="8"/>
  <c r="C2395" i="8"/>
  <c r="C2396" i="8"/>
  <c r="C2397" i="8"/>
  <c r="C2398" i="8"/>
  <c r="C2399" i="8"/>
  <c r="C2400" i="8"/>
  <c r="C2401" i="8"/>
  <c r="C2402" i="8"/>
  <c r="C2403" i="8"/>
  <c r="C2404" i="8"/>
  <c r="C2405" i="8"/>
  <c r="C2406" i="8"/>
  <c r="C2407" i="8"/>
  <c r="C2408" i="8"/>
  <c r="C2409" i="8"/>
  <c r="C2410" i="8"/>
  <c r="C2411" i="8"/>
  <c r="C2412" i="8"/>
  <c r="C2413" i="8"/>
  <c r="C2414" i="8"/>
  <c r="C2415" i="8"/>
  <c r="C2416" i="8"/>
  <c r="C2417" i="8"/>
  <c r="C2418" i="8"/>
  <c r="C2419" i="8"/>
  <c r="C2420" i="8"/>
  <c r="C2421" i="8"/>
  <c r="C2422" i="8"/>
  <c r="C2423" i="8"/>
  <c r="C2424" i="8"/>
  <c r="C2425" i="8"/>
  <c r="C2426" i="8"/>
  <c r="C2427" i="8"/>
  <c r="C2428" i="8"/>
  <c r="C2429" i="8"/>
  <c r="C2430" i="8"/>
  <c r="C2431" i="8"/>
  <c r="C2432" i="8"/>
  <c r="C2433" i="8"/>
  <c r="C2434" i="8"/>
  <c r="C2435" i="8"/>
  <c r="C2436" i="8"/>
  <c r="C2437" i="8"/>
  <c r="C2438" i="8"/>
  <c r="C2439" i="8"/>
  <c r="C2440" i="8"/>
  <c r="C2441" i="8"/>
  <c r="C2442" i="8"/>
  <c r="C2443" i="8"/>
  <c r="C2444" i="8"/>
  <c r="C2445" i="8"/>
  <c r="C2446" i="8"/>
  <c r="C2447" i="8"/>
  <c r="C2448" i="8"/>
  <c r="C2449" i="8"/>
  <c r="C2450" i="8"/>
  <c r="C2451" i="8"/>
  <c r="C2452" i="8"/>
  <c r="C2453" i="8"/>
  <c r="C2454" i="8"/>
  <c r="C2455" i="8"/>
  <c r="C2456" i="8"/>
  <c r="C2457" i="8"/>
  <c r="C2458" i="8"/>
  <c r="C2459" i="8"/>
  <c r="C2460" i="8"/>
  <c r="C2461" i="8"/>
  <c r="C2462" i="8"/>
  <c r="C2463" i="8"/>
  <c r="C2464" i="8"/>
  <c r="C2465" i="8"/>
  <c r="C2466" i="8"/>
  <c r="C2467" i="8"/>
  <c r="C2468" i="8"/>
  <c r="C2469" i="8"/>
  <c r="C2470" i="8"/>
  <c r="C2471" i="8"/>
  <c r="C2472" i="8"/>
  <c r="C2473" i="8"/>
  <c r="C2474" i="8"/>
  <c r="C2475" i="8"/>
  <c r="C2476" i="8"/>
  <c r="C2477" i="8"/>
  <c r="C2478" i="8"/>
  <c r="C2479" i="8"/>
  <c r="C2480" i="8"/>
  <c r="C2481" i="8"/>
  <c r="C2482" i="8"/>
  <c r="C2483" i="8"/>
  <c r="C2484" i="8"/>
  <c r="C2485" i="8"/>
  <c r="C2486" i="8"/>
  <c r="C2487" i="8"/>
  <c r="C2488" i="8"/>
  <c r="C2489" i="8"/>
  <c r="C2490" i="8"/>
  <c r="C2491" i="8"/>
  <c r="C2492" i="8"/>
  <c r="C2493" i="8"/>
  <c r="C2494" i="8"/>
  <c r="C2495" i="8"/>
  <c r="C2496" i="8"/>
  <c r="C2497" i="8"/>
  <c r="C2498" i="8"/>
  <c r="C2499" i="8"/>
  <c r="C2500" i="8"/>
  <c r="C2501" i="8"/>
  <c r="C2502" i="8"/>
  <c r="C2503" i="8"/>
  <c r="C2504" i="8"/>
  <c r="C2505" i="8"/>
  <c r="C2506" i="8"/>
  <c r="C2507" i="8"/>
  <c r="C2508" i="8"/>
  <c r="C2509" i="8"/>
  <c r="C2510" i="8"/>
  <c r="C2511" i="8"/>
  <c r="C2512" i="8"/>
  <c r="C2513" i="8"/>
  <c r="C2514" i="8"/>
  <c r="C2515" i="8"/>
  <c r="C2516" i="8"/>
  <c r="C2517" i="8"/>
  <c r="C2518" i="8"/>
  <c r="C2519" i="8"/>
  <c r="C2520" i="8"/>
  <c r="C2521" i="8"/>
  <c r="C2522" i="8"/>
  <c r="C2523" i="8"/>
  <c r="C2524" i="8"/>
  <c r="C2525" i="8"/>
  <c r="C2526" i="8"/>
  <c r="C2527" i="8"/>
  <c r="C2528" i="8"/>
  <c r="C2529" i="8"/>
  <c r="C2530" i="8"/>
  <c r="C2531" i="8"/>
  <c r="C2532" i="8"/>
  <c r="C2533" i="8"/>
  <c r="C2534" i="8"/>
  <c r="C2535" i="8"/>
  <c r="C2536" i="8"/>
  <c r="C2537" i="8"/>
  <c r="C2538" i="8"/>
  <c r="C2539" i="8"/>
  <c r="C2540" i="8"/>
  <c r="C2541" i="8"/>
  <c r="C2542" i="8"/>
  <c r="C2543" i="8"/>
  <c r="C2544" i="8"/>
  <c r="C2545" i="8"/>
  <c r="C2546" i="8"/>
  <c r="C2547" i="8"/>
  <c r="C2548" i="8"/>
  <c r="C2549" i="8"/>
  <c r="C2550" i="8"/>
  <c r="C2551" i="8"/>
  <c r="C2552" i="8"/>
  <c r="C2553" i="8"/>
  <c r="C2554" i="8"/>
  <c r="C2555" i="8"/>
  <c r="C2556" i="8"/>
  <c r="C2557" i="8"/>
  <c r="C2558" i="8"/>
  <c r="C2559" i="8"/>
  <c r="C2560" i="8"/>
  <c r="C2561" i="8"/>
  <c r="C2562" i="8"/>
  <c r="C2563" i="8"/>
  <c r="C2564" i="8"/>
  <c r="C2565" i="8"/>
  <c r="C2566" i="8"/>
  <c r="C2567" i="8"/>
  <c r="C2568" i="8"/>
  <c r="C2569" i="8"/>
  <c r="C2570" i="8"/>
  <c r="C2571" i="8"/>
  <c r="C2572" i="8"/>
  <c r="C2573" i="8"/>
  <c r="C2574" i="8"/>
  <c r="C2575" i="8"/>
  <c r="C2576" i="8"/>
  <c r="C2577" i="8"/>
  <c r="C2578" i="8"/>
  <c r="C2579" i="8"/>
  <c r="C2580" i="8"/>
  <c r="C2581" i="8"/>
  <c r="C2582" i="8"/>
  <c r="C2583" i="8"/>
  <c r="C2584" i="8"/>
  <c r="C2585" i="8"/>
  <c r="C2586" i="8"/>
  <c r="C2587" i="8"/>
  <c r="C2588" i="8"/>
  <c r="C2589" i="8"/>
  <c r="C2590" i="8"/>
  <c r="C2591" i="8"/>
  <c r="C2592" i="8"/>
  <c r="C2593" i="8"/>
  <c r="C2594" i="8"/>
  <c r="C2595" i="8"/>
  <c r="C2596" i="8"/>
  <c r="C2597" i="8"/>
  <c r="C2598" i="8"/>
  <c r="C2599" i="8"/>
  <c r="C2600" i="8"/>
  <c r="C2601" i="8"/>
  <c r="C2602" i="8"/>
  <c r="C2603" i="8"/>
  <c r="C2604" i="8"/>
  <c r="C2605" i="8"/>
  <c r="C2606" i="8"/>
  <c r="C2607" i="8"/>
  <c r="C2608" i="8"/>
  <c r="C2609" i="8"/>
  <c r="C2610" i="8"/>
  <c r="C2611" i="8"/>
  <c r="C2612" i="8"/>
  <c r="C2613" i="8"/>
  <c r="C2614" i="8"/>
  <c r="C2615" i="8"/>
  <c r="C2616" i="8"/>
  <c r="C2617" i="8"/>
  <c r="C2618" i="8"/>
  <c r="C2619" i="8"/>
  <c r="C2620" i="8"/>
  <c r="C2621" i="8"/>
  <c r="C2622" i="8"/>
  <c r="C2623" i="8"/>
  <c r="C2624" i="8"/>
  <c r="C2625" i="8"/>
  <c r="C2626" i="8"/>
  <c r="C2627" i="8"/>
  <c r="C2628" i="8"/>
  <c r="C2629" i="8"/>
  <c r="C2630" i="8"/>
  <c r="C2631" i="8"/>
  <c r="C2632" i="8"/>
  <c r="C2633" i="8"/>
  <c r="C2634" i="8"/>
  <c r="C2635" i="8"/>
  <c r="C2636" i="8"/>
  <c r="C2637" i="8"/>
  <c r="C2638" i="8"/>
  <c r="C2639" i="8"/>
  <c r="C2640" i="8"/>
  <c r="C2641" i="8"/>
  <c r="C2642" i="8"/>
  <c r="C2643" i="8"/>
  <c r="C2644" i="8"/>
  <c r="C2645" i="8"/>
  <c r="C2646" i="8"/>
  <c r="C2647" i="8"/>
  <c r="C2648" i="8"/>
  <c r="C2649" i="8"/>
  <c r="C2650" i="8"/>
  <c r="C2651" i="8"/>
  <c r="C2652" i="8"/>
  <c r="C2653" i="8"/>
  <c r="C2654" i="8"/>
  <c r="C2655" i="8"/>
  <c r="C2656" i="8"/>
  <c r="C2657" i="8"/>
  <c r="C2658" i="8"/>
  <c r="C2659" i="8"/>
  <c r="C2660" i="8"/>
  <c r="C2661" i="8"/>
  <c r="C2662" i="8"/>
  <c r="C2663" i="8"/>
  <c r="C2664" i="8"/>
  <c r="C2665" i="8"/>
  <c r="C2666" i="8"/>
  <c r="C2667" i="8"/>
  <c r="C2668" i="8"/>
  <c r="C2669" i="8"/>
  <c r="C2670" i="8"/>
  <c r="C2671" i="8"/>
  <c r="C2672" i="8"/>
  <c r="C2673" i="8"/>
  <c r="C2674" i="8"/>
  <c r="C2675" i="8"/>
  <c r="C2676" i="8"/>
  <c r="C2677" i="8"/>
  <c r="C2678" i="8"/>
  <c r="C2679" i="8"/>
  <c r="C2680" i="8"/>
  <c r="C2681" i="8"/>
  <c r="C2682" i="8"/>
  <c r="C2683" i="8"/>
  <c r="C2684" i="8"/>
  <c r="C2685" i="8"/>
  <c r="C2686" i="8"/>
  <c r="C2687" i="8"/>
  <c r="C2688" i="8"/>
  <c r="C2689" i="8"/>
  <c r="C2690" i="8"/>
  <c r="C2691" i="8"/>
  <c r="C2692" i="8"/>
  <c r="C2693" i="8"/>
  <c r="C2694" i="8"/>
  <c r="C2695" i="8"/>
  <c r="C2696" i="8"/>
  <c r="C2697" i="8"/>
  <c r="C2698" i="8"/>
  <c r="C2699" i="8"/>
  <c r="C2700" i="8"/>
  <c r="C2701" i="8"/>
  <c r="C2702" i="8"/>
  <c r="C2703" i="8"/>
  <c r="C2704" i="8"/>
  <c r="C2705" i="8"/>
  <c r="C2706" i="8"/>
  <c r="C2707" i="8"/>
  <c r="C2708" i="8"/>
  <c r="C2709" i="8"/>
  <c r="C2710" i="8"/>
  <c r="C2711" i="8"/>
  <c r="C2712" i="8"/>
  <c r="C2713" i="8"/>
  <c r="C2714" i="8"/>
  <c r="C2715" i="8"/>
  <c r="C2716" i="8"/>
  <c r="C2717" i="8"/>
  <c r="C2718" i="8"/>
  <c r="C2719" i="8"/>
  <c r="C2720" i="8"/>
  <c r="C2721" i="8"/>
  <c r="C2722" i="8"/>
  <c r="C2723" i="8"/>
  <c r="C2724" i="8"/>
  <c r="C2725" i="8"/>
  <c r="C2726" i="8"/>
  <c r="C2727" i="8"/>
  <c r="C2728" i="8"/>
  <c r="C2729" i="8"/>
  <c r="C2730" i="8"/>
  <c r="C2731" i="8"/>
  <c r="C2732" i="8"/>
  <c r="C2733" i="8"/>
  <c r="C2734" i="8"/>
  <c r="C2735" i="8"/>
  <c r="C2736" i="8"/>
  <c r="C2737" i="8"/>
  <c r="C2738" i="8"/>
  <c r="C2739" i="8"/>
  <c r="C2740" i="8"/>
  <c r="C2741" i="8"/>
  <c r="C2742" i="8"/>
  <c r="C2743" i="8"/>
  <c r="C2744" i="8"/>
  <c r="C2745" i="8"/>
  <c r="C2746" i="8"/>
  <c r="C2747" i="8"/>
  <c r="C2748" i="8"/>
  <c r="C2749" i="8"/>
  <c r="C2750" i="8"/>
  <c r="C2751" i="8"/>
  <c r="C2752" i="8"/>
  <c r="C2753" i="8"/>
  <c r="C2754" i="8"/>
  <c r="C2755" i="8"/>
  <c r="C2756" i="8"/>
  <c r="C2757" i="8"/>
  <c r="C2758" i="8"/>
  <c r="C2759" i="8"/>
  <c r="C2760" i="8"/>
  <c r="C2761" i="8"/>
  <c r="C2762" i="8"/>
  <c r="C2763" i="8"/>
  <c r="C2764" i="8"/>
  <c r="C2765" i="8"/>
  <c r="C2766" i="8"/>
  <c r="C2767" i="8"/>
  <c r="C2768" i="8"/>
  <c r="C2769" i="8"/>
  <c r="C2770" i="8"/>
  <c r="C2771" i="8"/>
  <c r="C2772" i="8"/>
  <c r="C2773" i="8"/>
  <c r="C2774" i="8"/>
  <c r="C2775" i="8"/>
  <c r="C2776" i="8"/>
  <c r="C2777" i="8"/>
  <c r="C2778" i="8"/>
  <c r="C2779" i="8"/>
  <c r="C2780" i="8"/>
  <c r="C2781" i="8"/>
  <c r="C2782" i="8"/>
  <c r="C2783" i="8"/>
  <c r="C2784" i="8"/>
  <c r="C2785" i="8"/>
  <c r="C2786" i="8"/>
  <c r="C2787" i="8"/>
  <c r="C2788" i="8"/>
  <c r="C2789" i="8"/>
  <c r="C2790" i="8"/>
  <c r="C2791" i="8"/>
  <c r="C2792" i="8"/>
  <c r="C2793" i="8"/>
  <c r="C2794" i="8"/>
  <c r="C2795" i="8"/>
  <c r="C2796" i="8"/>
  <c r="C2797" i="8"/>
  <c r="C2798" i="8"/>
  <c r="C2799" i="8"/>
  <c r="C2800" i="8"/>
  <c r="C2801" i="8"/>
  <c r="C2802" i="8"/>
  <c r="C2803" i="8"/>
  <c r="C2804" i="8"/>
  <c r="C2805" i="8"/>
  <c r="C2806" i="8"/>
  <c r="C2807" i="8"/>
  <c r="C2808" i="8"/>
  <c r="C2809" i="8"/>
  <c r="C2810" i="8"/>
  <c r="C2811" i="8"/>
  <c r="C2812" i="8"/>
  <c r="C2813" i="8"/>
  <c r="C2814" i="8"/>
  <c r="C2815" i="8"/>
  <c r="C2816" i="8"/>
  <c r="C2817" i="8"/>
  <c r="C2818" i="8"/>
  <c r="C2819" i="8"/>
  <c r="C2820" i="8"/>
  <c r="C2821" i="8"/>
  <c r="C2822" i="8"/>
  <c r="C2823" i="8"/>
  <c r="C2824" i="8"/>
  <c r="C2825" i="8"/>
  <c r="C2826" i="8"/>
  <c r="C2827" i="8"/>
  <c r="C2828" i="8"/>
  <c r="C2829" i="8"/>
  <c r="C2830" i="8"/>
  <c r="C2831" i="8"/>
  <c r="C2832" i="8"/>
  <c r="C2833" i="8"/>
  <c r="C2834" i="8"/>
  <c r="C2835" i="8"/>
  <c r="C2836" i="8"/>
  <c r="C2837" i="8"/>
  <c r="C2838" i="8"/>
  <c r="C2839" i="8"/>
  <c r="C2840" i="8"/>
  <c r="C2841" i="8"/>
  <c r="C2842" i="8"/>
  <c r="C2843" i="8"/>
  <c r="C2844" i="8"/>
  <c r="C2845" i="8"/>
  <c r="C2846" i="8"/>
  <c r="C2847" i="8"/>
  <c r="C2848" i="8"/>
  <c r="C2849" i="8"/>
  <c r="C2850" i="8"/>
  <c r="C2851" i="8"/>
  <c r="C2852" i="8"/>
  <c r="C2853" i="8"/>
  <c r="C2854" i="8"/>
  <c r="C2855" i="8"/>
  <c r="C2856" i="8"/>
  <c r="C2857" i="8"/>
  <c r="C2858" i="8"/>
  <c r="C2859" i="8"/>
  <c r="C2860" i="8"/>
  <c r="C2861" i="8"/>
  <c r="C2862" i="8"/>
  <c r="C2863" i="8"/>
  <c r="C2864" i="8"/>
  <c r="C2865" i="8"/>
  <c r="C2866" i="8"/>
  <c r="C2867" i="8"/>
  <c r="C2868" i="8"/>
  <c r="C2869" i="8"/>
  <c r="C2870" i="8"/>
  <c r="C2871" i="8"/>
  <c r="C2872" i="8"/>
  <c r="C2873" i="8"/>
  <c r="C2874" i="8"/>
  <c r="C2875" i="8"/>
  <c r="C2876" i="8"/>
  <c r="C2877" i="8"/>
  <c r="C2878" i="8"/>
  <c r="C2879" i="8"/>
  <c r="C2880" i="8"/>
  <c r="C2881" i="8"/>
  <c r="C2882" i="8"/>
  <c r="C2883" i="8"/>
  <c r="C2884" i="8"/>
  <c r="C2885" i="8"/>
  <c r="C2886" i="8"/>
  <c r="C2887" i="8"/>
  <c r="C2888" i="8"/>
  <c r="C2889" i="8"/>
  <c r="C2890" i="8"/>
  <c r="C2891" i="8"/>
  <c r="C2892" i="8"/>
  <c r="C2893" i="8"/>
  <c r="C2894" i="8"/>
  <c r="C2895" i="8"/>
  <c r="C2896" i="8"/>
  <c r="C2897" i="8"/>
  <c r="C2898" i="8"/>
  <c r="C2899" i="8"/>
  <c r="C2900" i="8"/>
  <c r="C2901" i="8"/>
  <c r="C2902" i="8"/>
  <c r="C2903" i="8"/>
  <c r="C2904" i="8"/>
  <c r="C2905" i="8"/>
  <c r="C2906" i="8"/>
  <c r="C2907" i="8"/>
  <c r="C2908" i="8"/>
  <c r="C2909" i="8"/>
  <c r="C2910" i="8"/>
  <c r="C2911" i="8"/>
  <c r="C2912" i="8"/>
  <c r="C2913" i="8"/>
  <c r="C2914" i="8"/>
  <c r="C2915" i="8"/>
  <c r="C2916" i="8"/>
  <c r="C2917" i="8"/>
  <c r="C2918" i="8"/>
  <c r="C2919" i="8"/>
  <c r="C2920" i="8"/>
  <c r="C2921" i="8"/>
  <c r="C2922" i="8"/>
  <c r="C2923" i="8"/>
  <c r="C2924" i="8"/>
  <c r="C2925" i="8"/>
  <c r="C2926" i="8"/>
  <c r="C2927" i="8"/>
  <c r="C2928" i="8"/>
  <c r="C2929" i="8"/>
  <c r="C2930" i="8"/>
  <c r="C2931" i="8"/>
  <c r="C2932" i="8"/>
  <c r="C2933" i="8"/>
  <c r="C2934" i="8"/>
  <c r="C2935" i="8"/>
  <c r="C2936" i="8"/>
  <c r="C2937" i="8"/>
  <c r="C2938" i="8"/>
  <c r="C2939" i="8"/>
  <c r="C2940" i="8"/>
  <c r="C2941" i="8"/>
  <c r="C2942" i="8"/>
  <c r="C2943" i="8"/>
  <c r="C2944" i="8"/>
  <c r="C2945" i="8"/>
  <c r="C2946" i="8"/>
  <c r="C2947" i="8"/>
  <c r="C2948" i="8"/>
  <c r="C2949" i="8"/>
  <c r="C2950" i="8"/>
  <c r="C2951" i="8"/>
  <c r="C2952" i="8"/>
  <c r="C2953" i="8"/>
  <c r="C2954" i="8"/>
  <c r="C2955" i="8"/>
  <c r="C2956" i="8"/>
  <c r="C2957" i="8"/>
  <c r="C2958" i="8"/>
  <c r="C2959" i="8"/>
  <c r="C2960" i="8"/>
  <c r="C2961" i="8"/>
  <c r="C2962" i="8"/>
  <c r="C2963" i="8"/>
  <c r="C2964" i="8"/>
  <c r="C2965" i="8"/>
  <c r="C2966" i="8"/>
  <c r="C2967" i="8"/>
  <c r="C2968" i="8"/>
  <c r="C2969" i="8"/>
  <c r="C2970" i="8"/>
  <c r="C2971" i="8"/>
  <c r="C2972" i="8"/>
  <c r="C2973" i="8"/>
  <c r="C2974" i="8"/>
  <c r="C2975" i="8"/>
  <c r="C2976" i="8"/>
  <c r="C2977" i="8"/>
  <c r="C2978" i="8"/>
  <c r="C2979" i="8"/>
  <c r="C2980" i="8"/>
  <c r="C2981" i="8"/>
  <c r="C2982" i="8"/>
  <c r="C2983" i="8"/>
  <c r="C2984" i="8"/>
  <c r="C2985" i="8"/>
  <c r="C2986" i="8"/>
  <c r="C2987" i="8"/>
  <c r="C2988" i="8"/>
  <c r="C2989" i="8"/>
  <c r="C2990" i="8"/>
  <c r="C2991" i="8"/>
  <c r="C2992" i="8"/>
  <c r="C2993" i="8"/>
  <c r="C2994" i="8"/>
  <c r="C2995" i="8"/>
  <c r="C2996" i="8"/>
  <c r="C2997" i="8"/>
  <c r="C2998" i="8"/>
  <c r="C2999" i="8"/>
  <c r="C3000" i="8"/>
  <c r="C3001" i="8"/>
  <c r="C3002" i="8"/>
  <c r="C3003" i="8"/>
  <c r="C3004" i="8"/>
  <c r="C3005" i="8"/>
  <c r="C3006" i="8"/>
  <c r="C3007" i="8"/>
  <c r="C3008" i="8"/>
  <c r="C3009" i="8"/>
  <c r="C3010" i="8"/>
  <c r="C3011" i="8"/>
  <c r="C3012" i="8"/>
  <c r="C3013" i="8"/>
  <c r="C3014" i="8"/>
  <c r="C3015" i="8"/>
  <c r="C3016" i="8"/>
  <c r="C3017" i="8"/>
  <c r="C3018" i="8"/>
  <c r="C3019" i="8"/>
  <c r="C3020" i="8"/>
  <c r="C3021" i="8"/>
  <c r="C3022" i="8"/>
  <c r="C3023" i="8"/>
  <c r="C3024" i="8"/>
  <c r="C3025" i="8"/>
  <c r="C3026" i="8"/>
  <c r="C3027" i="8"/>
  <c r="C3028" i="8"/>
  <c r="C3029" i="8"/>
  <c r="C3030" i="8"/>
  <c r="C3031" i="8"/>
  <c r="C3032" i="8"/>
  <c r="C3033" i="8"/>
  <c r="C3034" i="8"/>
  <c r="C3035" i="8"/>
  <c r="C3036" i="8"/>
  <c r="C3037" i="8"/>
  <c r="C3038" i="8"/>
  <c r="C3039" i="8"/>
  <c r="C3040" i="8"/>
  <c r="C3041" i="8"/>
  <c r="C3042" i="8"/>
  <c r="C3043" i="8"/>
  <c r="C3044" i="8"/>
  <c r="C3045" i="8"/>
  <c r="C3046" i="8"/>
  <c r="C3047" i="8"/>
  <c r="C3048" i="8"/>
  <c r="C3049" i="8"/>
  <c r="C3050" i="8"/>
  <c r="C3051" i="8"/>
  <c r="C3052" i="8"/>
  <c r="C3053" i="8"/>
  <c r="C3054" i="8"/>
  <c r="C3055" i="8"/>
  <c r="C3056" i="8"/>
  <c r="C3057" i="8"/>
  <c r="C3058" i="8"/>
  <c r="C3059" i="8"/>
  <c r="C3060" i="8"/>
  <c r="C3061" i="8"/>
  <c r="C3062" i="8"/>
  <c r="C3063" i="8"/>
  <c r="C3064" i="8"/>
  <c r="C3065" i="8"/>
  <c r="C3066" i="8"/>
  <c r="C3067" i="8"/>
  <c r="C3068" i="8"/>
  <c r="C3069" i="8"/>
  <c r="C3070" i="8"/>
  <c r="C3071" i="8"/>
  <c r="C3072" i="8"/>
  <c r="C3073" i="8"/>
  <c r="C3074" i="8"/>
  <c r="C3075" i="8"/>
  <c r="C3076" i="8"/>
  <c r="C3077" i="8"/>
  <c r="C3078" i="8"/>
  <c r="C3079" i="8"/>
  <c r="C3080" i="8"/>
  <c r="C3081" i="8"/>
  <c r="C3082" i="8"/>
  <c r="C3083" i="8"/>
  <c r="C3084" i="8"/>
  <c r="C3085" i="8"/>
  <c r="C3086" i="8"/>
  <c r="C3087" i="8"/>
  <c r="C3088" i="8"/>
  <c r="C3089" i="8"/>
  <c r="C3090" i="8"/>
  <c r="C3091" i="8"/>
  <c r="C3092" i="8"/>
  <c r="C3093" i="8"/>
  <c r="C3094" i="8"/>
  <c r="C3095" i="8"/>
  <c r="C3096" i="8"/>
  <c r="C3097" i="8"/>
  <c r="C3098" i="8"/>
  <c r="C3099" i="8"/>
  <c r="C3100" i="8"/>
  <c r="C3101" i="8"/>
  <c r="C3102" i="8"/>
  <c r="C3103" i="8"/>
  <c r="C3104" i="8"/>
  <c r="C3105" i="8"/>
  <c r="C3106" i="8"/>
  <c r="C3107" i="8"/>
  <c r="C3108" i="8"/>
  <c r="C3109" i="8"/>
  <c r="C3110" i="8"/>
  <c r="C3111" i="8"/>
  <c r="C3112" i="8"/>
  <c r="C3113" i="8"/>
  <c r="C3114" i="8"/>
  <c r="C3115" i="8"/>
  <c r="C3116" i="8"/>
  <c r="C3117" i="8"/>
  <c r="C3118" i="8"/>
  <c r="C3119" i="8"/>
  <c r="C3120" i="8"/>
  <c r="C3121" i="8"/>
  <c r="C3122" i="8"/>
  <c r="C3123" i="8"/>
  <c r="C3124" i="8"/>
  <c r="C3125" i="8"/>
  <c r="C3126" i="8"/>
  <c r="C3127" i="8"/>
  <c r="C3128" i="8"/>
  <c r="C3129" i="8"/>
  <c r="C3130" i="8"/>
  <c r="C3131" i="8"/>
  <c r="C3132" i="8"/>
  <c r="C3133" i="8"/>
  <c r="C3134" i="8"/>
  <c r="C3135" i="8"/>
  <c r="C3136" i="8"/>
  <c r="C3137" i="8"/>
  <c r="C3138" i="8"/>
  <c r="C3139" i="8"/>
  <c r="C3140" i="8"/>
  <c r="C3141" i="8"/>
  <c r="C3142" i="8"/>
  <c r="C3143" i="8"/>
  <c r="C3144" i="8"/>
  <c r="C3145" i="8"/>
  <c r="C3146" i="8"/>
  <c r="C3147" i="8"/>
  <c r="C3148" i="8"/>
  <c r="C3149" i="8"/>
  <c r="C3150" i="8"/>
  <c r="C3151" i="8"/>
  <c r="C3152" i="8"/>
  <c r="C3153" i="8"/>
  <c r="C3154" i="8"/>
  <c r="C3155" i="8"/>
  <c r="C3156" i="8"/>
  <c r="C3157" i="8"/>
  <c r="C3158" i="8"/>
  <c r="C3159" i="8"/>
  <c r="C3160" i="8"/>
  <c r="C3161" i="8"/>
  <c r="C3162" i="8"/>
  <c r="C3163" i="8"/>
  <c r="C3164" i="8"/>
  <c r="C3165" i="8"/>
  <c r="C3166" i="8"/>
  <c r="C3167" i="8"/>
  <c r="C3168" i="8"/>
  <c r="C3169" i="8"/>
  <c r="C3170" i="8"/>
  <c r="C3171" i="8"/>
  <c r="C3172" i="8"/>
  <c r="C3173" i="8"/>
  <c r="C3174" i="8"/>
  <c r="C3175" i="8"/>
  <c r="C3176" i="8"/>
  <c r="C3177" i="8"/>
  <c r="C3178" i="8"/>
  <c r="C3179" i="8"/>
  <c r="C3180" i="8"/>
  <c r="C3181" i="8"/>
  <c r="C3182" i="8"/>
  <c r="C3183" i="8"/>
  <c r="C3184" i="8"/>
  <c r="C3185" i="8"/>
  <c r="C3186" i="8"/>
  <c r="C3187" i="8"/>
  <c r="C3188" i="8"/>
  <c r="C3189" i="8"/>
  <c r="C3190" i="8"/>
  <c r="C3191" i="8"/>
  <c r="C3192" i="8"/>
  <c r="C3193" i="8"/>
  <c r="C3194" i="8"/>
  <c r="C3195" i="8"/>
  <c r="C3196" i="8"/>
  <c r="C3197" i="8"/>
  <c r="C3198" i="8"/>
  <c r="C3199" i="8"/>
  <c r="C3200" i="8"/>
  <c r="C3201" i="8"/>
  <c r="C3202" i="8"/>
  <c r="C3203" i="8"/>
  <c r="C3204" i="8"/>
  <c r="C3205" i="8"/>
  <c r="C3206" i="8"/>
  <c r="C3207" i="8"/>
  <c r="C3208" i="8"/>
  <c r="C3209" i="8"/>
  <c r="C3210" i="8"/>
  <c r="C3211" i="8"/>
  <c r="C3212" i="8"/>
  <c r="C3213" i="8"/>
  <c r="C3214" i="8"/>
  <c r="C3215" i="8"/>
  <c r="C3216" i="8"/>
  <c r="C3217" i="8"/>
  <c r="C3218" i="8"/>
  <c r="C3219" i="8"/>
  <c r="C3220" i="8"/>
  <c r="C3221" i="8"/>
  <c r="C3222" i="8"/>
  <c r="C3223" i="8"/>
  <c r="C3224" i="8"/>
  <c r="C3225" i="8"/>
  <c r="C3226" i="8"/>
  <c r="C3227" i="8"/>
  <c r="C3228" i="8"/>
  <c r="C3229" i="8"/>
  <c r="C3230" i="8"/>
  <c r="C3231" i="8"/>
  <c r="C3232" i="8"/>
  <c r="C3233" i="8"/>
  <c r="C3234" i="8"/>
  <c r="C3235" i="8"/>
  <c r="C3236" i="8"/>
  <c r="C3237" i="8"/>
  <c r="C3238" i="8"/>
  <c r="C3239" i="8"/>
  <c r="C3240" i="8"/>
  <c r="C3241" i="8"/>
  <c r="C3242" i="8"/>
  <c r="C3243" i="8"/>
  <c r="C3244" i="8"/>
  <c r="C3245" i="8"/>
  <c r="C3246" i="8"/>
  <c r="C3247" i="8"/>
  <c r="C3248" i="8"/>
  <c r="C3249" i="8"/>
  <c r="C3250" i="8"/>
  <c r="C3251" i="8"/>
  <c r="C3252" i="8"/>
  <c r="C3253" i="8"/>
  <c r="C3254" i="8"/>
  <c r="C3255" i="8"/>
  <c r="C3256" i="8"/>
  <c r="C3257" i="8"/>
  <c r="C3258" i="8"/>
  <c r="C3259" i="8"/>
  <c r="C3260" i="8"/>
  <c r="C3261" i="8"/>
  <c r="C3262" i="8"/>
  <c r="C3263" i="8"/>
  <c r="C3264" i="8"/>
  <c r="C3265" i="8"/>
  <c r="C3266" i="8"/>
  <c r="C3267" i="8"/>
  <c r="C3268" i="8"/>
  <c r="C3269" i="8"/>
  <c r="C3270" i="8"/>
  <c r="C3271" i="8"/>
  <c r="C3272" i="8"/>
  <c r="C3273" i="8"/>
  <c r="C3274" i="8"/>
  <c r="C3275" i="8"/>
  <c r="C3276" i="8"/>
  <c r="C3277" i="8"/>
  <c r="C3278" i="8"/>
  <c r="C3279" i="8"/>
  <c r="C3280" i="8"/>
  <c r="C3281" i="8"/>
  <c r="C3282" i="8"/>
  <c r="C3283" i="8"/>
  <c r="C3284" i="8"/>
  <c r="C3285" i="8"/>
  <c r="C3286" i="8"/>
  <c r="C3287" i="8"/>
  <c r="C3288" i="8"/>
  <c r="C3289" i="8"/>
  <c r="C3290" i="8"/>
  <c r="C3291" i="8"/>
  <c r="C3292" i="8"/>
  <c r="C3293" i="8"/>
  <c r="C3294" i="8"/>
  <c r="C3295" i="8"/>
  <c r="C3296" i="8"/>
  <c r="C3297" i="8"/>
  <c r="C3298" i="8"/>
  <c r="C3299" i="8"/>
  <c r="C3300" i="8"/>
  <c r="C3301" i="8"/>
  <c r="C3302" i="8"/>
  <c r="C3303" i="8"/>
  <c r="C3304" i="8"/>
  <c r="C3305" i="8"/>
  <c r="C3306" i="8"/>
  <c r="C3307" i="8"/>
  <c r="C3308" i="8"/>
  <c r="C3309" i="8"/>
  <c r="C3310" i="8"/>
  <c r="C3311" i="8"/>
  <c r="C3312" i="8"/>
  <c r="C3313" i="8"/>
  <c r="C3314" i="8"/>
  <c r="C3315" i="8"/>
  <c r="C3316" i="8"/>
  <c r="C3317" i="8"/>
  <c r="C3318" i="8"/>
  <c r="C3319" i="8"/>
  <c r="C3320" i="8"/>
  <c r="C3321" i="8"/>
  <c r="C3322" i="8"/>
  <c r="C3323" i="8"/>
  <c r="C3324" i="8"/>
  <c r="C3325" i="8"/>
  <c r="C3326" i="8"/>
  <c r="C3327" i="8"/>
  <c r="C3328" i="8"/>
  <c r="C3329" i="8"/>
  <c r="C3330" i="8"/>
  <c r="C3331" i="8"/>
  <c r="C3332" i="8"/>
  <c r="C3333" i="8"/>
  <c r="C3334" i="8"/>
  <c r="C3335" i="8"/>
  <c r="C3336" i="8"/>
  <c r="C3337" i="8"/>
  <c r="C3338" i="8"/>
  <c r="C3339" i="8"/>
  <c r="C3340" i="8"/>
  <c r="C3341" i="8"/>
  <c r="C3342" i="8"/>
  <c r="C3343" i="8"/>
  <c r="C3344" i="8"/>
  <c r="C3345" i="8"/>
  <c r="C3346" i="8"/>
  <c r="C3347" i="8"/>
  <c r="C3348" i="8"/>
  <c r="C3349" i="8"/>
  <c r="C3350" i="8"/>
  <c r="C3351" i="8"/>
  <c r="C3352" i="8"/>
  <c r="C3353" i="8"/>
  <c r="C3354" i="8"/>
  <c r="C3355" i="8"/>
  <c r="C3356" i="8"/>
  <c r="C3357" i="8"/>
  <c r="C3358" i="8"/>
  <c r="C3359" i="8"/>
  <c r="C3360" i="8"/>
  <c r="C3361" i="8"/>
  <c r="C3362" i="8"/>
  <c r="C3363" i="8"/>
  <c r="C3364" i="8"/>
  <c r="C3365" i="8"/>
  <c r="C3366" i="8"/>
  <c r="C3367" i="8"/>
  <c r="C3368" i="8"/>
  <c r="C3369" i="8"/>
  <c r="C3370" i="8"/>
  <c r="C3371" i="8"/>
  <c r="C3372" i="8"/>
  <c r="C3373" i="8"/>
  <c r="C3374" i="8"/>
  <c r="C3375" i="8"/>
  <c r="C3376" i="8"/>
  <c r="C3377" i="8"/>
  <c r="C3378" i="8"/>
  <c r="C3379" i="8"/>
  <c r="C3380" i="8"/>
  <c r="C3381" i="8"/>
  <c r="C3382" i="8"/>
  <c r="C3383" i="8"/>
  <c r="C3384" i="8"/>
  <c r="C3385" i="8"/>
  <c r="C3386" i="8"/>
  <c r="C3387" i="8"/>
  <c r="C3388" i="8"/>
  <c r="C3389" i="8"/>
  <c r="C3390" i="8"/>
  <c r="C3391" i="8"/>
  <c r="C3392" i="8"/>
  <c r="C3393" i="8"/>
  <c r="C3394" i="8"/>
  <c r="C3395" i="8"/>
  <c r="C3396" i="8"/>
  <c r="C3397" i="8"/>
  <c r="C3398" i="8"/>
  <c r="C3399" i="8"/>
  <c r="C3400" i="8"/>
  <c r="C3401" i="8"/>
  <c r="C3402" i="8"/>
  <c r="C3403" i="8"/>
  <c r="C3404" i="8"/>
  <c r="C3405" i="8"/>
  <c r="C3406" i="8"/>
  <c r="C3407" i="8"/>
  <c r="C3408" i="8"/>
  <c r="C3409" i="8"/>
  <c r="C3410" i="8"/>
  <c r="C3411" i="8"/>
  <c r="C3412" i="8"/>
  <c r="C3413" i="8"/>
  <c r="C3414" i="8"/>
  <c r="C3415" i="8"/>
  <c r="C3416" i="8"/>
  <c r="C3417" i="8"/>
  <c r="C3418" i="8"/>
  <c r="C3419" i="8"/>
  <c r="C3420" i="8"/>
  <c r="C3421" i="8"/>
  <c r="C3422" i="8"/>
  <c r="C3423" i="8"/>
  <c r="C3424" i="8"/>
  <c r="C3425" i="8"/>
  <c r="C3426" i="8"/>
  <c r="C3427" i="8"/>
  <c r="C3428" i="8"/>
  <c r="C3429" i="8"/>
  <c r="C3430" i="8"/>
  <c r="C3431" i="8"/>
  <c r="C3432" i="8"/>
  <c r="C3433" i="8"/>
  <c r="C3434" i="8"/>
  <c r="C3435" i="8"/>
  <c r="C3436" i="8"/>
  <c r="C3437" i="8"/>
  <c r="C3438" i="8"/>
  <c r="C3439" i="8"/>
  <c r="C3440" i="8"/>
  <c r="C3441" i="8"/>
  <c r="C3442" i="8"/>
  <c r="C3443" i="8"/>
  <c r="C3444" i="8"/>
  <c r="C3445" i="8"/>
  <c r="C3446" i="8"/>
  <c r="C3447" i="8"/>
  <c r="C3448" i="8"/>
  <c r="C3449" i="8"/>
  <c r="C3450" i="8"/>
  <c r="C3451" i="8"/>
  <c r="C3452" i="8"/>
  <c r="C3453" i="8"/>
  <c r="C3454" i="8"/>
  <c r="C3455" i="8"/>
  <c r="C3456" i="8"/>
  <c r="C3457" i="8"/>
  <c r="C3458" i="8"/>
  <c r="C3459" i="8"/>
  <c r="C3460" i="8"/>
  <c r="C3461" i="8"/>
  <c r="C3462" i="8"/>
  <c r="C3463" i="8"/>
  <c r="C3464" i="8"/>
  <c r="C3465" i="8"/>
  <c r="C3466" i="8"/>
  <c r="C3467" i="8"/>
  <c r="C3468" i="8"/>
  <c r="C3469" i="8"/>
  <c r="C3470" i="8"/>
  <c r="C3471" i="8"/>
  <c r="C3472" i="8"/>
  <c r="C3473" i="8"/>
  <c r="C3474" i="8"/>
  <c r="C3475" i="8"/>
  <c r="C3476" i="8"/>
  <c r="C3477" i="8"/>
  <c r="C3478" i="8"/>
  <c r="C3479" i="8"/>
  <c r="C3480" i="8"/>
  <c r="C3481" i="8"/>
  <c r="C3482" i="8"/>
  <c r="C3483" i="8"/>
  <c r="C3484" i="8"/>
  <c r="C3485" i="8"/>
  <c r="C3486" i="8"/>
  <c r="C3487" i="8"/>
  <c r="C3488" i="8"/>
  <c r="C3489" i="8"/>
  <c r="C3490" i="8"/>
  <c r="C3491" i="8"/>
  <c r="C3492" i="8"/>
  <c r="C3493" i="8"/>
  <c r="C3494" i="8"/>
  <c r="C3495" i="8"/>
  <c r="C3496" i="8"/>
  <c r="C3497" i="8"/>
  <c r="C3498" i="8"/>
  <c r="C3499" i="8"/>
  <c r="C3500" i="8"/>
  <c r="C3501" i="8"/>
  <c r="C3502" i="8"/>
  <c r="C3503" i="8"/>
  <c r="C3504" i="8"/>
  <c r="C3505" i="8"/>
  <c r="C3506" i="8"/>
  <c r="C3507" i="8"/>
  <c r="C3508" i="8"/>
  <c r="C3509" i="8"/>
  <c r="C3510" i="8"/>
  <c r="C3511" i="8"/>
  <c r="C3512" i="8"/>
  <c r="C3513" i="8"/>
  <c r="C3514" i="8"/>
  <c r="C3515" i="8"/>
  <c r="C3516" i="8"/>
  <c r="C3517" i="8"/>
  <c r="C3518" i="8"/>
  <c r="C3519" i="8"/>
  <c r="C3520" i="8"/>
  <c r="C3521" i="8"/>
  <c r="C3522" i="8"/>
  <c r="C3523" i="8"/>
  <c r="C3524" i="8"/>
  <c r="C3525" i="8"/>
  <c r="C3526" i="8"/>
  <c r="C3527" i="8"/>
  <c r="C3528" i="8"/>
  <c r="C3529" i="8"/>
  <c r="C3530" i="8"/>
  <c r="C3531" i="8"/>
  <c r="C3532" i="8"/>
  <c r="C3533" i="8"/>
  <c r="C3534" i="8"/>
  <c r="C3535" i="8"/>
  <c r="C3536" i="8"/>
  <c r="C3537" i="8"/>
  <c r="C3538" i="8"/>
  <c r="C3539" i="8"/>
  <c r="C3540" i="8"/>
  <c r="C3541" i="8"/>
  <c r="C3542" i="8"/>
  <c r="C3543" i="8"/>
  <c r="C3544" i="8"/>
  <c r="C3545" i="8"/>
  <c r="C3546" i="8"/>
  <c r="C3547" i="8"/>
  <c r="C3548" i="8"/>
  <c r="C3549" i="8"/>
  <c r="C3550" i="8"/>
  <c r="C3551" i="8"/>
  <c r="C3552" i="8"/>
  <c r="C3553" i="8"/>
  <c r="C3554" i="8"/>
  <c r="C3555" i="8"/>
  <c r="C3556" i="8"/>
  <c r="C3557" i="8"/>
  <c r="C3558" i="8"/>
  <c r="C3559" i="8"/>
  <c r="C3560" i="8"/>
  <c r="C3561" i="8"/>
  <c r="C3562" i="8"/>
  <c r="C3563" i="8"/>
  <c r="C3564" i="8"/>
  <c r="C3565" i="8"/>
  <c r="C3566" i="8"/>
  <c r="C3567" i="8"/>
  <c r="C3568" i="8"/>
  <c r="C3569" i="8"/>
  <c r="C3570" i="8"/>
  <c r="C3571" i="8"/>
  <c r="C3572" i="8"/>
  <c r="C3573" i="8"/>
  <c r="C3574" i="8"/>
  <c r="C3575" i="8"/>
  <c r="C3576" i="8"/>
  <c r="C3577" i="8"/>
  <c r="C3578" i="8"/>
  <c r="C3579" i="8"/>
  <c r="C3580" i="8"/>
  <c r="C3581" i="8"/>
  <c r="C3582" i="8"/>
  <c r="C3583" i="8"/>
  <c r="C3584" i="8"/>
  <c r="C3585" i="8"/>
  <c r="C3586" i="8"/>
  <c r="C3587" i="8"/>
  <c r="C3588" i="8"/>
  <c r="C3589" i="8"/>
  <c r="C3590" i="8"/>
  <c r="C3591" i="8"/>
  <c r="C3592" i="8"/>
  <c r="C3593" i="8"/>
  <c r="C3594" i="8"/>
  <c r="C3595" i="8"/>
  <c r="C3596" i="8"/>
  <c r="C3597" i="8"/>
  <c r="C3598" i="8"/>
  <c r="C3599" i="8"/>
  <c r="C3600" i="8"/>
  <c r="C3601" i="8"/>
  <c r="C3602" i="8"/>
  <c r="C3603" i="8"/>
  <c r="C3604" i="8"/>
  <c r="C3605" i="8"/>
  <c r="C3606" i="8"/>
  <c r="C3607" i="8"/>
  <c r="C3608" i="8"/>
  <c r="C3609" i="8"/>
  <c r="C3610" i="8"/>
  <c r="C3611" i="8"/>
  <c r="C3612" i="8"/>
  <c r="C3613" i="8"/>
  <c r="C3614" i="8"/>
  <c r="C3615" i="8"/>
  <c r="C3616" i="8"/>
  <c r="C3617" i="8"/>
  <c r="C3618" i="8"/>
  <c r="C3619" i="8"/>
  <c r="C3620" i="8"/>
  <c r="C3621" i="8"/>
  <c r="C3622" i="8"/>
  <c r="C3623" i="8"/>
  <c r="C3624" i="8"/>
  <c r="C3625" i="8"/>
  <c r="C3626" i="8"/>
  <c r="C3627" i="8"/>
  <c r="C3628" i="8"/>
  <c r="C3629" i="8"/>
  <c r="C3630" i="8"/>
  <c r="C3631" i="8"/>
  <c r="C3632" i="8"/>
  <c r="C3633" i="8"/>
  <c r="C3634" i="8"/>
  <c r="C3635" i="8"/>
  <c r="C3636" i="8"/>
  <c r="C3637" i="8"/>
  <c r="C3638" i="8"/>
  <c r="C3639" i="8"/>
  <c r="C3640" i="8"/>
  <c r="C3641" i="8"/>
  <c r="C3642" i="8"/>
  <c r="C3643" i="8"/>
  <c r="C3644" i="8"/>
  <c r="C3645" i="8"/>
  <c r="C3646" i="8"/>
  <c r="C3647" i="8"/>
  <c r="C3648" i="8"/>
  <c r="C3649" i="8"/>
  <c r="C3650" i="8"/>
  <c r="C3651" i="8"/>
  <c r="C3652" i="8"/>
  <c r="C3653" i="8"/>
  <c r="C3654" i="8"/>
  <c r="C3655" i="8"/>
  <c r="C3656" i="8"/>
  <c r="C3657" i="8"/>
  <c r="C3658" i="8"/>
  <c r="C3659" i="8"/>
  <c r="C3660" i="8"/>
  <c r="C3661" i="8"/>
  <c r="C3662" i="8"/>
  <c r="C3663" i="8"/>
  <c r="C3664" i="8"/>
  <c r="C3665" i="8"/>
  <c r="C3666" i="8"/>
  <c r="C3667" i="8"/>
  <c r="C3668" i="8"/>
  <c r="C3669" i="8"/>
  <c r="C3670" i="8"/>
  <c r="C3671" i="8"/>
  <c r="C3672" i="8"/>
  <c r="C3673" i="8"/>
  <c r="C3674" i="8"/>
  <c r="C3675" i="8"/>
  <c r="C3676" i="8"/>
  <c r="C3677" i="8"/>
  <c r="C3678" i="8"/>
  <c r="C3679" i="8"/>
  <c r="C3680" i="8"/>
  <c r="C3681" i="8"/>
  <c r="C3682" i="8"/>
  <c r="C3683" i="8"/>
  <c r="C3684" i="8"/>
  <c r="C3685" i="8"/>
  <c r="C3686" i="8"/>
  <c r="C3687" i="8"/>
  <c r="C3688" i="8"/>
  <c r="C3689" i="8"/>
  <c r="C3690" i="8"/>
  <c r="C3691" i="8"/>
  <c r="C3692" i="8"/>
  <c r="C3693" i="8"/>
  <c r="C3694" i="8"/>
  <c r="C3695" i="8"/>
  <c r="C3696" i="8"/>
  <c r="C3697" i="8"/>
  <c r="C3698" i="8"/>
  <c r="C3699" i="8"/>
  <c r="C3700" i="8"/>
  <c r="C3701" i="8"/>
  <c r="C3702" i="8"/>
  <c r="C3703" i="8"/>
  <c r="C3704" i="8"/>
  <c r="C3705" i="8"/>
  <c r="C3706" i="8"/>
  <c r="C3707" i="8"/>
  <c r="C3708" i="8"/>
  <c r="C3709" i="8"/>
  <c r="C3710" i="8"/>
  <c r="C3711" i="8"/>
  <c r="C3712" i="8"/>
  <c r="C3713" i="8"/>
  <c r="C3714" i="8"/>
  <c r="C3715" i="8"/>
  <c r="C3716" i="8"/>
  <c r="C3717" i="8"/>
  <c r="C3718" i="8"/>
  <c r="C3719" i="8"/>
  <c r="C3720" i="8"/>
  <c r="C3721" i="8"/>
  <c r="C3722" i="8"/>
  <c r="C3723" i="8"/>
  <c r="C3724" i="8"/>
  <c r="C3725" i="8"/>
  <c r="C3726" i="8"/>
  <c r="C3727" i="8"/>
  <c r="C3728" i="8"/>
  <c r="C3729" i="8"/>
  <c r="C3730" i="8"/>
  <c r="C3731" i="8"/>
  <c r="C3732" i="8"/>
  <c r="C3733" i="8"/>
  <c r="C3734" i="8"/>
  <c r="C3735" i="8"/>
  <c r="C3736" i="8"/>
  <c r="C3737" i="8"/>
  <c r="C3738" i="8"/>
  <c r="C3739" i="8"/>
  <c r="C3740" i="8"/>
  <c r="C3741" i="8"/>
  <c r="C3742" i="8"/>
  <c r="C3743" i="8"/>
  <c r="C3744" i="8"/>
  <c r="C3745" i="8"/>
  <c r="C3746" i="8"/>
  <c r="C3747" i="8"/>
  <c r="C3748" i="8"/>
  <c r="C3749" i="8"/>
  <c r="C3750" i="8"/>
  <c r="C3751" i="8"/>
  <c r="C3752" i="8"/>
  <c r="C3753" i="8"/>
  <c r="C3754" i="8"/>
  <c r="C3755" i="8"/>
  <c r="C3756" i="8"/>
  <c r="C3757" i="8"/>
  <c r="C3758" i="8"/>
  <c r="C3759" i="8"/>
  <c r="C3760" i="8"/>
  <c r="C3761" i="8"/>
  <c r="C3762" i="8"/>
  <c r="C3763" i="8"/>
  <c r="C3764" i="8"/>
  <c r="C3765" i="8"/>
  <c r="C3766" i="8"/>
  <c r="C3767" i="8"/>
  <c r="C3768" i="8"/>
  <c r="C3769" i="8"/>
  <c r="C3770" i="8"/>
  <c r="C3771" i="8"/>
  <c r="C3772" i="8"/>
  <c r="C3773" i="8"/>
  <c r="C3774" i="8"/>
  <c r="C3775" i="8"/>
  <c r="C3776" i="8"/>
  <c r="C3777" i="8"/>
  <c r="C3778" i="8"/>
  <c r="C3779" i="8"/>
  <c r="C3780" i="8"/>
  <c r="C3781" i="8"/>
  <c r="C3782" i="8"/>
  <c r="C3783" i="8"/>
  <c r="C3784" i="8"/>
  <c r="C3785" i="8"/>
  <c r="C3786" i="8"/>
  <c r="C3787" i="8"/>
  <c r="C3788" i="8"/>
  <c r="C3789" i="8"/>
  <c r="C3790" i="8"/>
  <c r="C3791" i="8"/>
  <c r="C3792" i="8"/>
  <c r="C3793" i="8"/>
  <c r="C3794" i="8"/>
  <c r="C3795" i="8"/>
  <c r="C3796" i="8"/>
  <c r="C3797" i="8"/>
  <c r="C3798" i="8"/>
  <c r="C3799" i="8"/>
  <c r="C3800" i="8"/>
  <c r="C3801" i="8"/>
  <c r="C3802" i="8"/>
  <c r="C3803" i="8"/>
  <c r="C3804" i="8"/>
  <c r="C3805" i="8"/>
  <c r="C3806" i="8"/>
  <c r="C3807" i="8"/>
  <c r="C3808" i="8"/>
  <c r="C3809" i="8"/>
  <c r="C3810" i="8"/>
  <c r="C3811" i="8"/>
  <c r="C3812" i="8"/>
  <c r="C3813" i="8"/>
  <c r="C3814" i="8"/>
  <c r="C3815" i="8"/>
  <c r="C3816" i="8"/>
  <c r="C3817" i="8"/>
  <c r="C3818" i="8"/>
  <c r="C3819" i="8"/>
  <c r="C3820" i="8"/>
  <c r="C3821" i="8"/>
  <c r="C3822" i="8"/>
  <c r="C3823" i="8"/>
  <c r="C3824" i="8"/>
  <c r="C3825" i="8"/>
  <c r="C3826" i="8"/>
  <c r="C3827" i="8"/>
  <c r="C3828" i="8"/>
  <c r="C3829" i="8"/>
  <c r="C3830" i="8"/>
  <c r="C3831" i="8"/>
  <c r="C3832" i="8"/>
  <c r="C3833" i="8"/>
  <c r="C3834" i="8"/>
  <c r="C3835" i="8"/>
  <c r="C3836" i="8"/>
  <c r="C3837" i="8"/>
  <c r="C3838" i="8"/>
  <c r="C3839" i="8"/>
  <c r="C3840" i="8"/>
  <c r="C3841" i="8"/>
  <c r="C3842" i="8"/>
  <c r="C3843" i="8"/>
  <c r="C3844" i="8"/>
  <c r="C3845" i="8"/>
  <c r="C3846" i="8"/>
  <c r="C3847" i="8"/>
  <c r="C3848" i="8"/>
  <c r="C3849" i="8"/>
  <c r="C3850" i="8"/>
  <c r="C3851" i="8"/>
  <c r="C3852" i="8"/>
  <c r="C3853" i="8"/>
  <c r="C3854" i="8"/>
  <c r="C3855" i="8"/>
  <c r="C3856" i="8"/>
  <c r="C3857" i="8"/>
  <c r="C3858" i="8"/>
  <c r="C3859" i="8"/>
  <c r="C3860" i="8"/>
  <c r="C3861" i="8"/>
  <c r="C3862" i="8"/>
  <c r="C3863" i="8"/>
  <c r="C3864" i="8"/>
  <c r="C3865" i="8"/>
  <c r="C3866" i="8"/>
  <c r="C3867" i="8"/>
  <c r="C3868" i="8"/>
  <c r="C3869" i="8"/>
  <c r="C3870" i="8"/>
  <c r="C3871" i="8"/>
  <c r="C3872" i="8"/>
  <c r="C3873" i="8"/>
  <c r="C3874" i="8"/>
  <c r="C3875" i="8"/>
  <c r="C3876" i="8"/>
  <c r="C3877" i="8"/>
  <c r="C3878" i="8"/>
  <c r="C3879" i="8"/>
  <c r="C3880" i="8"/>
  <c r="C3881" i="8"/>
  <c r="C3882" i="8"/>
  <c r="C3883" i="8"/>
  <c r="C3884" i="8"/>
  <c r="C3885" i="8"/>
  <c r="C3886" i="8"/>
  <c r="C3887" i="8"/>
  <c r="C3888" i="8"/>
  <c r="C3889" i="8"/>
  <c r="C3890" i="8"/>
  <c r="C3891" i="8"/>
  <c r="C3892" i="8"/>
  <c r="C3893" i="8"/>
  <c r="C3894" i="8"/>
  <c r="C3895" i="8"/>
  <c r="C3896" i="8"/>
  <c r="C3897" i="8"/>
  <c r="C3898" i="8"/>
  <c r="C3899" i="8"/>
  <c r="C3900" i="8"/>
  <c r="C3901" i="8"/>
  <c r="C3902" i="8"/>
  <c r="C3903" i="8"/>
  <c r="C3904" i="8"/>
  <c r="C3905" i="8"/>
  <c r="C3906" i="8"/>
  <c r="C3907" i="8"/>
  <c r="C3908" i="8"/>
  <c r="C3909" i="8"/>
  <c r="C3910" i="8"/>
  <c r="C3911" i="8"/>
  <c r="C3912" i="8"/>
  <c r="C3913" i="8"/>
  <c r="C3914" i="8"/>
  <c r="C3915" i="8"/>
  <c r="C3916" i="8"/>
  <c r="C3917" i="8"/>
  <c r="C3918" i="8"/>
  <c r="C3919" i="8"/>
  <c r="C3920" i="8"/>
  <c r="C3921" i="8"/>
  <c r="C3922" i="8"/>
  <c r="C3923" i="8"/>
  <c r="C3924" i="8"/>
  <c r="C3925" i="8"/>
  <c r="C3926" i="8"/>
  <c r="C3927" i="8"/>
  <c r="C3928" i="8"/>
  <c r="C3929" i="8"/>
  <c r="C3930" i="8"/>
  <c r="C3931" i="8"/>
  <c r="C3932" i="8"/>
  <c r="C3933" i="8"/>
  <c r="C3934" i="8"/>
  <c r="C3935" i="8"/>
  <c r="C3936" i="8"/>
  <c r="C3937" i="8"/>
  <c r="C3938" i="8"/>
  <c r="C3939" i="8"/>
  <c r="C3940" i="8"/>
  <c r="C3941" i="8"/>
  <c r="C3942" i="8"/>
  <c r="C3943" i="8"/>
  <c r="C3944" i="8"/>
  <c r="C3945" i="8"/>
  <c r="C3946" i="8"/>
  <c r="C3947" i="8"/>
  <c r="C3948" i="8"/>
  <c r="C3949" i="8"/>
  <c r="C3950" i="8"/>
  <c r="C3951" i="8"/>
  <c r="C3952" i="8"/>
  <c r="C3953" i="8"/>
  <c r="C3954" i="8"/>
  <c r="C3955" i="8"/>
  <c r="C3956" i="8"/>
  <c r="C3957" i="8"/>
  <c r="C3958" i="8"/>
  <c r="C3959" i="8"/>
  <c r="C3960" i="8"/>
  <c r="C3961" i="8"/>
  <c r="C3962" i="8"/>
  <c r="C3963" i="8"/>
  <c r="C3964" i="8"/>
  <c r="C3965" i="8"/>
  <c r="C3966" i="8"/>
  <c r="C3967" i="8"/>
  <c r="C3968" i="8"/>
  <c r="C3969" i="8"/>
  <c r="C3970" i="8"/>
  <c r="C3971" i="8"/>
  <c r="C3972" i="8"/>
  <c r="C3973" i="8"/>
  <c r="C3974" i="8"/>
  <c r="C3975" i="8"/>
  <c r="C3976" i="8"/>
  <c r="C3977" i="8"/>
  <c r="C3978" i="8"/>
  <c r="C3979" i="8"/>
  <c r="C3980" i="8"/>
  <c r="C3981" i="8"/>
  <c r="C3982" i="8"/>
  <c r="C3983" i="8"/>
  <c r="C3984" i="8"/>
  <c r="C3985" i="8"/>
  <c r="C3986" i="8"/>
  <c r="C3987" i="8"/>
  <c r="C3988" i="8"/>
  <c r="C3989" i="8"/>
  <c r="C3990" i="8"/>
  <c r="C3991" i="8"/>
  <c r="C3992" i="8"/>
  <c r="C3993" i="8"/>
  <c r="C3994" i="8"/>
  <c r="C3995" i="8"/>
  <c r="C3996" i="8"/>
  <c r="C3997" i="8"/>
  <c r="C3998" i="8"/>
  <c r="C3999" i="8"/>
  <c r="C4000" i="8"/>
  <c r="C4001" i="8"/>
  <c r="C4002" i="8"/>
  <c r="C4003" i="8"/>
  <c r="C4004" i="8"/>
  <c r="C4005" i="8"/>
  <c r="C4006" i="8"/>
  <c r="C4007" i="8"/>
  <c r="C4008" i="8"/>
  <c r="C4009" i="8"/>
  <c r="C4010" i="8"/>
  <c r="C4011" i="8"/>
  <c r="C4012" i="8"/>
  <c r="C4013" i="8"/>
  <c r="C4014" i="8"/>
  <c r="C4015" i="8"/>
  <c r="C4016" i="8"/>
  <c r="C4017" i="8"/>
  <c r="C4018" i="8"/>
  <c r="C4019" i="8"/>
  <c r="C4020" i="8"/>
  <c r="C4021" i="8"/>
  <c r="C4022" i="8"/>
  <c r="C4023" i="8"/>
  <c r="C4024" i="8"/>
  <c r="C4025" i="8"/>
  <c r="C4026" i="8"/>
  <c r="C4027" i="8"/>
  <c r="C4028" i="8"/>
  <c r="C4029" i="8"/>
  <c r="C4030" i="8"/>
  <c r="C4031" i="8"/>
  <c r="C4032" i="8"/>
  <c r="C4033" i="8"/>
  <c r="C4034" i="8"/>
  <c r="C4035" i="8"/>
  <c r="C4036" i="8"/>
  <c r="C4037" i="8"/>
  <c r="C4038" i="8"/>
  <c r="C4039" i="8"/>
  <c r="C4040" i="8"/>
  <c r="C4041" i="8"/>
  <c r="C4042" i="8"/>
  <c r="C4043" i="8"/>
  <c r="C4044" i="8"/>
  <c r="C4045" i="8"/>
  <c r="C4046" i="8"/>
  <c r="C4047" i="8"/>
  <c r="C4048" i="8"/>
  <c r="C4049" i="8"/>
  <c r="C4050" i="8"/>
  <c r="C4051" i="8"/>
  <c r="C4052" i="8"/>
  <c r="C4053" i="8"/>
  <c r="C4054" i="8"/>
  <c r="C4055" i="8"/>
  <c r="C4056" i="8"/>
  <c r="C4057" i="8"/>
  <c r="C4058" i="8"/>
  <c r="C4059" i="8"/>
  <c r="C4060" i="8"/>
  <c r="C4061" i="8"/>
  <c r="C4062" i="8"/>
  <c r="C4063" i="8"/>
  <c r="C4064" i="8"/>
  <c r="C4065" i="8"/>
  <c r="C4066" i="8"/>
  <c r="C4067" i="8"/>
  <c r="C4068" i="8"/>
  <c r="C4069" i="8"/>
  <c r="C4070" i="8"/>
  <c r="C4071" i="8"/>
  <c r="C4072" i="8"/>
  <c r="C4073" i="8"/>
  <c r="C4074" i="8"/>
  <c r="C4075" i="8"/>
  <c r="C4076" i="8"/>
  <c r="C4077" i="8"/>
  <c r="C4078" i="8"/>
  <c r="C4079" i="8"/>
  <c r="C4080" i="8"/>
  <c r="C4081" i="8"/>
  <c r="C4082" i="8"/>
  <c r="C4083" i="8"/>
  <c r="C4084" i="8"/>
  <c r="C4085" i="8"/>
  <c r="C4086" i="8"/>
  <c r="C4087" i="8"/>
  <c r="C4088" i="8"/>
  <c r="C4089" i="8"/>
  <c r="C4090" i="8"/>
  <c r="C4091" i="8"/>
  <c r="C4092" i="8"/>
  <c r="C4093" i="8"/>
  <c r="C4094" i="8"/>
  <c r="C4095" i="8"/>
  <c r="C4096" i="8"/>
  <c r="C4097" i="8"/>
  <c r="C4098" i="8"/>
  <c r="C4099" i="8"/>
  <c r="C4100" i="8"/>
  <c r="C4101" i="8"/>
  <c r="C4102" i="8"/>
  <c r="C4103" i="8"/>
  <c r="C4104" i="8"/>
  <c r="C4105" i="8"/>
  <c r="C4106" i="8"/>
  <c r="C4107" i="8"/>
  <c r="C4108" i="8"/>
  <c r="C4109" i="8"/>
  <c r="C4110" i="8"/>
  <c r="C4111" i="8"/>
  <c r="C4112" i="8"/>
  <c r="C4113" i="8"/>
  <c r="C4114" i="8"/>
  <c r="C4115" i="8"/>
  <c r="C4116" i="8"/>
  <c r="C4117" i="8"/>
  <c r="C4118" i="8"/>
  <c r="C4119" i="8"/>
  <c r="C4120" i="8"/>
  <c r="C4121" i="8"/>
  <c r="C4122" i="8"/>
  <c r="C4123" i="8"/>
  <c r="C4124" i="8"/>
  <c r="C4125" i="8"/>
  <c r="C4126" i="8"/>
  <c r="C4127" i="8"/>
  <c r="C4128" i="8"/>
  <c r="C4129" i="8"/>
  <c r="C4130" i="8"/>
  <c r="C4131" i="8"/>
  <c r="C4132" i="8"/>
  <c r="C4133" i="8"/>
  <c r="C4134" i="8"/>
  <c r="C4135" i="8"/>
  <c r="C4136" i="8"/>
  <c r="C4137" i="8"/>
  <c r="C4138" i="8"/>
  <c r="C4139" i="8"/>
  <c r="C4140" i="8"/>
  <c r="C4141" i="8"/>
  <c r="C4142" i="8"/>
  <c r="C4143" i="8"/>
  <c r="C4144" i="8"/>
  <c r="C4145" i="8"/>
  <c r="C4146" i="8"/>
  <c r="C4147" i="8"/>
  <c r="C4148" i="8"/>
  <c r="C4149" i="8"/>
  <c r="C4150" i="8"/>
  <c r="C4151" i="8"/>
  <c r="C4152" i="8"/>
  <c r="C4153" i="8"/>
  <c r="C4154" i="8"/>
  <c r="C4155" i="8"/>
  <c r="C4156" i="8"/>
  <c r="C4157" i="8"/>
  <c r="C4158" i="8"/>
  <c r="C4159" i="8"/>
  <c r="C4160" i="8"/>
  <c r="C4161" i="8"/>
  <c r="C4162" i="8"/>
  <c r="C4163" i="8"/>
  <c r="C4164" i="8"/>
  <c r="C4165" i="8"/>
  <c r="C4166" i="8"/>
  <c r="C4167" i="8"/>
  <c r="C4168" i="8"/>
  <c r="C4169" i="8"/>
  <c r="C4170" i="8"/>
  <c r="C4171" i="8"/>
  <c r="C4172" i="8"/>
  <c r="C4173" i="8"/>
  <c r="C4174" i="8"/>
  <c r="C4175" i="8"/>
  <c r="C4176" i="8"/>
  <c r="C4177" i="8"/>
  <c r="C4178" i="8"/>
  <c r="C4179" i="8"/>
  <c r="C4180" i="8"/>
  <c r="C4181" i="8"/>
  <c r="C4182" i="8"/>
  <c r="C4183" i="8"/>
  <c r="C4184" i="8"/>
  <c r="C4185" i="8"/>
  <c r="C4186" i="8"/>
  <c r="C4187" i="8"/>
  <c r="C4188" i="8"/>
  <c r="C4189" i="8"/>
  <c r="C4190" i="8"/>
  <c r="C4191" i="8"/>
  <c r="C4192" i="8"/>
  <c r="C4193" i="8"/>
  <c r="C4194" i="8"/>
  <c r="C4195" i="8"/>
  <c r="C4196" i="8"/>
  <c r="C4197" i="8"/>
  <c r="C4198" i="8"/>
  <c r="C4199" i="8"/>
  <c r="C4200" i="8"/>
  <c r="C4201" i="8"/>
  <c r="C4202" i="8"/>
  <c r="C4203" i="8"/>
  <c r="C4204" i="8"/>
  <c r="C4205" i="8"/>
  <c r="C4206" i="8"/>
  <c r="C4207" i="8"/>
  <c r="C4208" i="8"/>
  <c r="C4209" i="8"/>
  <c r="C4210" i="8"/>
  <c r="C4211" i="8"/>
  <c r="C4212" i="8"/>
  <c r="C4213" i="8"/>
  <c r="C4214" i="8"/>
  <c r="C4215" i="8"/>
  <c r="C4216" i="8"/>
  <c r="C4217" i="8"/>
  <c r="C4218" i="8"/>
  <c r="C4219" i="8"/>
  <c r="C4220" i="8"/>
  <c r="C4221" i="8"/>
  <c r="C4222" i="8"/>
  <c r="C4223" i="8"/>
  <c r="C4224" i="8"/>
  <c r="C4225" i="8"/>
  <c r="C4226" i="8"/>
  <c r="C4227" i="8"/>
  <c r="C4228" i="8"/>
  <c r="C4229" i="8"/>
  <c r="C4230" i="8"/>
  <c r="C4231" i="8"/>
  <c r="C4232" i="8"/>
  <c r="C4233" i="8"/>
  <c r="C4234" i="8"/>
  <c r="C4235" i="8"/>
  <c r="C4236" i="8"/>
  <c r="C4237" i="8"/>
  <c r="C4238" i="8"/>
  <c r="C4239" i="8"/>
  <c r="C4240" i="8"/>
  <c r="C4241" i="8"/>
  <c r="C4242" i="8"/>
  <c r="C4243" i="8"/>
  <c r="C4244" i="8"/>
  <c r="C4245" i="8"/>
  <c r="C4246" i="8"/>
  <c r="C4247" i="8"/>
  <c r="C4248" i="8"/>
  <c r="C4249" i="8"/>
  <c r="C4250" i="8"/>
  <c r="C4251" i="8"/>
  <c r="C4252" i="8"/>
  <c r="C4253" i="8"/>
  <c r="C4254" i="8"/>
  <c r="C4255" i="8"/>
  <c r="C4256" i="8"/>
  <c r="C4257" i="8"/>
  <c r="C4258" i="8"/>
  <c r="C4259" i="8"/>
  <c r="C4260" i="8"/>
  <c r="C4261" i="8"/>
  <c r="C4262" i="8"/>
  <c r="C4263" i="8"/>
  <c r="C4264" i="8"/>
  <c r="C4265" i="8"/>
  <c r="C4266" i="8"/>
  <c r="C4267" i="8"/>
  <c r="C4268" i="8"/>
  <c r="C4269" i="8"/>
  <c r="C4270" i="8"/>
  <c r="C4271" i="8"/>
  <c r="C4272" i="8"/>
  <c r="C4273" i="8"/>
  <c r="C4274" i="8"/>
  <c r="C4275" i="8"/>
  <c r="C4276" i="8"/>
  <c r="C4277" i="8"/>
  <c r="C4278" i="8"/>
  <c r="C4279" i="8"/>
  <c r="C4280" i="8"/>
  <c r="C4281" i="8"/>
  <c r="C4282" i="8"/>
  <c r="C4283" i="8"/>
  <c r="C4284" i="8"/>
  <c r="C4285" i="8"/>
  <c r="C4286" i="8"/>
  <c r="C4287" i="8"/>
  <c r="C4288" i="8"/>
  <c r="C4289" i="8"/>
  <c r="C4290" i="8"/>
  <c r="C4291" i="8"/>
  <c r="C4292" i="8"/>
  <c r="C4293" i="8"/>
  <c r="C4294" i="8"/>
  <c r="C4295" i="8"/>
  <c r="C4296" i="8"/>
  <c r="C4297" i="8"/>
  <c r="C4298" i="8"/>
  <c r="C4299" i="8"/>
  <c r="C4300" i="8"/>
  <c r="C4301" i="8"/>
  <c r="C4302" i="8"/>
  <c r="C4303" i="8"/>
  <c r="C4304" i="8"/>
  <c r="C4305" i="8"/>
  <c r="C4306" i="8"/>
  <c r="C4307" i="8"/>
  <c r="C4308" i="8"/>
  <c r="C4309" i="8"/>
  <c r="C4310" i="8"/>
  <c r="C4311" i="8"/>
  <c r="C4312" i="8"/>
  <c r="C4313" i="8"/>
  <c r="C4314" i="8"/>
  <c r="C4315" i="8"/>
  <c r="C4316" i="8"/>
  <c r="C4317" i="8"/>
  <c r="C4318" i="8"/>
  <c r="C4319" i="8"/>
  <c r="C4320" i="8"/>
  <c r="C4321" i="8"/>
  <c r="C4322" i="8"/>
  <c r="C4323" i="8"/>
  <c r="C4324" i="8"/>
  <c r="C4325" i="8"/>
  <c r="C4326" i="8"/>
  <c r="C4327" i="8"/>
  <c r="C4328" i="8"/>
  <c r="C4329" i="8"/>
  <c r="C4330" i="8"/>
  <c r="C4331" i="8"/>
  <c r="C4332" i="8"/>
  <c r="C4333" i="8"/>
  <c r="C4334" i="8"/>
  <c r="C4335" i="8"/>
  <c r="C4336" i="8"/>
  <c r="C4337" i="8"/>
  <c r="C4338" i="8"/>
  <c r="C4339" i="8"/>
  <c r="C4340" i="8"/>
  <c r="C4341" i="8"/>
  <c r="C4342" i="8"/>
  <c r="C4343" i="8"/>
  <c r="C4344" i="8"/>
  <c r="C4345" i="8"/>
  <c r="C4346" i="8"/>
  <c r="C4347" i="8"/>
  <c r="C4348" i="8"/>
  <c r="C4349" i="8"/>
  <c r="C4350" i="8"/>
  <c r="C4351" i="8"/>
  <c r="C4352" i="8"/>
  <c r="C4353" i="8"/>
  <c r="C4354" i="8"/>
  <c r="C4355" i="8"/>
  <c r="C4356" i="8"/>
  <c r="C4357" i="8"/>
  <c r="C4358" i="8"/>
  <c r="C4359" i="8"/>
  <c r="C4360" i="8"/>
  <c r="C4361" i="8"/>
  <c r="C4362" i="8"/>
  <c r="C4363" i="8"/>
  <c r="C4364" i="8"/>
  <c r="C4365" i="8"/>
  <c r="C4366" i="8"/>
  <c r="C4367" i="8"/>
  <c r="C4368" i="8"/>
  <c r="C4369" i="8"/>
  <c r="C4370" i="8"/>
  <c r="C4371" i="8"/>
  <c r="C4372" i="8"/>
  <c r="C4373" i="8"/>
  <c r="C4374" i="8"/>
  <c r="C4375" i="8"/>
  <c r="C4376" i="8"/>
  <c r="C4377" i="8"/>
  <c r="C4378" i="8"/>
  <c r="C4379" i="8"/>
  <c r="C4380" i="8"/>
  <c r="C4381" i="8"/>
  <c r="C4382" i="8"/>
  <c r="C4383" i="8"/>
  <c r="C4384" i="8"/>
  <c r="C4385" i="8"/>
  <c r="C4386" i="8"/>
  <c r="C4387" i="8"/>
  <c r="C4388" i="8"/>
  <c r="C4389" i="8"/>
  <c r="C4390" i="8"/>
  <c r="C4391" i="8"/>
  <c r="C4392" i="8"/>
  <c r="C4393" i="8"/>
  <c r="C4394" i="8"/>
  <c r="C4395" i="8"/>
  <c r="C4396" i="8"/>
  <c r="C4397" i="8"/>
  <c r="C4398" i="8"/>
  <c r="C4399" i="8"/>
  <c r="C4400" i="8"/>
  <c r="C4401" i="8"/>
  <c r="C4402" i="8"/>
  <c r="C4403" i="8"/>
  <c r="C4404" i="8"/>
  <c r="C4405" i="8"/>
  <c r="C4406" i="8"/>
  <c r="C4407" i="8"/>
  <c r="C4408" i="8"/>
  <c r="C4409" i="8"/>
  <c r="C4410" i="8"/>
  <c r="C4411" i="8"/>
  <c r="C4412" i="8"/>
  <c r="C4413" i="8"/>
  <c r="C4414" i="8"/>
  <c r="C4415" i="8"/>
  <c r="C4416" i="8"/>
  <c r="C4417" i="8"/>
  <c r="C4418" i="8"/>
  <c r="C4419" i="8"/>
  <c r="C4420" i="8"/>
  <c r="C4421" i="8"/>
  <c r="C4422" i="8"/>
  <c r="C4423" i="8"/>
  <c r="C4424" i="8"/>
  <c r="C4425" i="8"/>
  <c r="C4426" i="8"/>
  <c r="C4427" i="8"/>
  <c r="C4428" i="8"/>
  <c r="C4429" i="8"/>
  <c r="C4430" i="8"/>
  <c r="C4431" i="8"/>
  <c r="C4432" i="8"/>
  <c r="C4433" i="8"/>
  <c r="C4434" i="8"/>
  <c r="C4435" i="8"/>
  <c r="C4436" i="8"/>
  <c r="C4437" i="8"/>
  <c r="C4438" i="8"/>
  <c r="C4439" i="8"/>
  <c r="C4440" i="8"/>
  <c r="C4441" i="8"/>
  <c r="C4442" i="8"/>
  <c r="C4443" i="8"/>
  <c r="C4444" i="8"/>
  <c r="C4445" i="8"/>
  <c r="C4446" i="8"/>
  <c r="C4447" i="8"/>
  <c r="C4448" i="8"/>
  <c r="C4449" i="8"/>
  <c r="C4450" i="8"/>
  <c r="C4451" i="8"/>
  <c r="C4452" i="8"/>
  <c r="C4453" i="8"/>
  <c r="C4454" i="8"/>
  <c r="C4455" i="8"/>
  <c r="C4456" i="8"/>
  <c r="C4457" i="8"/>
  <c r="C4458" i="8"/>
  <c r="C4459" i="8"/>
  <c r="C4460" i="8"/>
  <c r="C4461" i="8"/>
  <c r="C4462" i="8"/>
  <c r="C4463" i="8"/>
  <c r="C4464" i="8"/>
  <c r="C4465" i="8"/>
  <c r="C4466" i="8"/>
  <c r="C4467" i="8"/>
  <c r="C4468" i="8"/>
  <c r="C4469" i="8"/>
  <c r="C4470" i="8"/>
  <c r="C4471" i="8"/>
  <c r="C4472" i="8"/>
  <c r="C4473" i="8"/>
  <c r="C4474" i="8"/>
  <c r="C4475" i="8"/>
  <c r="C4476" i="8"/>
  <c r="C4477" i="8"/>
  <c r="C4478" i="8"/>
  <c r="C4479" i="8"/>
  <c r="C4480" i="8"/>
  <c r="C4481" i="8"/>
  <c r="C4482" i="8"/>
  <c r="C4483" i="8"/>
  <c r="C4484" i="8"/>
  <c r="C4485" i="8"/>
  <c r="C4486" i="8"/>
  <c r="C4487" i="8"/>
  <c r="C4488" i="8"/>
  <c r="C4489" i="8"/>
  <c r="C4490" i="8"/>
  <c r="C4491" i="8"/>
  <c r="C4492" i="8"/>
  <c r="C4493" i="8"/>
  <c r="C4494" i="8"/>
  <c r="C4495" i="8"/>
  <c r="C4496" i="8"/>
  <c r="C4497" i="8"/>
  <c r="C4498" i="8"/>
  <c r="C4499" i="8"/>
  <c r="C4500" i="8"/>
  <c r="C4501" i="8"/>
  <c r="C4502" i="8"/>
  <c r="C4503" i="8"/>
  <c r="C4504" i="8"/>
  <c r="C4505" i="8"/>
  <c r="C4506" i="8"/>
  <c r="C4507" i="8"/>
  <c r="C4508" i="8"/>
  <c r="C4509" i="8"/>
  <c r="C4510" i="8"/>
  <c r="C4511" i="8"/>
  <c r="C4512" i="8"/>
  <c r="C4513" i="8"/>
  <c r="C4514" i="8"/>
  <c r="C4515" i="8"/>
  <c r="C4516" i="8"/>
  <c r="C4517" i="8"/>
  <c r="C4518" i="8"/>
  <c r="C4519" i="8"/>
  <c r="C4520" i="8"/>
  <c r="C4521" i="8"/>
  <c r="C4522" i="8"/>
  <c r="C4523" i="8"/>
  <c r="C4524" i="8"/>
  <c r="C4525" i="8"/>
  <c r="C4526" i="8"/>
  <c r="C4527" i="8"/>
  <c r="C4528" i="8"/>
  <c r="C4529" i="8"/>
  <c r="C4530" i="8"/>
  <c r="C4531" i="8"/>
  <c r="C4532" i="8"/>
  <c r="C4533" i="8"/>
  <c r="C4534" i="8"/>
  <c r="C4535" i="8"/>
  <c r="C4536" i="8"/>
  <c r="C4537" i="8"/>
  <c r="C4538" i="8"/>
  <c r="C4539" i="8"/>
  <c r="C4540" i="8"/>
  <c r="C4541" i="8"/>
  <c r="C4542" i="8"/>
  <c r="C4543" i="8"/>
  <c r="C4544" i="8"/>
  <c r="C4545" i="8"/>
  <c r="C4546" i="8"/>
  <c r="C4547" i="8"/>
  <c r="C4548" i="8"/>
  <c r="C4549" i="8"/>
  <c r="C4550" i="8"/>
  <c r="C4551" i="8"/>
  <c r="C4552" i="8"/>
  <c r="C4553" i="8"/>
  <c r="C4554" i="8"/>
  <c r="C4555" i="8"/>
  <c r="C4556" i="8"/>
  <c r="C4557" i="8"/>
  <c r="C4558" i="8"/>
  <c r="C4559" i="8"/>
  <c r="C4560" i="8"/>
  <c r="C4561" i="8"/>
  <c r="C4562" i="8"/>
  <c r="C4563" i="8"/>
  <c r="C4564" i="8"/>
  <c r="C4565" i="8"/>
  <c r="C4566" i="8"/>
  <c r="C4567" i="8"/>
  <c r="C4568" i="8"/>
  <c r="C4569" i="8"/>
  <c r="C4570" i="8"/>
  <c r="C4571" i="8"/>
  <c r="C4572" i="8"/>
  <c r="C4573" i="8"/>
  <c r="C4574" i="8"/>
  <c r="C4575" i="8"/>
  <c r="C4576" i="8"/>
  <c r="C4577" i="8"/>
  <c r="C4578" i="8"/>
  <c r="C4579" i="8"/>
  <c r="C4580" i="8"/>
  <c r="C4581" i="8"/>
  <c r="C4582" i="8"/>
  <c r="C4583" i="8"/>
  <c r="C4584" i="8"/>
  <c r="C4585" i="8"/>
  <c r="C4586" i="8"/>
  <c r="C4587" i="8"/>
  <c r="C4588" i="8"/>
  <c r="C4589" i="8"/>
  <c r="C4590" i="8"/>
  <c r="C4591" i="8"/>
  <c r="C4592" i="8"/>
  <c r="C4593" i="8"/>
  <c r="C4594" i="8"/>
  <c r="C4595" i="8"/>
  <c r="C4596" i="8"/>
  <c r="C4597" i="8"/>
  <c r="C4598" i="8"/>
  <c r="C4599" i="8"/>
  <c r="C4600" i="8"/>
  <c r="C4601" i="8"/>
  <c r="C4602" i="8"/>
  <c r="C4603" i="8"/>
  <c r="C4604" i="8"/>
  <c r="C4605" i="8"/>
  <c r="C4606" i="8"/>
  <c r="C4607" i="8"/>
  <c r="C4608" i="8"/>
  <c r="C4609" i="8"/>
  <c r="C4610" i="8"/>
  <c r="C4611" i="8"/>
  <c r="C4612" i="8"/>
  <c r="C4613" i="8"/>
  <c r="C4614" i="8"/>
  <c r="C4615" i="8"/>
  <c r="C4616" i="8"/>
  <c r="C4617" i="8"/>
  <c r="C4618" i="8"/>
  <c r="C4619" i="8"/>
  <c r="C4620" i="8"/>
  <c r="C4621" i="8"/>
  <c r="C4622" i="8"/>
  <c r="C4623" i="8"/>
  <c r="C4624" i="8"/>
  <c r="C4625" i="8"/>
  <c r="C4626" i="8"/>
  <c r="C4627" i="8"/>
  <c r="C4628" i="8"/>
  <c r="C4629" i="8"/>
  <c r="C4630" i="8"/>
  <c r="C4631" i="8"/>
  <c r="C4632" i="8"/>
  <c r="C4633" i="8"/>
  <c r="C4634" i="8"/>
  <c r="C4635" i="8"/>
  <c r="C4636" i="8"/>
  <c r="C4637" i="8"/>
  <c r="C4638" i="8"/>
  <c r="C4639" i="8"/>
  <c r="C4640" i="8"/>
  <c r="C4641" i="8"/>
  <c r="C4642" i="8"/>
  <c r="C4643" i="8"/>
  <c r="C4644" i="8"/>
  <c r="C4645" i="8"/>
  <c r="C4646" i="8"/>
  <c r="C4647" i="8"/>
  <c r="C4648" i="8"/>
  <c r="C4649" i="8"/>
  <c r="C4650" i="8"/>
  <c r="C4651" i="8"/>
  <c r="C4652" i="8"/>
  <c r="C4653" i="8"/>
  <c r="C4654" i="8"/>
  <c r="C4655" i="8"/>
  <c r="C4656" i="8"/>
  <c r="C4657" i="8"/>
  <c r="C4658" i="8"/>
  <c r="C4659" i="8"/>
  <c r="C4660" i="8"/>
  <c r="C4661" i="8"/>
  <c r="C4662" i="8"/>
  <c r="C4663" i="8"/>
  <c r="C4664" i="8"/>
  <c r="C4665" i="8"/>
  <c r="C4666" i="8"/>
  <c r="C4667" i="8"/>
  <c r="C4668" i="8"/>
  <c r="C4669" i="8"/>
  <c r="C4670" i="8"/>
  <c r="C4671" i="8"/>
  <c r="C4672" i="8"/>
  <c r="C4673" i="8"/>
  <c r="C4674" i="8"/>
  <c r="C4675" i="8"/>
  <c r="C4676" i="8"/>
  <c r="C4677" i="8"/>
  <c r="C4678" i="8"/>
  <c r="C4679" i="8"/>
  <c r="C4680" i="8"/>
  <c r="C4681" i="8"/>
  <c r="C4682" i="8"/>
  <c r="C4683" i="8"/>
  <c r="C4684" i="8"/>
  <c r="C4685" i="8"/>
  <c r="C4686" i="8"/>
  <c r="C4687" i="8"/>
  <c r="C4688" i="8"/>
  <c r="C4689" i="8"/>
  <c r="C4690" i="8"/>
  <c r="C4691" i="8"/>
  <c r="C4692" i="8"/>
  <c r="C4693" i="8"/>
  <c r="C4694" i="8"/>
  <c r="C4695" i="8"/>
  <c r="C4696" i="8"/>
  <c r="C4697" i="8"/>
  <c r="C4698" i="8"/>
  <c r="C4699" i="8"/>
  <c r="C4700" i="8"/>
  <c r="C4701" i="8"/>
  <c r="C4702" i="8"/>
  <c r="C4703" i="8"/>
  <c r="C4704" i="8"/>
  <c r="C4705" i="8"/>
  <c r="C4706" i="8"/>
  <c r="C4707" i="8"/>
  <c r="C4708" i="8"/>
  <c r="C4709" i="8"/>
  <c r="C4710" i="8"/>
  <c r="C4711" i="8"/>
  <c r="C4712" i="8"/>
  <c r="C4713" i="8"/>
  <c r="C4714" i="8"/>
  <c r="C4715" i="8"/>
  <c r="C4716" i="8"/>
  <c r="C4717" i="8"/>
  <c r="C4718" i="8"/>
  <c r="C4719" i="8"/>
  <c r="C4720" i="8"/>
  <c r="C4721" i="8"/>
  <c r="C4722" i="8"/>
  <c r="C4723" i="8"/>
  <c r="C4724" i="8"/>
  <c r="C4725" i="8"/>
  <c r="C4726" i="8"/>
  <c r="C4727" i="8"/>
  <c r="C4728" i="8"/>
  <c r="C4729" i="8"/>
  <c r="C4730" i="8"/>
  <c r="C4731" i="8"/>
  <c r="C4732" i="8"/>
  <c r="C4733" i="8"/>
  <c r="C4734" i="8"/>
  <c r="C4735" i="8"/>
  <c r="C4736" i="8"/>
  <c r="C4737" i="8"/>
  <c r="C4738" i="8"/>
  <c r="C4739" i="8"/>
  <c r="C4740" i="8"/>
  <c r="C4741" i="8"/>
  <c r="C4742" i="8"/>
  <c r="C4743" i="8"/>
  <c r="C4744" i="8"/>
  <c r="C4745" i="8"/>
  <c r="C4746" i="8"/>
  <c r="C4747" i="8"/>
  <c r="C4748" i="8"/>
  <c r="C4749" i="8"/>
  <c r="C4750" i="8"/>
  <c r="C4751" i="8"/>
  <c r="C4752" i="8"/>
  <c r="C4753" i="8"/>
  <c r="C4754" i="8"/>
  <c r="C4755" i="8"/>
  <c r="C4756" i="8"/>
  <c r="C4757" i="8"/>
  <c r="C4758" i="8"/>
  <c r="C4759" i="8"/>
  <c r="C4760" i="8"/>
  <c r="C4761" i="8"/>
  <c r="C4762" i="8"/>
  <c r="C4763" i="8"/>
  <c r="C4764" i="8"/>
  <c r="C4765" i="8"/>
  <c r="C4766" i="8"/>
  <c r="C4767" i="8"/>
  <c r="C4768" i="8"/>
  <c r="C4769" i="8"/>
  <c r="C4770" i="8"/>
  <c r="C4771" i="8"/>
  <c r="C4772" i="8"/>
  <c r="C4773" i="8"/>
  <c r="C4774" i="8"/>
  <c r="C4775" i="8"/>
  <c r="C4776" i="8"/>
  <c r="C4777" i="8"/>
  <c r="C4778" i="8"/>
  <c r="C4779" i="8"/>
  <c r="C4780" i="8"/>
  <c r="C4781" i="8"/>
  <c r="C4782" i="8"/>
  <c r="C4783" i="8"/>
  <c r="C4784" i="8"/>
  <c r="C4785" i="8"/>
  <c r="C4786" i="8"/>
  <c r="C4787" i="8"/>
  <c r="C4788" i="8"/>
  <c r="C4789" i="8"/>
  <c r="C4790" i="8"/>
  <c r="C4791" i="8"/>
  <c r="C4792" i="8"/>
  <c r="C4793" i="8"/>
  <c r="C4794" i="8"/>
  <c r="C4795" i="8"/>
  <c r="C4796" i="8"/>
  <c r="C4797" i="8"/>
  <c r="C4798" i="8"/>
  <c r="C4799" i="8"/>
  <c r="C4800" i="8"/>
  <c r="C4801" i="8"/>
  <c r="C4802" i="8"/>
  <c r="C4803" i="8"/>
  <c r="C4804" i="8"/>
  <c r="C4805" i="8"/>
  <c r="C4806" i="8"/>
  <c r="C4807" i="8"/>
  <c r="C4808" i="8"/>
  <c r="C4809" i="8"/>
  <c r="C4810" i="8"/>
  <c r="C4811" i="8"/>
  <c r="C4812" i="8"/>
  <c r="C4813" i="8"/>
  <c r="C4814" i="8"/>
  <c r="C4815" i="8"/>
  <c r="C4816" i="8"/>
  <c r="C4817" i="8"/>
  <c r="C4818" i="8"/>
  <c r="C4819" i="8"/>
  <c r="C4820" i="8"/>
  <c r="C4821" i="8"/>
  <c r="C4822" i="8"/>
  <c r="C4823" i="8"/>
  <c r="C4824" i="8"/>
  <c r="C4825" i="8"/>
  <c r="C4826" i="8"/>
  <c r="C4827" i="8"/>
  <c r="C4828" i="8"/>
  <c r="C4829" i="8"/>
  <c r="C4830" i="8"/>
  <c r="C4831" i="8"/>
  <c r="C4832" i="8"/>
  <c r="C4833" i="8"/>
  <c r="C4834" i="8"/>
  <c r="C4835" i="8"/>
  <c r="C4836" i="8"/>
  <c r="C4837" i="8"/>
  <c r="C4838" i="8"/>
  <c r="C4839" i="8"/>
  <c r="C4840" i="8"/>
  <c r="C4841" i="8"/>
  <c r="C4842" i="8"/>
  <c r="C4843" i="8"/>
  <c r="C4844" i="8"/>
  <c r="C4845" i="8"/>
  <c r="C4846" i="8"/>
  <c r="C4847" i="8"/>
  <c r="C4848" i="8"/>
  <c r="C4849" i="8"/>
  <c r="C4850" i="8"/>
  <c r="C4851" i="8"/>
  <c r="C4852" i="8"/>
  <c r="C4853" i="8"/>
  <c r="C4854" i="8"/>
  <c r="C4855" i="8"/>
  <c r="C4856" i="8"/>
  <c r="C4857" i="8"/>
  <c r="C4858" i="8"/>
  <c r="C4859" i="8"/>
  <c r="C4860" i="8"/>
  <c r="C4861" i="8"/>
  <c r="C4862" i="8"/>
  <c r="C4863" i="8"/>
  <c r="C4864" i="8"/>
  <c r="C4865" i="8"/>
  <c r="C4866" i="8"/>
  <c r="C4867" i="8"/>
  <c r="C4868" i="8"/>
  <c r="C4869" i="8"/>
  <c r="C4870" i="8"/>
  <c r="C4871" i="8"/>
  <c r="C4872" i="8"/>
  <c r="C4873" i="8"/>
  <c r="C4874" i="8"/>
  <c r="C4875" i="8"/>
  <c r="C4876" i="8"/>
  <c r="C4877" i="8"/>
  <c r="C4878" i="8"/>
  <c r="C4879" i="8"/>
  <c r="C4880" i="8"/>
  <c r="C4881" i="8"/>
  <c r="C4882" i="8"/>
  <c r="C4883" i="8"/>
  <c r="C4884" i="8"/>
  <c r="C4885" i="8"/>
  <c r="C4886" i="8"/>
  <c r="C4887" i="8"/>
  <c r="C4888" i="8"/>
  <c r="C4889" i="8"/>
  <c r="C4890" i="8"/>
  <c r="C4891" i="8"/>
  <c r="C4892" i="8"/>
  <c r="C4893" i="8"/>
  <c r="C4894" i="8"/>
  <c r="C4895" i="8"/>
  <c r="C4896" i="8"/>
  <c r="C4897" i="8"/>
  <c r="C4898" i="8"/>
  <c r="C4899" i="8"/>
  <c r="C4900" i="8"/>
  <c r="C4901" i="8"/>
  <c r="C4902" i="8"/>
  <c r="C4903" i="8"/>
  <c r="C4904" i="8"/>
  <c r="C4905" i="8"/>
  <c r="C4906" i="8"/>
  <c r="C4907" i="8"/>
  <c r="C4908" i="8"/>
  <c r="C4909" i="8"/>
  <c r="C4910" i="8"/>
  <c r="C4911" i="8"/>
  <c r="C4912" i="8"/>
  <c r="C4913" i="8"/>
  <c r="C4914" i="8"/>
  <c r="C4915" i="8"/>
  <c r="C4916" i="8"/>
  <c r="C4917" i="8"/>
  <c r="C4918" i="8"/>
  <c r="C4919" i="8"/>
  <c r="C4920" i="8"/>
  <c r="C4921" i="8"/>
  <c r="C4922" i="8"/>
  <c r="C4923" i="8"/>
  <c r="C4924" i="8"/>
  <c r="C4925" i="8"/>
  <c r="C4926" i="8"/>
  <c r="C4927" i="8"/>
  <c r="C4928" i="8"/>
  <c r="C4929" i="8"/>
  <c r="C4930" i="8"/>
  <c r="C4931" i="8"/>
  <c r="C4932" i="8"/>
  <c r="C4933" i="8"/>
  <c r="C4934" i="8"/>
  <c r="C4935" i="8"/>
  <c r="C4936" i="8"/>
  <c r="C4937" i="8"/>
  <c r="C4938" i="8"/>
  <c r="C4939" i="8"/>
  <c r="C4940" i="8"/>
  <c r="C4941" i="8"/>
  <c r="C4942" i="8"/>
  <c r="C4943" i="8"/>
  <c r="C4944" i="8"/>
  <c r="C4945" i="8"/>
  <c r="C4946" i="8"/>
  <c r="C4947" i="8"/>
  <c r="C4948" i="8"/>
  <c r="C4949" i="8"/>
  <c r="C4950" i="8"/>
  <c r="C4951" i="8"/>
  <c r="C4952" i="8"/>
  <c r="C4953" i="8"/>
  <c r="C4954" i="8"/>
  <c r="C4955" i="8"/>
  <c r="C4956" i="8"/>
  <c r="C4957" i="8"/>
  <c r="C4958" i="8"/>
  <c r="C4959" i="8"/>
  <c r="C4960" i="8"/>
  <c r="C4961" i="8"/>
  <c r="C4962" i="8"/>
  <c r="C4963" i="8"/>
  <c r="C4964" i="8"/>
  <c r="C4965" i="8"/>
  <c r="C4966" i="8"/>
  <c r="C4967" i="8"/>
  <c r="C4968" i="8"/>
  <c r="C4969" i="8"/>
  <c r="C4970" i="8"/>
  <c r="C4971" i="8"/>
  <c r="C4972" i="8"/>
  <c r="C4973" i="8"/>
  <c r="C4974" i="8"/>
  <c r="C4975" i="8"/>
  <c r="C4976" i="8"/>
  <c r="C4977" i="8"/>
  <c r="C4978" i="8"/>
  <c r="C4979" i="8"/>
  <c r="C4980" i="8"/>
  <c r="C4981" i="8"/>
  <c r="C4982" i="8"/>
  <c r="C4983" i="8"/>
  <c r="C4984" i="8"/>
  <c r="C4985" i="8"/>
  <c r="C4986" i="8"/>
  <c r="C4987" i="8"/>
  <c r="C4988" i="8"/>
  <c r="C4989" i="8"/>
  <c r="C4990" i="8"/>
  <c r="C53" i="8"/>
  <c r="C54" i="8"/>
  <c r="C55" i="8"/>
  <c r="C56" i="8"/>
  <c r="C57" i="8"/>
  <c r="C58" i="8"/>
  <c r="C59" i="8"/>
  <c r="C60" i="8"/>
  <c r="C52" i="8"/>
  <c r="C389" i="5"/>
  <c r="C398" i="5"/>
  <c r="C407" i="5"/>
  <c r="C416" i="5"/>
  <c r="C425" i="5"/>
  <c r="C434" i="5"/>
  <c r="C443" i="5"/>
  <c r="C452" i="5"/>
  <c r="C381" i="5"/>
  <c r="C390" i="5"/>
  <c r="C399" i="5"/>
  <c r="C408" i="5"/>
  <c r="C417" i="5"/>
  <c r="C426" i="5"/>
  <c r="C435" i="5"/>
  <c r="C444" i="5"/>
  <c r="C453" i="5"/>
  <c r="C376" i="5"/>
  <c r="C385" i="5"/>
  <c r="C394" i="5"/>
  <c r="C403" i="5"/>
  <c r="C412" i="5"/>
  <c r="C421" i="5"/>
  <c r="C430" i="5"/>
  <c r="C439" i="5"/>
  <c r="C448" i="5"/>
  <c r="C378" i="5"/>
  <c r="C387" i="5"/>
  <c r="C396" i="5"/>
  <c r="C405" i="5"/>
  <c r="C414" i="5"/>
  <c r="C423" i="5"/>
  <c r="C432" i="5"/>
  <c r="C441" i="5"/>
  <c r="C450" i="5"/>
  <c r="C377" i="5"/>
  <c r="C386" i="5"/>
  <c r="C395" i="5"/>
  <c r="C404" i="5"/>
  <c r="C413" i="5"/>
  <c r="C422" i="5"/>
  <c r="C431" i="5"/>
  <c r="C440" i="5"/>
  <c r="C449" i="5"/>
  <c r="C379" i="5"/>
  <c r="C388" i="5"/>
  <c r="C397" i="5"/>
  <c r="C406" i="5"/>
  <c r="C415" i="5"/>
  <c r="C424" i="5"/>
  <c r="C433" i="5"/>
  <c r="C442" i="5"/>
  <c r="C451" i="5"/>
  <c r="C383" i="5"/>
  <c r="C392" i="5"/>
  <c r="C401" i="5"/>
  <c r="C410" i="5"/>
  <c r="C419" i="5"/>
  <c r="C428" i="5"/>
  <c r="C437" i="5"/>
  <c r="C446" i="5"/>
  <c r="C455" i="5"/>
  <c r="C375" i="5"/>
  <c r="C384" i="5"/>
  <c r="C393" i="5"/>
  <c r="C402" i="5"/>
  <c r="C411" i="5"/>
  <c r="C420" i="5"/>
  <c r="C429" i="5"/>
  <c r="C438" i="5"/>
  <c r="C447" i="5"/>
  <c r="C382" i="5"/>
  <c r="C391" i="5"/>
  <c r="C400" i="5"/>
  <c r="C409" i="5"/>
  <c r="C418" i="5"/>
  <c r="C427" i="5"/>
  <c r="C436" i="5"/>
  <c r="C445" i="5"/>
  <c r="C454" i="5"/>
  <c r="C457" i="5"/>
  <c r="C458" i="5"/>
  <c r="C459" i="5"/>
  <c r="C460" i="5"/>
  <c r="C461" i="5"/>
  <c r="C462" i="5"/>
  <c r="C463" i="5"/>
  <c r="C464" i="5"/>
  <c r="C2" i="5"/>
  <c r="C3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4" i="5"/>
  <c r="C3035" i="5"/>
  <c r="C3036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69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8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09" i="5"/>
  <c r="C3110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5" i="5"/>
  <c r="C3126" i="5"/>
  <c r="C3127" i="5"/>
  <c r="C3128" i="5"/>
  <c r="C3129" i="5"/>
  <c r="C3130" i="5"/>
  <c r="C3131" i="5"/>
  <c r="C3132" i="5"/>
  <c r="C3133" i="5"/>
  <c r="C3134" i="5"/>
  <c r="C3135" i="5"/>
  <c r="C3136" i="5"/>
  <c r="C3137" i="5"/>
  <c r="C3138" i="5"/>
  <c r="C3139" i="5"/>
  <c r="C3140" i="5"/>
  <c r="C3141" i="5"/>
  <c r="C3142" i="5"/>
  <c r="C3143" i="5"/>
  <c r="C3144" i="5"/>
  <c r="C3145" i="5"/>
  <c r="C3146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514" i="5"/>
  <c r="C3515" i="5"/>
  <c r="C3516" i="5"/>
  <c r="C3517" i="5"/>
  <c r="C3518" i="5"/>
  <c r="C3519" i="5"/>
  <c r="C3520" i="5"/>
  <c r="C3521" i="5"/>
  <c r="C3522" i="5"/>
  <c r="C3523" i="5"/>
  <c r="C3524" i="5"/>
  <c r="C3525" i="5"/>
  <c r="C3526" i="5"/>
  <c r="C3527" i="5"/>
  <c r="C3528" i="5"/>
  <c r="C3529" i="5"/>
  <c r="C3530" i="5"/>
  <c r="C3531" i="5"/>
  <c r="C3532" i="5"/>
  <c r="C3533" i="5"/>
  <c r="C3534" i="5"/>
  <c r="C3535" i="5"/>
  <c r="C3536" i="5"/>
  <c r="C3537" i="5"/>
  <c r="C3538" i="5"/>
  <c r="C3539" i="5"/>
  <c r="C3540" i="5"/>
  <c r="C3541" i="5"/>
  <c r="C3542" i="5"/>
  <c r="C3543" i="5"/>
  <c r="C3544" i="5"/>
  <c r="C3545" i="5"/>
  <c r="C3546" i="5"/>
  <c r="C3547" i="5"/>
  <c r="C3548" i="5"/>
  <c r="C3549" i="5"/>
  <c r="C3550" i="5"/>
  <c r="C3551" i="5"/>
  <c r="C3552" i="5"/>
  <c r="C3553" i="5"/>
  <c r="C3554" i="5"/>
  <c r="C3555" i="5"/>
  <c r="C3556" i="5"/>
  <c r="C3557" i="5"/>
  <c r="C3558" i="5"/>
  <c r="C3559" i="5"/>
  <c r="C3560" i="5"/>
  <c r="C3561" i="5"/>
  <c r="C3562" i="5"/>
  <c r="C3563" i="5"/>
  <c r="C3564" i="5"/>
  <c r="C3565" i="5"/>
  <c r="C3566" i="5"/>
  <c r="C3567" i="5"/>
  <c r="C3568" i="5"/>
  <c r="C3569" i="5"/>
  <c r="C3570" i="5"/>
  <c r="C3571" i="5"/>
  <c r="C3572" i="5"/>
  <c r="C3573" i="5"/>
  <c r="C3574" i="5"/>
  <c r="C3575" i="5"/>
  <c r="C3576" i="5"/>
  <c r="C3577" i="5"/>
  <c r="C3578" i="5"/>
  <c r="C3579" i="5"/>
  <c r="C3580" i="5"/>
  <c r="C3581" i="5"/>
  <c r="C3582" i="5"/>
  <c r="C3583" i="5"/>
  <c r="C3584" i="5"/>
  <c r="C3585" i="5"/>
  <c r="C3586" i="5"/>
  <c r="C3587" i="5"/>
  <c r="C3588" i="5"/>
  <c r="C3589" i="5"/>
  <c r="C3590" i="5"/>
  <c r="C3591" i="5"/>
  <c r="C3592" i="5"/>
  <c r="C3593" i="5"/>
  <c r="C3594" i="5"/>
  <c r="C3595" i="5"/>
  <c r="C3596" i="5"/>
  <c r="C3597" i="5"/>
  <c r="C3598" i="5"/>
  <c r="C3599" i="5"/>
  <c r="C3600" i="5"/>
  <c r="C3601" i="5"/>
  <c r="C3602" i="5"/>
  <c r="C3603" i="5"/>
  <c r="C3604" i="5"/>
  <c r="C3605" i="5"/>
  <c r="C3606" i="5"/>
  <c r="C3607" i="5"/>
  <c r="C3608" i="5"/>
  <c r="C3609" i="5"/>
  <c r="C3610" i="5"/>
  <c r="C3611" i="5"/>
  <c r="C3612" i="5"/>
  <c r="C3613" i="5"/>
  <c r="C3614" i="5"/>
  <c r="C3615" i="5"/>
  <c r="C3616" i="5"/>
  <c r="C3617" i="5"/>
  <c r="C3618" i="5"/>
  <c r="C3619" i="5"/>
  <c r="C3620" i="5"/>
  <c r="C3621" i="5"/>
  <c r="C3622" i="5"/>
  <c r="C3623" i="5"/>
  <c r="C3624" i="5"/>
  <c r="C3625" i="5"/>
  <c r="C3626" i="5"/>
  <c r="C3627" i="5"/>
  <c r="C3628" i="5"/>
  <c r="C3629" i="5"/>
  <c r="C3630" i="5"/>
  <c r="C3631" i="5"/>
  <c r="C3632" i="5"/>
  <c r="C3633" i="5"/>
  <c r="C3634" i="5"/>
  <c r="C3635" i="5"/>
  <c r="C3636" i="5"/>
  <c r="C3637" i="5"/>
  <c r="C3638" i="5"/>
  <c r="C3639" i="5"/>
  <c r="C3640" i="5"/>
  <c r="C3641" i="5"/>
  <c r="C3642" i="5"/>
  <c r="C3643" i="5"/>
  <c r="C3644" i="5"/>
  <c r="C3645" i="5"/>
  <c r="C3646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3749" i="5"/>
  <c r="C3750" i="5"/>
  <c r="C3751" i="5"/>
  <c r="C3752" i="5"/>
  <c r="C3753" i="5"/>
  <c r="C3754" i="5"/>
  <c r="C3755" i="5"/>
  <c r="C3756" i="5"/>
  <c r="C3757" i="5"/>
  <c r="C3758" i="5"/>
  <c r="C3759" i="5"/>
  <c r="C3760" i="5"/>
  <c r="C3761" i="5"/>
  <c r="C3762" i="5"/>
  <c r="C3763" i="5"/>
  <c r="C3764" i="5"/>
  <c r="C3765" i="5"/>
  <c r="C3766" i="5"/>
  <c r="C3767" i="5"/>
  <c r="C3768" i="5"/>
  <c r="C3769" i="5"/>
  <c r="C3770" i="5"/>
  <c r="C3771" i="5"/>
  <c r="C3772" i="5"/>
  <c r="C3773" i="5"/>
  <c r="C3774" i="5"/>
  <c r="C3775" i="5"/>
  <c r="C3776" i="5"/>
  <c r="C3777" i="5"/>
  <c r="C3778" i="5"/>
  <c r="C3779" i="5"/>
  <c r="C3780" i="5"/>
  <c r="C3781" i="5"/>
  <c r="C3782" i="5"/>
  <c r="C3783" i="5"/>
  <c r="C3784" i="5"/>
  <c r="C3785" i="5"/>
  <c r="C3786" i="5"/>
  <c r="C3787" i="5"/>
  <c r="C3788" i="5"/>
  <c r="C3789" i="5"/>
  <c r="C3790" i="5"/>
  <c r="C3791" i="5"/>
  <c r="C3792" i="5"/>
  <c r="C3793" i="5"/>
  <c r="C3794" i="5"/>
  <c r="C3795" i="5"/>
  <c r="C3796" i="5"/>
  <c r="C3797" i="5"/>
  <c r="C3798" i="5"/>
  <c r="C3799" i="5"/>
  <c r="C3800" i="5"/>
  <c r="C3801" i="5"/>
  <c r="C3802" i="5"/>
  <c r="C3803" i="5"/>
  <c r="C3804" i="5"/>
  <c r="C3805" i="5"/>
  <c r="C3806" i="5"/>
  <c r="C3807" i="5"/>
  <c r="C3808" i="5"/>
  <c r="C3809" i="5"/>
  <c r="C3810" i="5"/>
  <c r="C3811" i="5"/>
  <c r="C3812" i="5"/>
  <c r="C3813" i="5"/>
  <c r="C3814" i="5"/>
  <c r="C3815" i="5"/>
  <c r="C3816" i="5"/>
  <c r="C3817" i="5"/>
  <c r="C3818" i="5"/>
  <c r="C3819" i="5"/>
  <c r="C3820" i="5"/>
  <c r="C3821" i="5"/>
  <c r="C3822" i="5"/>
  <c r="C3823" i="5"/>
  <c r="C3824" i="5"/>
  <c r="C3825" i="5"/>
  <c r="C3826" i="5"/>
  <c r="C3827" i="5"/>
  <c r="C3828" i="5"/>
  <c r="C3829" i="5"/>
  <c r="C3830" i="5"/>
  <c r="C3831" i="5"/>
  <c r="C3832" i="5"/>
  <c r="C3833" i="5"/>
  <c r="C3834" i="5"/>
  <c r="C3835" i="5"/>
  <c r="C3836" i="5"/>
  <c r="C3837" i="5"/>
  <c r="C3838" i="5"/>
  <c r="C3839" i="5"/>
  <c r="C3840" i="5"/>
  <c r="C3841" i="5"/>
  <c r="C3842" i="5"/>
  <c r="C3843" i="5"/>
  <c r="C3844" i="5"/>
  <c r="C3845" i="5"/>
  <c r="C3846" i="5"/>
  <c r="C3847" i="5"/>
  <c r="C3848" i="5"/>
  <c r="C3849" i="5"/>
  <c r="C3850" i="5"/>
  <c r="C3851" i="5"/>
  <c r="C3852" i="5"/>
  <c r="C3853" i="5"/>
  <c r="C3854" i="5"/>
  <c r="C3855" i="5"/>
  <c r="C3856" i="5"/>
  <c r="C3857" i="5"/>
  <c r="C3858" i="5"/>
  <c r="C3859" i="5"/>
  <c r="C3860" i="5"/>
  <c r="C3861" i="5"/>
  <c r="C3862" i="5"/>
  <c r="C3863" i="5"/>
  <c r="C3864" i="5"/>
  <c r="C3865" i="5"/>
  <c r="C3866" i="5"/>
  <c r="C3867" i="5"/>
  <c r="C3868" i="5"/>
  <c r="C3869" i="5"/>
  <c r="C3870" i="5"/>
  <c r="C3871" i="5"/>
  <c r="C3872" i="5"/>
  <c r="C3873" i="5"/>
  <c r="C3874" i="5"/>
  <c r="C3875" i="5"/>
  <c r="C3876" i="5"/>
  <c r="C3877" i="5"/>
  <c r="C3878" i="5"/>
  <c r="C3879" i="5"/>
  <c r="C3880" i="5"/>
  <c r="C3881" i="5"/>
  <c r="C3882" i="5"/>
  <c r="C3883" i="5"/>
  <c r="C3884" i="5"/>
  <c r="C3885" i="5"/>
  <c r="C3886" i="5"/>
  <c r="C3887" i="5"/>
  <c r="C3888" i="5"/>
  <c r="C3889" i="5"/>
  <c r="C3890" i="5"/>
  <c r="C3891" i="5"/>
  <c r="C3892" i="5"/>
  <c r="C3893" i="5"/>
  <c r="C3894" i="5"/>
  <c r="C3895" i="5"/>
  <c r="C3896" i="5"/>
  <c r="C3897" i="5"/>
  <c r="C3898" i="5"/>
  <c r="C3899" i="5"/>
  <c r="C3900" i="5"/>
  <c r="C3901" i="5"/>
  <c r="C3902" i="5"/>
  <c r="C3903" i="5"/>
  <c r="C3904" i="5"/>
  <c r="C3905" i="5"/>
  <c r="C3906" i="5"/>
  <c r="C3907" i="5"/>
  <c r="C3908" i="5"/>
  <c r="C3909" i="5"/>
  <c r="C3910" i="5"/>
  <c r="C3911" i="5"/>
  <c r="C3912" i="5"/>
  <c r="C3913" i="5"/>
  <c r="C3914" i="5"/>
  <c r="C3915" i="5"/>
  <c r="C3916" i="5"/>
  <c r="C3917" i="5"/>
  <c r="C3918" i="5"/>
  <c r="C3919" i="5"/>
  <c r="C3920" i="5"/>
  <c r="C3921" i="5"/>
  <c r="C3922" i="5"/>
  <c r="C3923" i="5"/>
  <c r="C3924" i="5"/>
  <c r="C3925" i="5"/>
  <c r="C3926" i="5"/>
  <c r="C3927" i="5"/>
  <c r="C3928" i="5"/>
  <c r="C3929" i="5"/>
  <c r="C3930" i="5"/>
  <c r="C3931" i="5"/>
  <c r="C3932" i="5"/>
  <c r="C3933" i="5"/>
  <c r="C3934" i="5"/>
  <c r="C3935" i="5"/>
  <c r="C3936" i="5"/>
  <c r="C3937" i="5"/>
  <c r="C3938" i="5"/>
  <c r="C3939" i="5"/>
  <c r="C3940" i="5"/>
  <c r="C3941" i="5"/>
  <c r="C3942" i="5"/>
  <c r="C3943" i="5"/>
  <c r="C3944" i="5"/>
  <c r="C3945" i="5"/>
  <c r="C3946" i="5"/>
  <c r="C3947" i="5"/>
  <c r="C3948" i="5"/>
  <c r="C3949" i="5"/>
  <c r="C3950" i="5"/>
  <c r="C3951" i="5"/>
  <c r="C3952" i="5"/>
  <c r="C3953" i="5"/>
  <c r="C3954" i="5"/>
  <c r="C3955" i="5"/>
  <c r="C3956" i="5"/>
  <c r="C3957" i="5"/>
  <c r="C3958" i="5"/>
  <c r="C3959" i="5"/>
  <c r="C3960" i="5"/>
  <c r="C3961" i="5"/>
  <c r="C3962" i="5"/>
  <c r="C3963" i="5"/>
  <c r="C3964" i="5"/>
  <c r="C3965" i="5"/>
  <c r="C3966" i="5"/>
  <c r="C3967" i="5"/>
  <c r="C3968" i="5"/>
  <c r="C3969" i="5"/>
  <c r="C3970" i="5"/>
  <c r="C3971" i="5"/>
  <c r="C3972" i="5"/>
  <c r="C3973" i="5"/>
  <c r="C3974" i="5"/>
  <c r="C3975" i="5"/>
  <c r="C3976" i="5"/>
  <c r="C3977" i="5"/>
  <c r="C3978" i="5"/>
  <c r="C3979" i="5"/>
  <c r="C3980" i="5"/>
  <c r="C3981" i="5"/>
  <c r="C3982" i="5"/>
  <c r="C3983" i="5"/>
  <c r="C3984" i="5"/>
  <c r="C3985" i="5"/>
  <c r="C3986" i="5"/>
  <c r="C3987" i="5"/>
  <c r="C3988" i="5"/>
  <c r="C3989" i="5"/>
  <c r="C3990" i="5"/>
  <c r="C3991" i="5"/>
  <c r="C3992" i="5"/>
  <c r="C3993" i="5"/>
  <c r="C3994" i="5"/>
  <c r="C3995" i="5"/>
  <c r="C3996" i="5"/>
  <c r="C3997" i="5"/>
  <c r="C3998" i="5"/>
  <c r="C3999" i="5"/>
  <c r="C4000" i="5"/>
  <c r="C4001" i="5"/>
  <c r="C4002" i="5"/>
  <c r="C4003" i="5"/>
  <c r="C4004" i="5"/>
  <c r="C4005" i="5"/>
  <c r="C4006" i="5"/>
  <c r="C4007" i="5"/>
  <c r="C4008" i="5"/>
  <c r="C4009" i="5"/>
  <c r="C4010" i="5"/>
  <c r="C4011" i="5"/>
  <c r="C4012" i="5"/>
  <c r="C4013" i="5"/>
  <c r="C4014" i="5"/>
  <c r="C4015" i="5"/>
  <c r="C4016" i="5"/>
  <c r="C4017" i="5"/>
  <c r="C4018" i="5"/>
  <c r="C4019" i="5"/>
  <c r="C4020" i="5"/>
  <c r="C4021" i="5"/>
  <c r="C4022" i="5"/>
  <c r="C4023" i="5"/>
  <c r="C4024" i="5"/>
  <c r="C4025" i="5"/>
  <c r="C4026" i="5"/>
  <c r="C4027" i="5"/>
  <c r="C4028" i="5"/>
  <c r="C4029" i="5"/>
  <c r="C4030" i="5"/>
  <c r="C4031" i="5"/>
  <c r="C4032" i="5"/>
  <c r="C4033" i="5"/>
  <c r="C4034" i="5"/>
  <c r="C4035" i="5"/>
  <c r="C4036" i="5"/>
  <c r="C4037" i="5"/>
  <c r="C4038" i="5"/>
  <c r="C4039" i="5"/>
  <c r="C4040" i="5"/>
  <c r="C4041" i="5"/>
  <c r="C4042" i="5"/>
  <c r="C4043" i="5"/>
  <c r="C4044" i="5"/>
  <c r="C4045" i="5"/>
  <c r="C4046" i="5"/>
  <c r="C4047" i="5"/>
  <c r="C4048" i="5"/>
  <c r="C4049" i="5"/>
  <c r="C4050" i="5"/>
  <c r="C4051" i="5"/>
  <c r="C4052" i="5"/>
  <c r="C4053" i="5"/>
  <c r="C4054" i="5"/>
  <c r="C4055" i="5"/>
  <c r="C4056" i="5"/>
  <c r="C4057" i="5"/>
  <c r="C4058" i="5"/>
  <c r="C4059" i="5"/>
  <c r="C4060" i="5"/>
  <c r="C4061" i="5"/>
  <c r="C4062" i="5"/>
  <c r="C4063" i="5"/>
  <c r="C4064" i="5"/>
  <c r="C4065" i="5"/>
  <c r="C4066" i="5"/>
  <c r="C4067" i="5"/>
  <c r="C4068" i="5"/>
  <c r="C4069" i="5"/>
  <c r="C4070" i="5"/>
  <c r="C4071" i="5"/>
  <c r="C4072" i="5"/>
  <c r="C4073" i="5"/>
  <c r="C4074" i="5"/>
  <c r="C4075" i="5"/>
  <c r="C4076" i="5"/>
  <c r="C4077" i="5"/>
  <c r="C4078" i="5"/>
  <c r="C4079" i="5"/>
  <c r="C4080" i="5"/>
  <c r="C4081" i="5"/>
  <c r="C4082" i="5"/>
  <c r="C4083" i="5"/>
  <c r="C4084" i="5"/>
  <c r="C4085" i="5"/>
  <c r="C4086" i="5"/>
  <c r="C4087" i="5"/>
  <c r="C4088" i="5"/>
  <c r="C4089" i="5"/>
  <c r="C4090" i="5"/>
  <c r="C4091" i="5"/>
  <c r="C4092" i="5"/>
  <c r="C4093" i="5"/>
  <c r="C4094" i="5"/>
  <c r="C4095" i="5"/>
  <c r="C4096" i="5"/>
  <c r="C4097" i="5"/>
  <c r="C4098" i="5"/>
  <c r="C4099" i="5"/>
  <c r="C4100" i="5"/>
  <c r="C4101" i="5"/>
  <c r="C4102" i="5"/>
  <c r="C4103" i="5"/>
  <c r="C4104" i="5"/>
  <c r="C4105" i="5"/>
  <c r="C4106" i="5"/>
  <c r="C4107" i="5"/>
  <c r="C4108" i="5"/>
  <c r="C4109" i="5"/>
  <c r="C4110" i="5"/>
  <c r="C4111" i="5"/>
  <c r="C4112" i="5"/>
  <c r="C4113" i="5"/>
  <c r="C4114" i="5"/>
  <c r="C4115" i="5"/>
  <c r="C4116" i="5"/>
  <c r="C4117" i="5"/>
  <c r="C4118" i="5"/>
  <c r="C4119" i="5"/>
  <c r="C4120" i="5"/>
  <c r="C4121" i="5"/>
  <c r="C4122" i="5"/>
  <c r="C4123" i="5"/>
  <c r="C4124" i="5"/>
  <c r="C4125" i="5"/>
  <c r="C4126" i="5"/>
  <c r="C4127" i="5"/>
  <c r="C4128" i="5"/>
  <c r="C4129" i="5"/>
  <c r="C4130" i="5"/>
  <c r="C4131" i="5"/>
  <c r="C4132" i="5"/>
  <c r="C4133" i="5"/>
  <c r="C4134" i="5"/>
  <c r="C4135" i="5"/>
  <c r="C4136" i="5"/>
  <c r="C4137" i="5"/>
  <c r="C4138" i="5"/>
  <c r="C4139" i="5"/>
  <c r="C4140" i="5"/>
  <c r="C4141" i="5"/>
  <c r="C4142" i="5"/>
  <c r="C4143" i="5"/>
  <c r="C4144" i="5"/>
  <c r="C4145" i="5"/>
  <c r="C4146" i="5"/>
  <c r="C4147" i="5"/>
  <c r="C4148" i="5"/>
  <c r="C4149" i="5"/>
  <c r="C4150" i="5"/>
  <c r="C4151" i="5"/>
  <c r="C4152" i="5"/>
  <c r="C4153" i="5"/>
  <c r="C4154" i="5"/>
  <c r="C4155" i="5"/>
  <c r="C4156" i="5"/>
  <c r="C4157" i="5"/>
  <c r="C4158" i="5"/>
  <c r="C4159" i="5"/>
  <c r="C4160" i="5"/>
  <c r="C4161" i="5"/>
  <c r="C4162" i="5"/>
  <c r="C4163" i="5"/>
  <c r="C4164" i="5"/>
  <c r="C4165" i="5"/>
  <c r="C4166" i="5"/>
  <c r="C4167" i="5"/>
  <c r="C4168" i="5"/>
  <c r="C4169" i="5"/>
  <c r="C4170" i="5"/>
  <c r="C4171" i="5"/>
  <c r="C4172" i="5"/>
  <c r="C4173" i="5"/>
  <c r="C4174" i="5"/>
  <c r="C4175" i="5"/>
  <c r="C4176" i="5"/>
  <c r="C4177" i="5"/>
  <c r="C4178" i="5"/>
  <c r="C4179" i="5"/>
  <c r="C4180" i="5"/>
  <c r="C4181" i="5"/>
  <c r="C4182" i="5"/>
  <c r="C4183" i="5"/>
  <c r="C4184" i="5"/>
  <c r="C4185" i="5"/>
  <c r="C4186" i="5"/>
  <c r="C4187" i="5"/>
  <c r="C4188" i="5"/>
  <c r="C4189" i="5"/>
  <c r="C4190" i="5"/>
  <c r="C4191" i="5"/>
  <c r="C4192" i="5"/>
  <c r="C4193" i="5"/>
  <c r="C4194" i="5"/>
  <c r="C4195" i="5"/>
  <c r="C4196" i="5"/>
  <c r="C4197" i="5"/>
  <c r="C4198" i="5"/>
  <c r="C4199" i="5"/>
  <c r="C4200" i="5"/>
  <c r="C4201" i="5"/>
  <c r="C4202" i="5"/>
  <c r="C4203" i="5"/>
  <c r="C4204" i="5"/>
  <c r="C4205" i="5"/>
  <c r="C4206" i="5"/>
  <c r="C4207" i="5"/>
  <c r="C4208" i="5"/>
  <c r="C4209" i="5"/>
  <c r="C4210" i="5"/>
  <c r="C4211" i="5"/>
  <c r="C4212" i="5"/>
  <c r="C4213" i="5"/>
  <c r="C4214" i="5"/>
  <c r="C4215" i="5"/>
  <c r="C4216" i="5"/>
  <c r="C4217" i="5"/>
  <c r="C4218" i="5"/>
  <c r="C4219" i="5"/>
  <c r="C4220" i="5"/>
  <c r="C4221" i="5"/>
  <c r="C4222" i="5"/>
  <c r="C4223" i="5"/>
  <c r="C4224" i="5"/>
  <c r="C4225" i="5"/>
  <c r="C4226" i="5"/>
  <c r="C4227" i="5"/>
  <c r="C4228" i="5"/>
  <c r="C4229" i="5"/>
  <c r="C4230" i="5"/>
  <c r="C4231" i="5"/>
  <c r="C4232" i="5"/>
  <c r="C4233" i="5"/>
  <c r="C4234" i="5"/>
  <c r="C4235" i="5"/>
  <c r="C4236" i="5"/>
  <c r="C4237" i="5"/>
  <c r="C4238" i="5"/>
  <c r="C4239" i="5"/>
  <c r="C4240" i="5"/>
  <c r="C4241" i="5"/>
  <c r="C4242" i="5"/>
  <c r="C4243" i="5"/>
  <c r="C4244" i="5"/>
  <c r="C4245" i="5"/>
  <c r="C4246" i="5"/>
  <c r="C4247" i="5"/>
  <c r="C4248" i="5"/>
  <c r="C4249" i="5"/>
  <c r="C4250" i="5"/>
  <c r="C4251" i="5"/>
  <c r="C4252" i="5"/>
  <c r="C4253" i="5"/>
  <c r="C4254" i="5"/>
  <c r="C4255" i="5"/>
  <c r="C4256" i="5"/>
  <c r="C4257" i="5"/>
  <c r="C4258" i="5"/>
  <c r="C4259" i="5"/>
  <c r="C4260" i="5"/>
  <c r="C4261" i="5"/>
  <c r="C4262" i="5"/>
  <c r="C4263" i="5"/>
  <c r="C4264" i="5"/>
  <c r="C4265" i="5"/>
  <c r="C4266" i="5"/>
  <c r="C4267" i="5"/>
  <c r="C4268" i="5"/>
  <c r="C4269" i="5"/>
  <c r="C4270" i="5"/>
  <c r="C4271" i="5"/>
  <c r="C4272" i="5"/>
  <c r="C4273" i="5"/>
  <c r="C4274" i="5"/>
  <c r="C4275" i="5"/>
  <c r="C4276" i="5"/>
  <c r="C4277" i="5"/>
  <c r="C4278" i="5"/>
  <c r="C4279" i="5"/>
  <c r="C4280" i="5"/>
  <c r="C4281" i="5"/>
  <c r="C4282" i="5"/>
  <c r="C4283" i="5"/>
  <c r="C4284" i="5"/>
  <c r="C4285" i="5"/>
  <c r="C4286" i="5"/>
  <c r="C4287" i="5"/>
  <c r="C4288" i="5"/>
  <c r="C4289" i="5"/>
  <c r="C4290" i="5"/>
  <c r="C4291" i="5"/>
  <c r="C4292" i="5"/>
  <c r="C4293" i="5"/>
  <c r="C4294" i="5"/>
  <c r="C4295" i="5"/>
  <c r="C4296" i="5"/>
  <c r="C4297" i="5"/>
  <c r="C4298" i="5"/>
  <c r="C4299" i="5"/>
  <c r="C4300" i="5"/>
  <c r="C4301" i="5"/>
  <c r="C4302" i="5"/>
  <c r="C4303" i="5"/>
  <c r="C4304" i="5"/>
  <c r="C4305" i="5"/>
  <c r="C4306" i="5"/>
  <c r="C4307" i="5"/>
  <c r="C4308" i="5"/>
  <c r="C4309" i="5"/>
  <c r="C4310" i="5"/>
  <c r="C4311" i="5"/>
  <c r="C4312" i="5"/>
  <c r="C4313" i="5"/>
  <c r="C4314" i="5"/>
  <c r="C4315" i="5"/>
  <c r="C4316" i="5"/>
  <c r="C4317" i="5"/>
  <c r="C4318" i="5"/>
  <c r="C4319" i="5"/>
  <c r="C4320" i="5"/>
  <c r="C4321" i="5"/>
  <c r="C4322" i="5"/>
  <c r="C4323" i="5"/>
  <c r="C4324" i="5"/>
  <c r="C4325" i="5"/>
  <c r="C4326" i="5"/>
  <c r="C4327" i="5"/>
  <c r="C4328" i="5"/>
  <c r="C4329" i="5"/>
  <c r="C4330" i="5"/>
  <c r="C4331" i="5"/>
  <c r="C4332" i="5"/>
  <c r="C4333" i="5"/>
  <c r="C4334" i="5"/>
  <c r="C4335" i="5"/>
  <c r="C4336" i="5"/>
  <c r="C4337" i="5"/>
  <c r="C4338" i="5"/>
  <c r="C4339" i="5"/>
  <c r="C4340" i="5"/>
  <c r="C4341" i="5"/>
  <c r="C4342" i="5"/>
  <c r="C4343" i="5"/>
  <c r="C4344" i="5"/>
  <c r="C4345" i="5"/>
  <c r="C4346" i="5"/>
  <c r="C4347" i="5"/>
  <c r="C4348" i="5"/>
  <c r="C4349" i="5"/>
  <c r="C4350" i="5"/>
  <c r="C4351" i="5"/>
  <c r="C4352" i="5"/>
  <c r="C4353" i="5"/>
  <c r="C4354" i="5"/>
  <c r="C4355" i="5"/>
  <c r="C4356" i="5"/>
  <c r="C4357" i="5"/>
  <c r="C4358" i="5"/>
  <c r="C4359" i="5"/>
  <c r="C4360" i="5"/>
  <c r="C4361" i="5"/>
  <c r="C4362" i="5"/>
  <c r="C4363" i="5"/>
  <c r="C4364" i="5"/>
  <c r="C4365" i="5"/>
  <c r="C4366" i="5"/>
  <c r="C4367" i="5"/>
  <c r="C4368" i="5"/>
  <c r="C4369" i="5"/>
  <c r="C4370" i="5"/>
  <c r="C4371" i="5"/>
  <c r="C4372" i="5"/>
  <c r="C4373" i="5"/>
  <c r="C4374" i="5"/>
  <c r="C4375" i="5"/>
  <c r="C4376" i="5"/>
  <c r="C4377" i="5"/>
  <c r="C4378" i="5"/>
  <c r="C4379" i="5"/>
  <c r="C4380" i="5"/>
  <c r="C4381" i="5"/>
  <c r="C4382" i="5"/>
  <c r="C4383" i="5"/>
  <c r="C4384" i="5"/>
  <c r="C4385" i="5"/>
  <c r="C4386" i="5"/>
  <c r="C4387" i="5"/>
  <c r="C4388" i="5"/>
  <c r="C4389" i="5"/>
  <c r="C4390" i="5"/>
  <c r="C4391" i="5"/>
  <c r="C4392" i="5"/>
  <c r="C4393" i="5"/>
  <c r="C4394" i="5"/>
  <c r="C4395" i="5"/>
  <c r="C4396" i="5"/>
  <c r="C4397" i="5"/>
  <c r="C4398" i="5"/>
  <c r="C4399" i="5"/>
  <c r="C4400" i="5"/>
  <c r="C4401" i="5"/>
  <c r="C4402" i="5"/>
  <c r="C4403" i="5"/>
  <c r="C4404" i="5"/>
  <c r="C4405" i="5"/>
  <c r="C4406" i="5"/>
  <c r="C4407" i="5"/>
  <c r="C4408" i="5"/>
  <c r="C4409" i="5"/>
  <c r="C4410" i="5"/>
  <c r="C4411" i="5"/>
  <c r="C4412" i="5"/>
  <c r="C4413" i="5"/>
  <c r="C4414" i="5"/>
  <c r="C4415" i="5"/>
  <c r="C4416" i="5"/>
  <c r="C4417" i="5"/>
  <c r="C4418" i="5"/>
  <c r="C4419" i="5"/>
  <c r="C4420" i="5"/>
  <c r="C4421" i="5"/>
  <c r="C4422" i="5"/>
  <c r="C4423" i="5"/>
  <c r="C4424" i="5"/>
  <c r="C4425" i="5"/>
  <c r="C4426" i="5"/>
  <c r="C4427" i="5"/>
  <c r="C4428" i="5"/>
  <c r="C4429" i="5"/>
  <c r="C4430" i="5"/>
  <c r="C4431" i="5"/>
  <c r="C4432" i="5"/>
  <c r="C4433" i="5"/>
  <c r="C4434" i="5"/>
  <c r="C4435" i="5"/>
  <c r="C4436" i="5"/>
  <c r="C4437" i="5"/>
  <c r="C4438" i="5"/>
  <c r="C4439" i="5"/>
  <c r="C4440" i="5"/>
  <c r="C4441" i="5"/>
  <c r="C4442" i="5"/>
  <c r="C4443" i="5"/>
  <c r="C4444" i="5"/>
  <c r="C4445" i="5"/>
  <c r="C4446" i="5"/>
  <c r="C4447" i="5"/>
  <c r="C4448" i="5"/>
  <c r="C4449" i="5"/>
  <c r="C4450" i="5"/>
  <c r="C4451" i="5"/>
  <c r="C4452" i="5"/>
  <c r="C4453" i="5"/>
  <c r="C4454" i="5"/>
  <c r="C4455" i="5"/>
  <c r="C4456" i="5"/>
  <c r="C4457" i="5"/>
  <c r="C4458" i="5"/>
  <c r="C4459" i="5"/>
  <c r="C4460" i="5"/>
  <c r="C4461" i="5"/>
  <c r="C4462" i="5"/>
  <c r="C4463" i="5"/>
  <c r="C4464" i="5"/>
  <c r="C4465" i="5"/>
  <c r="C4466" i="5"/>
  <c r="C4467" i="5"/>
  <c r="C4468" i="5"/>
  <c r="C4469" i="5"/>
  <c r="C4470" i="5"/>
  <c r="C4471" i="5"/>
  <c r="C4472" i="5"/>
  <c r="C4473" i="5"/>
  <c r="C4474" i="5"/>
  <c r="C4475" i="5"/>
  <c r="C4476" i="5"/>
  <c r="C4477" i="5"/>
  <c r="C4478" i="5"/>
  <c r="C4479" i="5"/>
  <c r="C4480" i="5"/>
  <c r="C4481" i="5"/>
  <c r="C4482" i="5"/>
  <c r="C4483" i="5"/>
  <c r="C4484" i="5"/>
  <c r="C4485" i="5"/>
  <c r="C4486" i="5"/>
  <c r="C4487" i="5"/>
  <c r="C4488" i="5"/>
  <c r="C4489" i="5"/>
  <c r="C4490" i="5"/>
  <c r="C4491" i="5"/>
  <c r="C4492" i="5"/>
  <c r="C4493" i="5"/>
  <c r="C4494" i="5"/>
  <c r="C4495" i="5"/>
  <c r="C4496" i="5"/>
  <c r="C4497" i="5"/>
  <c r="C4498" i="5"/>
  <c r="C4499" i="5"/>
  <c r="C4500" i="5"/>
  <c r="C4501" i="5"/>
  <c r="C4502" i="5"/>
  <c r="C4503" i="5"/>
  <c r="C4504" i="5"/>
  <c r="C4505" i="5"/>
  <c r="C4506" i="5"/>
  <c r="C4507" i="5"/>
  <c r="C4508" i="5"/>
  <c r="C4509" i="5"/>
  <c r="C4510" i="5"/>
  <c r="C4511" i="5"/>
  <c r="C4512" i="5"/>
  <c r="C4513" i="5"/>
  <c r="C4514" i="5"/>
  <c r="C4515" i="5"/>
  <c r="C4516" i="5"/>
  <c r="C4517" i="5"/>
  <c r="C4518" i="5"/>
  <c r="C4519" i="5"/>
  <c r="C4520" i="5"/>
  <c r="C4521" i="5"/>
  <c r="C4522" i="5"/>
  <c r="C4523" i="5"/>
  <c r="C4524" i="5"/>
  <c r="C4525" i="5"/>
  <c r="C4526" i="5"/>
  <c r="C4527" i="5"/>
  <c r="C4528" i="5"/>
  <c r="C4529" i="5"/>
  <c r="C4530" i="5"/>
  <c r="C4531" i="5"/>
  <c r="C4532" i="5"/>
  <c r="C4533" i="5"/>
  <c r="C4534" i="5"/>
  <c r="C4535" i="5"/>
  <c r="C4536" i="5"/>
  <c r="C4537" i="5"/>
  <c r="C4538" i="5"/>
  <c r="C4539" i="5"/>
  <c r="C4540" i="5"/>
  <c r="C4541" i="5"/>
  <c r="C4542" i="5"/>
  <c r="C4543" i="5"/>
  <c r="C4544" i="5"/>
  <c r="C4545" i="5"/>
  <c r="C4546" i="5"/>
  <c r="C4547" i="5"/>
  <c r="C4548" i="5"/>
  <c r="C4549" i="5"/>
  <c r="C4550" i="5"/>
  <c r="C4551" i="5"/>
  <c r="C4552" i="5"/>
  <c r="C4553" i="5"/>
  <c r="C4554" i="5"/>
  <c r="C4555" i="5"/>
  <c r="C4556" i="5"/>
  <c r="C4557" i="5"/>
  <c r="C4558" i="5"/>
  <c r="C4559" i="5"/>
  <c r="C4560" i="5"/>
  <c r="C4561" i="5"/>
  <c r="C4562" i="5"/>
  <c r="C4563" i="5"/>
  <c r="C4564" i="5"/>
  <c r="C4565" i="5"/>
  <c r="C4566" i="5"/>
  <c r="C4567" i="5"/>
  <c r="C4568" i="5"/>
  <c r="C4569" i="5"/>
  <c r="C4570" i="5"/>
  <c r="C4571" i="5"/>
  <c r="C4572" i="5"/>
  <c r="C4573" i="5"/>
  <c r="C4574" i="5"/>
  <c r="C4575" i="5"/>
  <c r="C4576" i="5"/>
  <c r="C4577" i="5"/>
  <c r="C4578" i="5"/>
  <c r="C4579" i="5"/>
  <c r="C4580" i="5"/>
  <c r="C4581" i="5"/>
  <c r="C4582" i="5"/>
  <c r="C4583" i="5"/>
  <c r="C4584" i="5"/>
  <c r="C4585" i="5"/>
  <c r="C4586" i="5"/>
  <c r="C4587" i="5"/>
  <c r="C4588" i="5"/>
  <c r="C4589" i="5"/>
  <c r="C4590" i="5"/>
  <c r="C4591" i="5"/>
  <c r="C4592" i="5"/>
  <c r="C4593" i="5"/>
  <c r="C4594" i="5"/>
  <c r="C4595" i="5"/>
  <c r="C4596" i="5"/>
  <c r="C4597" i="5"/>
  <c r="C4598" i="5"/>
  <c r="C4599" i="5"/>
  <c r="C4600" i="5"/>
  <c r="C4601" i="5"/>
  <c r="C4602" i="5"/>
  <c r="C4603" i="5"/>
  <c r="C4604" i="5"/>
  <c r="C4605" i="5"/>
  <c r="C4606" i="5"/>
  <c r="C4607" i="5"/>
  <c r="C4608" i="5"/>
  <c r="C4609" i="5"/>
  <c r="C4610" i="5"/>
  <c r="C4611" i="5"/>
  <c r="C4612" i="5"/>
  <c r="C4613" i="5"/>
  <c r="C4614" i="5"/>
  <c r="C4615" i="5"/>
  <c r="C4616" i="5"/>
  <c r="C4617" i="5"/>
  <c r="C4618" i="5"/>
  <c r="C4619" i="5"/>
  <c r="C4620" i="5"/>
  <c r="C4621" i="5"/>
  <c r="C4622" i="5"/>
  <c r="C4623" i="5"/>
  <c r="C4624" i="5"/>
  <c r="C4625" i="5"/>
  <c r="C4626" i="5"/>
  <c r="C4627" i="5"/>
  <c r="C4628" i="5"/>
  <c r="C4629" i="5"/>
  <c r="C4630" i="5"/>
  <c r="C4631" i="5"/>
  <c r="C4632" i="5"/>
  <c r="C4633" i="5"/>
  <c r="C4634" i="5"/>
  <c r="C4635" i="5"/>
  <c r="C4636" i="5"/>
  <c r="C4637" i="5"/>
  <c r="C4638" i="5"/>
  <c r="C4639" i="5"/>
  <c r="C4640" i="5"/>
  <c r="C4641" i="5"/>
  <c r="C4642" i="5"/>
  <c r="C4643" i="5"/>
  <c r="C4644" i="5"/>
  <c r="C4645" i="5"/>
  <c r="C4646" i="5"/>
  <c r="C4647" i="5"/>
  <c r="C4648" i="5"/>
  <c r="C4649" i="5"/>
  <c r="C4650" i="5"/>
  <c r="C4651" i="5"/>
  <c r="C4652" i="5"/>
  <c r="C4653" i="5"/>
  <c r="C4654" i="5"/>
  <c r="C4655" i="5"/>
  <c r="C4656" i="5"/>
  <c r="C4657" i="5"/>
  <c r="C4658" i="5"/>
  <c r="C4659" i="5"/>
  <c r="C4660" i="5"/>
  <c r="C4661" i="5"/>
  <c r="C4662" i="5"/>
  <c r="C4663" i="5"/>
  <c r="C4664" i="5"/>
  <c r="C4665" i="5"/>
  <c r="C4666" i="5"/>
  <c r="C4667" i="5"/>
  <c r="C4668" i="5"/>
  <c r="C4669" i="5"/>
  <c r="C4670" i="5"/>
  <c r="C4671" i="5"/>
  <c r="C4672" i="5"/>
  <c r="C4673" i="5"/>
  <c r="C4674" i="5"/>
  <c r="C4675" i="5"/>
  <c r="C4676" i="5"/>
  <c r="C4677" i="5"/>
  <c r="C4678" i="5"/>
  <c r="C4679" i="5"/>
  <c r="C4680" i="5"/>
  <c r="C4681" i="5"/>
  <c r="C4682" i="5"/>
  <c r="C4683" i="5"/>
  <c r="C4684" i="5"/>
  <c r="C4685" i="5"/>
  <c r="C4686" i="5"/>
  <c r="C4687" i="5"/>
  <c r="C4688" i="5"/>
  <c r="C4689" i="5"/>
  <c r="C4690" i="5"/>
  <c r="C4691" i="5"/>
  <c r="C4692" i="5"/>
  <c r="C4693" i="5"/>
  <c r="C4694" i="5"/>
  <c r="C4695" i="5"/>
  <c r="C4696" i="5"/>
  <c r="C4697" i="5"/>
  <c r="C4698" i="5"/>
  <c r="C4699" i="5"/>
  <c r="C4700" i="5"/>
  <c r="C4701" i="5"/>
  <c r="C4702" i="5"/>
  <c r="C4703" i="5"/>
  <c r="C4704" i="5"/>
  <c r="C4705" i="5"/>
  <c r="C4706" i="5"/>
  <c r="C4707" i="5"/>
  <c r="C4708" i="5"/>
  <c r="C4709" i="5"/>
  <c r="C4710" i="5"/>
  <c r="C4711" i="5"/>
  <c r="C4712" i="5"/>
  <c r="C4713" i="5"/>
  <c r="C4714" i="5"/>
  <c r="C4715" i="5"/>
  <c r="C4716" i="5"/>
  <c r="C4717" i="5"/>
  <c r="C4718" i="5"/>
  <c r="C4719" i="5"/>
  <c r="C4720" i="5"/>
  <c r="C4721" i="5"/>
  <c r="C4722" i="5"/>
  <c r="C4723" i="5"/>
  <c r="C4724" i="5"/>
  <c r="C4725" i="5"/>
  <c r="C4726" i="5"/>
  <c r="C4727" i="5"/>
  <c r="C4728" i="5"/>
  <c r="C4729" i="5"/>
  <c r="C4730" i="5"/>
  <c r="C4731" i="5"/>
  <c r="C4732" i="5"/>
  <c r="C4733" i="5"/>
  <c r="C4734" i="5"/>
  <c r="C4735" i="5"/>
  <c r="C4736" i="5"/>
  <c r="C4737" i="5"/>
  <c r="C4738" i="5"/>
  <c r="C4739" i="5"/>
  <c r="C4740" i="5"/>
  <c r="C4741" i="5"/>
  <c r="C4742" i="5"/>
  <c r="C4743" i="5"/>
  <c r="C4744" i="5"/>
  <c r="C4745" i="5"/>
  <c r="C4746" i="5"/>
  <c r="C4747" i="5"/>
  <c r="C4748" i="5"/>
  <c r="C4749" i="5"/>
  <c r="C4750" i="5"/>
  <c r="C4751" i="5"/>
  <c r="C4752" i="5"/>
  <c r="C4753" i="5"/>
  <c r="C4754" i="5"/>
  <c r="C4755" i="5"/>
  <c r="C4756" i="5"/>
  <c r="C4757" i="5"/>
  <c r="C4758" i="5"/>
  <c r="C4759" i="5"/>
  <c r="C4760" i="5"/>
  <c r="C4761" i="5"/>
  <c r="C4762" i="5"/>
  <c r="C4763" i="5"/>
  <c r="C4764" i="5"/>
  <c r="C4765" i="5"/>
  <c r="C4766" i="5"/>
  <c r="C4767" i="5"/>
  <c r="C4768" i="5"/>
  <c r="C4769" i="5"/>
  <c r="C4770" i="5"/>
  <c r="C4771" i="5"/>
  <c r="C4772" i="5"/>
  <c r="C4773" i="5"/>
  <c r="C4774" i="5"/>
  <c r="C4775" i="5"/>
  <c r="C4776" i="5"/>
  <c r="C4777" i="5"/>
  <c r="C4778" i="5"/>
  <c r="C4779" i="5"/>
  <c r="C4780" i="5"/>
  <c r="C4781" i="5"/>
  <c r="C4782" i="5"/>
  <c r="C4783" i="5"/>
  <c r="C4784" i="5"/>
  <c r="C4785" i="5"/>
  <c r="C4786" i="5"/>
  <c r="C4787" i="5"/>
  <c r="C4788" i="5"/>
  <c r="C4789" i="5"/>
  <c r="C4790" i="5"/>
  <c r="C4791" i="5"/>
  <c r="C4792" i="5"/>
  <c r="C4793" i="5"/>
  <c r="C4794" i="5"/>
  <c r="C4795" i="5"/>
  <c r="C4796" i="5"/>
  <c r="C4797" i="5"/>
  <c r="C4798" i="5"/>
  <c r="C4799" i="5"/>
  <c r="C4800" i="5"/>
  <c r="C4801" i="5"/>
  <c r="C4802" i="5"/>
  <c r="C4803" i="5"/>
  <c r="C4804" i="5"/>
  <c r="C4805" i="5"/>
  <c r="C4806" i="5"/>
  <c r="C4807" i="5"/>
  <c r="C4808" i="5"/>
  <c r="C4809" i="5"/>
  <c r="C4810" i="5"/>
  <c r="C4811" i="5"/>
  <c r="C4812" i="5"/>
  <c r="C4813" i="5"/>
  <c r="C4814" i="5"/>
  <c r="C4815" i="5"/>
  <c r="C4816" i="5"/>
  <c r="C4817" i="5"/>
  <c r="C4818" i="5"/>
  <c r="C4819" i="5"/>
  <c r="C4820" i="5"/>
  <c r="C4821" i="5"/>
  <c r="C4822" i="5"/>
  <c r="C4823" i="5"/>
  <c r="C4824" i="5"/>
  <c r="C4825" i="5"/>
  <c r="C4826" i="5"/>
  <c r="C4827" i="5"/>
  <c r="C4828" i="5"/>
  <c r="C4829" i="5"/>
  <c r="C4830" i="5"/>
  <c r="C4831" i="5"/>
  <c r="C4832" i="5"/>
  <c r="C4833" i="5"/>
  <c r="C4834" i="5"/>
  <c r="C4835" i="5"/>
  <c r="C4836" i="5"/>
  <c r="C4837" i="5"/>
  <c r="C4838" i="5"/>
  <c r="C4839" i="5"/>
  <c r="C4840" i="5"/>
  <c r="C4841" i="5"/>
  <c r="C4842" i="5"/>
  <c r="C4843" i="5"/>
  <c r="C4844" i="5"/>
  <c r="C4845" i="5"/>
  <c r="C4846" i="5"/>
  <c r="C4847" i="5"/>
  <c r="C4848" i="5"/>
  <c r="C4849" i="5"/>
  <c r="C4850" i="5"/>
  <c r="C4851" i="5"/>
  <c r="C4852" i="5"/>
  <c r="C4853" i="5"/>
  <c r="C4854" i="5"/>
  <c r="C4855" i="5"/>
  <c r="C4856" i="5"/>
  <c r="C4857" i="5"/>
  <c r="C4858" i="5"/>
  <c r="C4859" i="5"/>
  <c r="C4860" i="5"/>
  <c r="C4861" i="5"/>
  <c r="C4862" i="5"/>
  <c r="C4863" i="5"/>
  <c r="C4864" i="5"/>
  <c r="C4865" i="5"/>
  <c r="C4866" i="5"/>
  <c r="C4867" i="5"/>
  <c r="C4868" i="5"/>
  <c r="C4869" i="5"/>
  <c r="C4870" i="5"/>
  <c r="C4871" i="5"/>
  <c r="C4872" i="5"/>
  <c r="C4873" i="5"/>
  <c r="C4874" i="5"/>
  <c r="C4875" i="5"/>
  <c r="C4876" i="5"/>
  <c r="C4877" i="5"/>
  <c r="C4878" i="5"/>
  <c r="C4879" i="5"/>
  <c r="C4880" i="5"/>
  <c r="C4881" i="5"/>
  <c r="C4882" i="5"/>
  <c r="C4883" i="5"/>
  <c r="C4884" i="5"/>
  <c r="C4885" i="5"/>
  <c r="C4886" i="5"/>
  <c r="C4887" i="5"/>
  <c r="C4888" i="5"/>
  <c r="C4889" i="5"/>
  <c r="C4890" i="5"/>
  <c r="C4891" i="5"/>
  <c r="C4892" i="5"/>
  <c r="C4893" i="5"/>
  <c r="C4894" i="5"/>
  <c r="C4895" i="5"/>
  <c r="C4896" i="5"/>
  <c r="C4897" i="5"/>
  <c r="C4898" i="5"/>
  <c r="C4899" i="5"/>
  <c r="C4900" i="5"/>
  <c r="C4901" i="5"/>
  <c r="C4902" i="5"/>
  <c r="C4903" i="5"/>
  <c r="C4904" i="5"/>
  <c r="C4905" i="5"/>
  <c r="C4906" i="5"/>
  <c r="C4907" i="5"/>
  <c r="C4908" i="5"/>
  <c r="C4909" i="5"/>
  <c r="C4910" i="5"/>
  <c r="C4911" i="5"/>
  <c r="C4912" i="5"/>
  <c r="C4913" i="5"/>
  <c r="C4914" i="5"/>
  <c r="C4915" i="5"/>
  <c r="C4916" i="5"/>
  <c r="C4917" i="5"/>
  <c r="C4918" i="5"/>
  <c r="C4919" i="5"/>
  <c r="C4920" i="5"/>
  <c r="C4921" i="5"/>
  <c r="C4922" i="5"/>
  <c r="C4923" i="5"/>
  <c r="C4924" i="5"/>
  <c r="C4925" i="5"/>
  <c r="C4926" i="5"/>
  <c r="C4927" i="5"/>
  <c r="C4928" i="5"/>
  <c r="C4929" i="5"/>
  <c r="C4930" i="5"/>
  <c r="C4931" i="5"/>
  <c r="C4932" i="5"/>
  <c r="C4933" i="5"/>
  <c r="C4934" i="5"/>
  <c r="C4935" i="5"/>
  <c r="C4936" i="5"/>
  <c r="C4937" i="5"/>
  <c r="C4938" i="5"/>
  <c r="C4939" i="5"/>
  <c r="C4940" i="5"/>
  <c r="C4941" i="5"/>
  <c r="C4942" i="5"/>
  <c r="C4943" i="5"/>
  <c r="C4944" i="5"/>
  <c r="C4945" i="5"/>
  <c r="C4946" i="5"/>
  <c r="C4947" i="5"/>
  <c r="C4948" i="5"/>
  <c r="C4949" i="5"/>
  <c r="C4950" i="5"/>
  <c r="C4951" i="5"/>
  <c r="C4952" i="5"/>
  <c r="C4953" i="5"/>
  <c r="C4954" i="5"/>
  <c r="C4955" i="5"/>
  <c r="C4956" i="5"/>
  <c r="C4957" i="5"/>
  <c r="C4958" i="5"/>
  <c r="C4959" i="5"/>
  <c r="C4960" i="5"/>
  <c r="C4961" i="5"/>
  <c r="C4962" i="5"/>
  <c r="C4963" i="5"/>
  <c r="C4964" i="5"/>
  <c r="C4965" i="5"/>
  <c r="C4966" i="5"/>
  <c r="C4967" i="5"/>
  <c r="C4968" i="5"/>
  <c r="C4969" i="5"/>
  <c r="C4970" i="5"/>
  <c r="C4971" i="5"/>
  <c r="C4972" i="5"/>
  <c r="C4973" i="5"/>
  <c r="C4974" i="5"/>
  <c r="C4975" i="5"/>
  <c r="C4976" i="5"/>
  <c r="C4977" i="5"/>
  <c r="C4978" i="5"/>
  <c r="C4979" i="5"/>
  <c r="C4980" i="5"/>
  <c r="C4981" i="5"/>
  <c r="C4982" i="5"/>
  <c r="C4983" i="5"/>
  <c r="C4984" i="5"/>
  <c r="C4985" i="5"/>
  <c r="C4986" i="5"/>
  <c r="C4987" i="5"/>
  <c r="C4988" i="5"/>
  <c r="C4989" i="5"/>
  <c r="C4990" i="5"/>
  <c r="C4991" i="5"/>
  <c r="C4992" i="5"/>
  <c r="C4993" i="5"/>
  <c r="C4994" i="5"/>
  <c r="C4995" i="5"/>
  <c r="C4996" i="5"/>
  <c r="C4997" i="5"/>
  <c r="C4998" i="5"/>
  <c r="C4999" i="5"/>
  <c r="C5000" i="5"/>
  <c r="C5001" i="5"/>
  <c r="C5002" i="5"/>
  <c r="C5003" i="5"/>
  <c r="C5004" i="5"/>
  <c r="C5005" i="5"/>
  <c r="C5006" i="5"/>
  <c r="C5007" i="5"/>
  <c r="C5008" i="5"/>
  <c r="C5009" i="5"/>
  <c r="C5010" i="5"/>
  <c r="C5011" i="5"/>
  <c r="C5012" i="5"/>
  <c r="C5013" i="5"/>
  <c r="C5014" i="5"/>
  <c r="C5015" i="5"/>
  <c r="C5016" i="5"/>
  <c r="C5017" i="5"/>
  <c r="C5018" i="5"/>
  <c r="C5019" i="5"/>
  <c r="C5020" i="5"/>
  <c r="C5021" i="5"/>
  <c r="C5022" i="5"/>
  <c r="C5023" i="5"/>
  <c r="C5024" i="5"/>
  <c r="C5025" i="5"/>
  <c r="C5026" i="5"/>
  <c r="C5027" i="5"/>
  <c r="C5028" i="5"/>
  <c r="C5029" i="5"/>
  <c r="C5030" i="5"/>
  <c r="C5031" i="5"/>
  <c r="C5032" i="5"/>
  <c r="C5033" i="5"/>
  <c r="C5034" i="5"/>
  <c r="C5035" i="5"/>
  <c r="C5036" i="5"/>
  <c r="C5037" i="5"/>
  <c r="C5038" i="5"/>
  <c r="C5039" i="5"/>
  <c r="C5040" i="5"/>
  <c r="C5041" i="5"/>
  <c r="C5042" i="5"/>
  <c r="C5043" i="5"/>
  <c r="C5044" i="5"/>
  <c r="C5045" i="5"/>
  <c r="C5046" i="5"/>
  <c r="C5047" i="5"/>
  <c r="C5048" i="5"/>
  <c r="C5049" i="5"/>
  <c r="C5050" i="5"/>
  <c r="C5051" i="5"/>
  <c r="C5052" i="5"/>
  <c r="C5053" i="5"/>
  <c r="C5054" i="5"/>
  <c r="C5055" i="5"/>
  <c r="C5056" i="5"/>
  <c r="C5057" i="5"/>
  <c r="C5058" i="5"/>
  <c r="C5059" i="5"/>
  <c r="C5060" i="5"/>
  <c r="C5061" i="5"/>
  <c r="C5062" i="5"/>
  <c r="C5063" i="5"/>
  <c r="C5064" i="5"/>
  <c r="C5065" i="5"/>
  <c r="C5066" i="5"/>
  <c r="C5067" i="5"/>
  <c r="C5068" i="5"/>
  <c r="C5069" i="5"/>
  <c r="C5070" i="5"/>
  <c r="C5071" i="5"/>
  <c r="C5072" i="5"/>
  <c r="C5073" i="5"/>
  <c r="C5074" i="5"/>
  <c r="C5075" i="5"/>
  <c r="C5076" i="5"/>
  <c r="C5077" i="5"/>
  <c r="C5078" i="5"/>
  <c r="C5079" i="5"/>
  <c r="C5080" i="5"/>
  <c r="C5081" i="5"/>
  <c r="C5082" i="5"/>
  <c r="C5083" i="5"/>
  <c r="C5084" i="5"/>
  <c r="C5085" i="5"/>
  <c r="C5086" i="5"/>
  <c r="C5087" i="5"/>
  <c r="C5088" i="5"/>
  <c r="C5089" i="5"/>
  <c r="C5090" i="5"/>
  <c r="C5091" i="5"/>
  <c r="C5092" i="5"/>
  <c r="C5093" i="5"/>
  <c r="C5094" i="5"/>
  <c r="C5095" i="5"/>
  <c r="C5096" i="5"/>
  <c r="C5097" i="5"/>
  <c r="C5098" i="5"/>
  <c r="C5099" i="5"/>
  <c r="C5100" i="5"/>
  <c r="C5101" i="5"/>
  <c r="C5102" i="5"/>
  <c r="C5103" i="5"/>
  <c r="C5104" i="5"/>
  <c r="C5105" i="5"/>
  <c r="C5106" i="5"/>
  <c r="C5107" i="5"/>
  <c r="C5108" i="5"/>
  <c r="C5109" i="5"/>
  <c r="C5110" i="5"/>
  <c r="C5111" i="5"/>
  <c r="C5112" i="5"/>
  <c r="C5113" i="5"/>
  <c r="C5114" i="5"/>
  <c r="C5115" i="5"/>
  <c r="C5116" i="5"/>
  <c r="C5117" i="5"/>
  <c r="C5118" i="5"/>
  <c r="C5119" i="5"/>
  <c r="C5120" i="5"/>
  <c r="C5121" i="5"/>
  <c r="C5122" i="5"/>
  <c r="C5123" i="5"/>
  <c r="C5124" i="5"/>
  <c r="C5125" i="5"/>
  <c r="C5126" i="5"/>
  <c r="C5127" i="5"/>
  <c r="C5128" i="5"/>
  <c r="C5129" i="5"/>
  <c r="C5130" i="5"/>
  <c r="C5131" i="5"/>
  <c r="C5132" i="5"/>
  <c r="C5133" i="5"/>
  <c r="C5134" i="5"/>
  <c r="C5135" i="5"/>
  <c r="C5136" i="5"/>
  <c r="C5137" i="5"/>
  <c r="C5138" i="5"/>
  <c r="C5139" i="5"/>
  <c r="C5140" i="5"/>
  <c r="C5141" i="5"/>
  <c r="C5142" i="5"/>
  <c r="C5143" i="5"/>
  <c r="C5144" i="5"/>
  <c r="C5145" i="5"/>
  <c r="C5146" i="5"/>
  <c r="C5147" i="5"/>
  <c r="C5148" i="5"/>
  <c r="C5149" i="5"/>
  <c r="C5150" i="5"/>
  <c r="C5151" i="5"/>
  <c r="C5152" i="5"/>
  <c r="C5153" i="5"/>
  <c r="C5154" i="5"/>
  <c r="C5155" i="5"/>
  <c r="C5156" i="5"/>
  <c r="C5157" i="5"/>
  <c r="C5158" i="5"/>
  <c r="C5159" i="5"/>
  <c r="C5160" i="5"/>
  <c r="C5161" i="5"/>
  <c r="C5162" i="5"/>
  <c r="C5163" i="5"/>
  <c r="C5164" i="5"/>
  <c r="C5165" i="5"/>
  <c r="C5166" i="5"/>
  <c r="C5167" i="5"/>
  <c r="C5168" i="5"/>
  <c r="C5169" i="5"/>
  <c r="C5170" i="5"/>
  <c r="C5171" i="5"/>
  <c r="C5172" i="5"/>
  <c r="C5173" i="5"/>
  <c r="C5174" i="5"/>
  <c r="C5175" i="5"/>
  <c r="C5176" i="5"/>
  <c r="C5177" i="5"/>
  <c r="C5178" i="5"/>
  <c r="C5179" i="5"/>
  <c r="C5180" i="5"/>
  <c r="C5181" i="5"/>
  <c r="C5182" i="5"/>
  <c r="C5183" i="5"/>
  <c r="C5184" i="5"/>
  <c r="C5185" i="5"/>
  <c r="C5186" i="5"/>
  <c r="C5187" i="5"/>
  <c r="C5188" i="5"/>
  <c r="C5189" i="5"/>
  <c r="C5190" i="5"/>
  <c r="C5191" i="5"/>
  <c r="C5192" i="5"/>
  <c r="C5193" i="5"/>
  <c r="C5194" i="5"/>
  <c r="C5195" i="5"/>
  <c r="C5196" i="5"/>
  <c r="C5197" i="5"/>
  <c r="C5198" i="5"/>
  <c r="C5199" i="5"/>
  <c r="C5200" i="5"/>
  <c r="C5201" i="5"/>
  <c r="C5202" i="5"/>
  <c r="C5203" i="5"/>
  <c r="C5204" i="5"/>
  <c r="C5205" i="5"/>
  <c r="C5206" i="5"/>
  <c r="C5207" i="5"/>
  <c r="C5208" i="5"/>
  <c r="C5209" i="5"/>
  <c r="C5210" i="5"/>
  <c r="C5211" i="5"/>
  <c r="C5212" i="5"/>
  <c r="C5213" i="5"/>
  <c r="C5214" i="5"/>
  <c r="C5215" i="5"/>
  <c r="C5216" i="5"/>
  <c r="C5217" i="5"/>
  <c r="C5218" i="5"/>
  <c r="C5219" i="5"/>
  <c r="C5220" i="5"/>
  <c r="C5221" i="5"/>
  <c r="C5222" i="5"/>
  <c r="C5223" i="5"/>
  <c r="C5224" i="5"/>
  <c r="C5225" i="5"/>
  <c r="C5226" i="5"/>
  <c r="C5227" i="5"/>
  <c r="C5228" i="5"/>
  <c r="C5229" i="5"/>
  <c r="C5230" i="5"/>
  <c r="C5231" i="5"/>
  <c r="C5232" i="5"/>
  <c r="C5233" i="5"/>
  <c r="C5234" i="5"/>
  <c r="C5235" i="5"/>
  <c r="C5236" i="5"/>
  <c r="C5237" i="5"/>
  <c r="C5238" i="5"/>
  <c r="C5239" i="5"/>
  <c r="C5240" i="5"/>
  <c r="C5241" i="5"/>
  <c r="C5242" i="5"/>
  <c r="C5243" i="5"/>
  <c r="C5244" i="5"/>
  <c r="C5245" i="5"/>
  <c r="C5246" i="5"/>
  <c r="C5247" i="5"/>
  <c r="C5248" i="5"/>
  <c r="C5249" i="5"/>
  <c r="C5250" i="5"/>
  <c r="C5251" i="5"/>
  <c r="C5252" i="5"/>
  <c r="C5253" i="5"/>
  <c r="C5254" i="5"/>
  <c r="C5255" i="5"/>
  <c r="C5256" i="5"/>
  <c r="C5257" i="5"/>
  <c r="C5258" i="5"/>
  <c r="C5259" i="5"/>
  <c r="C5260" i="5"/>
  <c r="C5261" i="5"/>
  <c r="C5262" i="5"/>
  <c r="C5263" i="5"/>
  <c r="C5264" i="5"/>
  <c r="C5265" i="5"/>
  <c r="C5266" i="5"/>
  <c r="C5267" i="5"/>
  <c r="C5268" i="5"/>
  <c r="C5269" i="5"/>
  <c r="C5270" i="5"/>
  <c r="C5271" i="5"/>
  <c r="C5272" i="5"/>
  <c r="C5273" i="5"/>
  <c r="C5274" i="5"/>
  <c r="C5275" i="5"/>
  <c r="C5276" i="5"/>
  <c r="C5277" i="5"/>
  <c r="C5278" i="5"/>
  <c r="C5279" i="5"/>
  <c r="C5280" i="5"/>
  <c r="C5281" i="5"/>
  <c r="C5282" i="5"/>
  <c r="C5283" i="5"/>
  <c r="C5284" i="5"/>
  <c r="C5285" i="5"/>
  <c r="C5286" i="5"/>
  <c r="C5287" i="5"/>
  <c r="C5288" i="5"/>
  <c r="C5289" i="5"/>
  <c r="C5290" i="5"/>
  <c r="C5291" i="5"/>
  <c r="C5292" i="5"/>
  <c r="C5293" i="5"/>
  <c r="C5294" i="5"/>
  <c r="C5295" i="5"/>
  <c r="C5296" i="5"/>
  <c r="C5297" i="5"/>
  <c r="C5298" i="5"/>
  <c r="C5299" i="5"/>
  <c r="C5300" i="5"/>
  <c r="C5301" i="5"/>
  <c r="C5302" i="5"/>
  <c r="C5303" i="5"/>
  <c r="C5304" i="5"/>
  <c r="C5305" i="5"/>
  <c r="C5306" i="5"/>
  <c r="C5307" i="5"/>
  <c r="C5308" i="5"/>
  <c r="C5309" i="5"/>
  <c r="C5310" i="5"/>
  <c r="C5311" i="5"/>
  <c r="C5312" i="5"/>
  <c r="C5313" i="5"/>
  <c r="C5314" i="5"/>
  <c r="C5315" i="5"/>
  <c r="C5316" i="5"/>
  <c r="C5317" i="5"/>
  <c r="C5318" i="5"/>
  <c r="C5319" i="5"/>
  <c r="C5320" i="5"/>
  <c r="C5321" i="5"/>
  <c r="C5322" i="5"/>
  <c r="C5323" i="5"/>
  <c r="C5324" i="5"/>
  <c r="C5325" i="5"/>
  <c r="C5326" i="5"/>
  <c r="C5327" i="5"/>
  <c r="C5328" i="5"/>
  <c r="C5329" i="5"/>
  <c r="C5330" i="5"/>
  <c r="C5331" i="5"/>
  <c r="C5332" i="5"/>
  <c r="C5333" i="5"/>
  <c r="C5334" i="5"/>
  <c r="C5335" i="5"/>
  <c r="C5336" i="5"/>
  <c r="C5337" i="5"/>
  <c r="C5338" i="5"/>
  <c r="C5339" i="5"/>
  <c r="C5340" i="5"/>
  <c r="C5341" i="5"/>
  <c r="C5342" i="5"/>
  <c r="C5343" i="5"/>
  <c r="C5344" i="5"/>
  <c r="C5345" i="5"/>
  <c r="C5346" i="5"/>
  <c r="C5347" i="5"/>
  <c r="C5348" i="5"/>
  <c r="C5349" i="5"/>
  <c r="C5350" i="5"/>
  <c r="C5351" i="5"/>
  <c r="C5352" i="5"/>
  <c r="C5353" i="5"/>
  <c r="C5354" i="5"/>
  <c r="C5355" i="5"/>
  <c r="C5356" i="5"/>
  <c r="C5357" i="5"/>
  <c r="C5358" i="5"/>
  <c r="C5359" i="5"/>
  <c r="C5360" i="5"/>
  <c r="C5361" i="5"/>
  <c r="C5362" i="5"/>
  <c r="C5363" i="5"/>
  <c r="C5364" i="5"/>
  <c r="C5365" i="5"/>
  <c r="C5366" i="5"/>
  <c r="C5367" i="5"/>
  <c r="C5368" i="5"/>
  <c r="C5369" i="5"/>
  <c r="C5370" i="5"/>
  <c r="C5371" i="5"/>
  <c r="C5372" i="5"/>
  <c r="C5373" i="5"/>
  <c r="C5374" i="5"/>
  <c r="C5375" i="5"/>
  <c r="C5376" i="5"/>
  <c r="C5377" i="5"/>
  <c r="C5378" i="5"/>
  <c r="C5379" i="5"/>
  <c r="C5380" i="5"/>
  <c r="C5381" i="5"/>
  <c r="C5382" i="5"/>
  <c r="C5383" i="5"/>
  <c r="C5384" i="5"/>
  <c r="C5385" i="5"/>
  <c r="C5386" i="5"/>
  <c r="C5387" i="5"/>
  <c r="C5388" i="5"/>
  <c r="C5389" i="5"/>
  <c r="C5390" i="5"/>
  <c r="C5391" i="5"/>
  <c r="C5392" i="5"/>
  <c r="C5393" i="5"/>
  <c r="C5394" i="5"/>
  <c r="C5395" i="5"/>
  <c r="C5396" i="5"/>
  <c r="C5397" i="5"/>
  <c r="C5398" i="5"/>
  <c r="C5399" i="5"/>
  <c r="C5400" i="5"/>
  <c r="C5401" i="5"/>
  <c r="C5402" i="5"/>
  <c r="C5403" i="5"/>
  <c r="C5404" i="5"/>
  <c r="C5405" i="5"/>
  <c r="C5406" i="5"/>
  <c r="C5407" i="5"/>
  <c r="C5408" i="5"/>
  <c r="C5409" i="5"/>
  <c r="C5410" i="5"/>
  <c r="C5411" i="5"/>
  <c r="C5412" i="5"/>
  <c r="C5413" i="5"/>
  <c r="C5414" i="5"/>
  <c r="C5415" i="5"/>
  <c r="C5416" i="5"/>
  <c r="C5417" i="5"/>
  <c r="C5418" i="5"/>
  <c r="C5419" i="5"/>
  <c r="C5420" i="5"/>
  <c r="C5421" i="5"/>
  <c r="C5422" i="5"/>
  <c r="C5423" i="5"/>
  <c r="C5424" i="5"/>
  <c r="C5425" i="5"/>
  <c r="C5426" i="5"/>
  <c r="C5427" i="5"/>
  <c r="C5428" i="5"/>
  <c r="C5429" i="5"/>
  <c r="C5430" i="5"/>
  <c r="C5431" i="5"/>
  <c r="C5432" i="5"/>
  <c r="C5433" i="5"/>
  <c r="C5434" i="5"/>
  <c r="C5435" i="5"/>
  <c r="C5436" i="5"/>
  <c r="C5437" i="5"/>
  <c r="C5438" i="5"/>
  <c r="C5439" i="5"/>
  <c r="C5440" i="5"/>
  <c r="C5441" i="5"/>
  <c r="C5442" i="5"/>
  <c r="C5443" i="5"/>
  <c r="C5444" i="5"/>
  <c r="C5445" i="5"/>
  <c r="C5446" i="5"/>
  <c r="C5447" i="5"/>
  <c r="C5448" i="5"/>
  <c r="C5449" i="5"/>
  <c r="C5450" i="5"/>
  <c r="C5451" i="5"/>
  <c r="C5452" i="5"/>
  <c r="C5453" i="5"/>
  <c r="C5454" i="5"/>
  <c r="C5455" i="5"/>
  <c r="C5456" i="5"/>
  <c r="C5457" i="5"/>
  <c r="C5458" i="5"/>
  <c r="C5459" i="5"/>
  <c r="C5460" i="5"/>
  <c r="C5461" i="5"/>
  <c r="C5462" i="5"/>
  <c r="C5463" i="5"/>
  <c r="C5464" i="5"/>
  <c r="C5465" i="5"/>
  <c r="C5466" i="5"/>
  <c r="C5467" i="5"/>
  <c r="C5468" i="5"/>
  <c r="C5469" i="5"/>
  <c r="C5470" i="5"/>
  <c r="C5471" i="5"/>
  <c r="C5472" i="5"/>
  <c r="C5473" i="5"/>
  <c r="C5474" i="5"/>
  <c r="C5475" i="5"/>
  <c r="C5476" i="5"/>
  <c r="C5477" i="5"/>
  <c r="C5478" i="5"/>
  <c r="C5479" i="5"/>
  <c r="C5480" i="5"/>
  <c r="C5481" i="5"/>
  <c r="C5482" i="5"/>
  <c r="C5483" i="5"/>
  <c r="C5484" i="5"/>
  <c r="C5485" i="5"/>
  <c r="C5486" i="5"/>
  <c r="C5487" i="5"/>
  <c r="C5488" i="5"/>
  <c r="C5489" i="5"/>
  <c r="C5490" i="5"/>
  <c r="C5491" i="5"/>
  <c r="C5492" i="5"/>
  <c r="C5493" i="5"/>
  <c r="C5494" i="5"/>
  <c r="C5495" i="5"/>
  <c r="C5496" i="5"/>
  <c r="C5497" i="5"/>
  <c r="C5498" i="5"/>
  <c r="C5499" i="5"/>
  <c r="C5500" i="5"/>
  <c r="C5501" i="5"/>
  <c r="C5502" i="5"/>
  <c r="C5503" i="5"/>
  <c r="C5504" i="5"/>
  <c r="C5505" i="5"/>
  <c r="C5506" i="5"/>
  <c r="C5507" i="5"/>
  <c r="C5508" i="5"/>
  <c r="C5509" i="5"/>
  <c r="C5510" i="5"/>
  <c r="C5511" i="5"/>
  <c r="C5512" i="5"/>
  <c r="C5513" i="5"/>
  <c r="C5514" i="5"/>
  <c r="C5515" i="5"/>
  <c r="C5516" i="5"/>
  <c r="C5517" i="5"/>
  <c r="C5518" i="5"/>
  <c r="C5519" i="5"/>
  <c r="C5520" i="5"/>
  <c r="C5521" i="5"/>
  <c r="C5522" i="5"/>
  <c r="C5523" i="5"/>
  <c r="C5524" i="5"/>
  <c r="C5525" i="5"/>
  <c r="C5526" i="5"/>
  <c r="C5527" i="5"/>
  <c r="C5528" i="5"/>
  <c r="C5529" i="5"/>
  <c r="C5530" i="5"/>
  <c r="C5531" i="5"/>
  <c r="C5532" i="5"/>
  <c r="C5533" i="5"/>
  <c r="C5534" i="5"/>
  <c r="C5535" i="5"/>
  <c r="C5536" i="5"/>
  <c r="C5537" i="5"/>
  <c r="C5538" i="5"/>
  <c r="C5539" i="5"/>
  <c r="C5540" i="5"/>
  <c r="C5541" i="5"/>
  <c r="C5542" i="5"/>
  <c r="C5543" i="5"/>
  <c r="C5544" i="5"/>
  <c r="C5545" i="5"/>
  <c r="C5546" i="5"/>
  <c r="C5547" i="5"/>
  <c r="C5548" i="5"/>
  <c r="C5549" i="5"/>
  <c r="C5550" i="5"/>
  <c r="C5551" i="5"/>
  <c r="C5552" i="5"/>
  <c r="C5553" i="5"/>
  <c r="C5554" i="5"/>
  <c r="C5555" i="5"/>
  <c r="C5556" i="5"/>
  <c r="C5557" i="5"/>
  <c r="C5558" i="5"/>
  <c r="C5559" i="5"/>
  <c r="C5560" i="5"/>
  <c r="C5561" i="5"/>
  <c r="C5562" i="5"/>
  <c r="C5563" i="5"/>
  <c r="C5564" i="5"/>
  <c r="C5565" i="5"/>
  <c r="C5566" i="5"/>
  <c r="C5567" i="5"/>
  <c r="C5568" i="5"/>
  <c r="C5569" i="5"/>
  <c r="C5570" i="5"/>
  <c r="C5571" i="5"/>
  <c r="C5572" i="5"/>
  <c r="C5573" i="5"/>
  <c r="C5574" i="5"/>
  <c r="C5575" i="5"/>
  <c r="C5576" i="5"/>
  <c r="C5577" i="5"/>
  <c r="C5578" i="5"/>
  <c r="C5579" i="5"/>
  <c r="C5580" i="5"/>
  <c r="C5581" i="5"/>
  <c r="C5582" i="5"/>
  <c r="C5583" i="5"/>
  <c r="C5584" i="5"/>
  <c r="C5585" i="5"/>
  <c r="C5586" i="5"/>
  <c r="C5587" i="5"/>
  <c r="C5588" i="5"/>
  <c r="C5589" i="5"/>
  <c r="C5590" i="5"/>
  <c r="C5591" i="5"/>
  <c r="C5592" i="5"/>
  <c r="C5593" i="5"/>
  <c r="C5594" i="5"/>
  <c r="C5595" i="5"/>
  <c r="C5596" i="5"/>
  <c r="C5597" i="5"/>
  <c r="C5598" i="5"/>
  <c r="C5599" i="5"/>
  <c r="C38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getOrga" description="Conexión a la consulta 'getOrga' en el libro." type="5" refreshedVersion="0" background="1">
    <dbPr connection="Provider=Microsoft.Mashup.OleDb.1;Data Source=$Workbook$;Location=getOrga;Extended Properties=&quot;&quot;" command="SELECT * FROM [getOrg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<sst xmlns="http://schemas.openxmlformats.org/spreadsheetml/2006/main" count="5501" uniqueCount="1899">
  <si>
    <t>NELSON EDUARDO ESPARZA TORRES</t>
  </si>
  <si>
    <t>LUIS EDUARDO MARTINEZ PINELA</t>
  </si>
  <si>
    <t>DIEGO ABDON NICLOUSE ARANEDA</t>
  </si>
  <si>
    <t>NELSON MARCIAL BUSTOS MARCHANT</t>
  </si>
  <si>
    <t>CLAUDIO ANDRES VARGAS DIAZ</t>
  </si>
  <si>
    <t>PATRICK ALEJANDRO PORTILLA GALVEZ</t>
  </si>
  <si>
    <t>ALEX ANDRES CHAVEZ PEÑA</t>
  </si>
  <si>
    <t>IVAN ENRIQUE BELLO VALENZUELA</t>
  </si>
  <si>
    <t>FRANKLIN ROLANDO AZOCAR ELMES</t>
  </si>
  <si>
    <t>ANDAMIOS</t>
  </si>
  <si>
    <t>ESTRUCTURA</t>
  </si>
  <si>
    <t>PIPING</t>
  </si>
  <si>
    <t>CAPATAZ</t>
  </si>
  <si>
    <t>ESPECIALIDAD</t>
  </si>
  <si>
    <t>TELEFONO</t>
  </si>
  <si>
    <t>TURNO</t>
  </si>
  <si>
    <t>14X14A</t>
  </si>
  <si>
    <t>FELIPE GATICA SEPULVEDA</t>
  </si>
  <si>
    <t>14X14B</t>
  </si>
  <si>
    <t>JUAN POBLETE PARRA</t>
  </si>
  <si>
    <t>LUIS CACERES VASQUEZ</t>
  </si>
  <si>
    <t>LUIS AZOCAR NEIRA</t>
  </si>
  <si>
    <t>ROGELIO MARTINEZ MONTOYA</t>
  </si>
  <si>
    <t>PATRICIO MONTOYA ALDEA</t>
  </si>
  <si>
    <t>NEFTALI VIVANCO MORA</t>
  </si>
  <si>
    <t>CRISTIAN PALLACAN REYES</t>
  </si>
  <si>
    <t>MARCO RIVERA URRUTIA</t>
  </si>
  <si>
    <t>ERNESTO TRUJILLO ARRIAGADA</t>
  </si>
  <si>
    <t>ELÉCTRICA</t>
  </si>
  <si>
    <t>MECÁNICA</t>
  </si>
  <si>
    <t>OBRAS CIVILES</t>
  </si>
  <si>
    <t>FECHA</t>
  </si>
  <si>
    <t>HH_REPORT</t>
  </si>
  <si>
    <t>DOT_PLAT_HH</t>
  </si>
  <si>
    <t>HH_DOT_PLAT</t>
  </si>
  <si>
    <t>MARCOS GUTIERREZ ACOSTA</t>
  </si>
  <si>
    <t>ALEJANDRO ZAPATA MONZON</t>
  </si>
  <si>
    <t>PROJECT DATA</t>
  </si>
  <si>
    <t>Client:</t>
  </si>
  <si>
    <t>Project:</t>
  </si>
  <si>
    <t>Location:</t>
  </si>
  <si>
    <t>Contract #:</t>
  </si>
  <si>
    <t>Sub-Project:</t>
  </si>
  <si>
    <t>PROJECT DATA - AREA 1</t>
  </si>
  <si>
    <t>Area</t>
  </si>
  <si>
    <t>PROJECT DATA - AREA 2</t>
  </si>
  <si>
    <t>PROJECT DATA - AREA 3</t>
  </si>
  <si>
    <t>PROJECT DATA - AREA 4</t>
  </si>
  <si>
    <t>PROJECT DATA - AREA 5</t>
  </si>
  <si>
    <t>PROJECT DATA - AREA 6</t>
  </si>
  <si>
    <t>PROJECT DATA - AREA 7</t>
  </si>
  <si>
    <t>PROJECT DATA - AREA 8</t>
  </si>
  <si>
    <t>REVISION #</t>
  </si>
  <si>
    <t>Revision: A</t>
  </si>
  <si>
    <t>Minera Escondida, Chile</t>
  </si>
  <si>
    <t>Full Sal (EFS) Project</t>
  </si>
  <si>
    <t>Salfa Montajes S.A.</t>
  </si>
  <si>
    <t>TOTAL</t>
  </si>
  <si>
    <t>HH Acum. Disponibles &amp; HH Acum. Reportadas</t>
  </si>
  <si>
    <t>HH Acum. Daily Report &amp; RRLL</t>
  </si>
  <si>
    <t xml:space="preserve">HH Weekly Reportes por Especialidad </t>
  </si>
  <si>
    <t xml:space="preserve">Control </t>
  </si>
  <si>
    <t>HH Weekly Disponibles &amp; Daily Report</t>
  </si>
  <si>
    <t>HH Acum. Reportes por Especialidad</t>
  </si>
  <si>
    <t>Diario HH Disponibles &amp; Reportadas</t>
  </si>
  <si>
    <t>Diario HH Reportadas Por Especialidad</t>
  </si>
  <si>
    <t>HECTOR GABRIEL BAEZA POBLETE</t>
  </si>
  <si>
    <t>CARLOS ENRIQUE RUBILAR FIGUEROA</t>
  </si>
  <si>
    <t>DIEGO CARLOS MORALES GARCES</t>
  </si>
  <si>
    <t>BAYRON SEGOVIA HENRIQUEZ</t>
  </si>
  <si>
    <t>GUILLERMO ITURRA AGUAYO</t>
  </si>
  <si>
    <t>JUAN VIVANCO MUÑOZ</t>
  </si>
  <si>
    <t>SEBASTIAN RAMIREZ JIMENEZ</t>
  </si>
  <si>
    <t>ALEJANDRO SEPULVEDA COFRE</t>
  </si>
  <si>
    <t>ENFIERRADURA</t>
  </si>
  <si>
    <t>HECTOR BAEZA POBLETE</t>
  </si>
  <si>
    <t>JUAN ALCANTARE GONZALEZ</t>
  </si>
  <si>
    <t>OCTAVIO ULLOA RODRIGUEZ</t>
  </si>
  <si>
    <t>WALDO PINCHEIRA MELENDEZ</t>
  </si>
  <si>
    <t>Columna1</t>
  </si>
  <si>
    <t>DOTACION</t>
  </si>
  <si>
    <t>AREA</t>
  </si>
  <si>
    <t>CWA_DESCRIPTION</t>
  </si>
  <si>
    <t>WORKFACE_ID</t>
  </si>
  <si>
    <t>WORKFACE_DESCRIPTION</t>
  </si>
  <si>
    <t>WP_DESCRIPTION</t>
  </si>
  <si>
    <t>ACOPIO Y MANEJO DE SAL</t>
  </si>
  <si>
    <t>AIREACION DE PILAS</t>
  </si>
  <si>
    <t>MANEJO DE SOLUCIONES</t>
  </si>
  <si>
    <t>EXTRACCION POR SOLVENTES</t>
  </si>
  <si>
    <t>AGLOMERADO</t>
  </si>
  <si>
    <t>ACOPIO DE SAL</t>
  </si>
  <si>
    <t>TAMBORES</t>
  </si>
  <si>
    <t>SALA ELECTRICA</t>
  </si>
  <si>
    <t>LAVADORES DE GASES</t>
  </si>
  <si>
    <t>CORREAS</t>
  </si>
  <si>
    <t>TOLVAS</t>
  </si>
  <si>
    <t>TREN A</t>
  </si>
  <si>
    <t>TREN B</t>
  </si>
  <si>
    <t>TREN C</t>
  </si>
  <si>
    <t>OSMOSIS INVERSA (RO)</t>
  </si>
  <si>
    <t>RED INCENDIO</t>
  </si>
  <si>
    <t>CANALETAS</t>
  </si>
  <si>
    <t>TK HORMIGON</t>
  </si>
  <si>
    <t>TK FRP</t>
  </si>
  <si>
    <t>IIFF</t>
  </si>
  <si>
    <t>PISCINA PLS</t>
  </si>
  <si>
    <t>PISCINA ILS</t>
  </si>
  <si>
    <t>PISCINA REFINO</t>
  </si>
  <si>
    <t>PISCINA CABEZA</t>
  </si>
  <si>
    <t>BALSA</t>
  </si>
  <si>
    <t>SOPLADORES</t>
  </si>
  <si>
    <t>BANCO DUCTO</t>
  </si>
  <si>
    <t>SUB ESTACION MOVIL</t>
  </si>
  <si>
    <t>PILA LIXIVIACION NORTE (FRANJA 1 A 19)</t>
  </si>
  <si>
    <t>PILA LIXIVIACION SUR (FRANJA 20 A 3X)</t>
  </si>
  <si>
    <t>MURO CORTAFUEGO</t>
  </si>
  <si>
    <t>TRAFOS</t>
  </si>
  <si>
    <t>WORKFACE_CODE</t>
  </si>
  <si>
    <t>TRINCHERAS</t>
  </si>
  <si>
    <t>OLAP</t>
  </si>
  <si>
    <t>CWA_ID</t>
  </si>
  <si>
    <t>WP_ID</t>
  </si>
  <si>
    <t>WP_CODE</t>
  </si>
  <si>
    <t>SX</t>
  </si>
  <si>
    <t>REPORT_INPUT_CODE</t>
  </si>
  <si>
    <t>FRENTE</t>
  </si>
  <si>
    <t xml:space="preserve"> ANDAMIOS</t>
  </si>
  <si>
    <t>P</t>
  </si>
  <si>
    <t>C: MAESTRO MAYOR</t>
  </si>
  <si>
    <t>C: MAESTRO PRIMERA</t>
  </si>
  <si>
    <t>ANGEL MENDOZA VERA</t>
  </si>
  <si>
    <t xml:space="preserve"> PIPING</t>
  </si>
  <si>
    <t>OMAR QUILODRAN BULNES</t>
  </si>
  <si>
    <t>C: MAESTRO SEGUNDA</t>
  </si>
  <si>
    <t>BASTIAN ALARCON GONZALEZ</t>
  </si>
  <si>
    <t>C: OPERADOR</t>
  </si>
  <si>
    <t>RICARDO VENEGAS AVELLO</t>
  </si>
  <si>
    <t xml:space="preserve"> MOVIMIENTO DE TIERRA</t>
  </si>
  <si>
    <t xml:space="preserve"> MOTONIVELADORA</t>
  </si>
  <si>
    <t xml:space="preserve"> OBRAS CIVILES</t>
  </si>
  <si>
    <t xml:space="preserve"> ENFIERRADURA</t>
  </si>
  <si>
    <t>MANUEL PAIVA REINOSO</t>
  </si>
  <si>
    <t>FREDDY PUCHU ARANCIBIA</t>
  </si>
  <si>
    <t>PABLO GONZALEZ LABARCA</t>
  </si>
  <si>
    <t xml:space="preserve"> HORMIGÓN</t>
  </si>
  <si>
    <t>PABLO LAFUENTE URREJOLA</t>
  </si>
  <si>
    <t>KEVIN TOLEDO NUÑEZ</t>
  </si>
  <si>
    <t xml:space="preserve"> ESTRUCTURA</t>
  </si>
  <si>
    <t>JAVIERA RIVAS RIOS</t>
  </si>
  <si>
    <t xml:space="preserve"> MECANICA</t>
  </si>
  <si>
    <t xml:space="preserve"> ELÉCTRICA</t>
  </si>
  <si>
    <t xml:space="preserve"> ELECTRICA</t>
  </si>
  <si>
    <t>1.2.1.1.1</t>
  </si>
  <si>
    <t>ALEX CHAVEZ PEÑA</t>
  </si>
  <si>
    <t xml:space="preserve"> ELECTRICO</t>
  </si>
  <si>
    <t>1.2.1.1.3</t>
  </si>
  <si>
    <t>PEDRO ESPINOZA SAAVEDRA</t>
  </si>
  <si>
    <t>1.2.1.1.4</t>
  </si>
  <si>
    <t>MAURICIO GUZMAN VERGARA</t>
  </si>
  <si>
    <t>1.2.1.1.5</t>
  </si>
  <si>
    <t>PEDRO CARIMAN CARIMAN</t>
  </si>
  <si>
    <t>1.2.1.1.6</t>
  </si>
  <si>
    <t>FRANCO VALLEJOS CARVAJAL</t>
  </si>
  <si>
    <t>1.2.1.1.7</t>
  </si>
  <si>
    <t>CLAUDIA RIOS PAREJAS</t>
  </si>
  <si>
    <t>1.2.1.2.1</t>
  </si>
  <si>
    <t>CLAUDIO VARGAS DIAZ</t>
  </si>
  <si>
    <t>1.2.1.2.2</t>
  </si>
  <si>
    <t>CRISTIAN MORA SANHUEZA</t>
  </si>
  <si>
    <t>1.2.1.2.3</t>
  </si>
  <si>
    <t>OMAR CASTRO LEIVA</t>
  </si>
  <si>
    <t>1.2.1.2.4</t>
  </si>
  <si>
    <t>CLAUDIO SARMIENTO SAAVEDRA</t>
  </si>
  <si>
    <t>1.2.1.2.5</t>
  </si>
  <si>
    <t>ALDO CAMPOS ULLOA</t>
  </si>
  <si>
    <t>1.2.1.2.6</t>
  </si>
  <si>
    <t>CHRISTOPHER BAHAMONDES SALAZAR</t>
  </si>
  <si>
    <t>1.2.1.2.7</t>
  </si>
  <si>
    <t>BASTIÁN CARO MOYA</t>
  </si>
  <si>
    <t>MARCO MARTINEZ ARANCIBIA</t>
  </si>
  <si>
    <t>DIEGO DIAZ DIAZ</t>
  </si>
  <si>
    <t>1.2.1.3.1</t>
  </si>
  <si>
    <t>PATRICK PORTILLA GALVEZ</t>
  </si>
  <si>
    <t>1.2.1.3.2</t>
  </si>
  <si>
    <t>JUAN MUÑOZ RAMOS</t>
  </si>
  <si>
    <t/>
  </si>
  <si>
    <t>1.2.1.3.3</t>
  </si>
  <si>
    <t>MANUEL GALLEGOS SAAVEDRA</t>
  </si>
  <si>
    <t>1.2.1.3.4</t>
  </si>
  <si>
    <t>ALAN MARTINEZ MARTINEZ</t>
  </si>
  <si>
    <t>1.2.1.3.5</t>
  </si>
  <si>
    <t>MANUEL BASADUREN BIZAMA</t>
  </si>
  <si>
    <t>1.2.1.3.6</t>
  </si>
  <si>
    <t>VICTOR ARANEDA JARA</t>
  </si>
  <si>
    <t>1.2.1.3.7</t>
  </si>
  <si>
    <t>DANIEL ARANCIBIA MOLINA</t>
  </si>
  <si>
    <t>1.3.2.2.1.1</t>
  </si>
  <si>
    <t>FRANKLIN AZOCAR ELMES</t>
  </si>
  <si>
    <t xml:space="preserve"> MECÁNICA</t>
  </si>
  <si>
    <t>1.3.2.2.1.2</t>
  </si>
  <si>
    <t>CONSTANZA GARRIDO SÁEZ</t>
  </si>
  <si>
    <t>1.3.2.2.1.3</t>
  </si>
  <si>
    <t>PATRICO PUENTES CAROCA</t>
  </si>
  <si>
    <t>1.3.2.2.1.4</t>
  </si>
  <si>
    <t>JOAQUÍN SALAS ALVAREZ</t>
  </si>
  <si>
    <t>1.3.2.2.1.5</t>
  </si>
  <si>
    <t>LUIS MERCADO TORRES</t>
  </si>
  <si>
    <t>1.3.2.2.1.6</t>
  </si>
  <si>
    <t>FABIAN CAMPOS SAEZ</t>
  </si>
  <si>
    <t>1.3.2.2.1.7</t>
  </si>
  <si>
    <t xml:space="preserve"> SOLDADURA</t>
  </si>
  <si>
    <t xml:space="preserve"> SOLDADURA                          </t>
  </si>
  <si>
    <t>1.3.2.2.1.8</t>
  </si>
  <si>
    <t>IGNACIO QUEZADA BADILLA</t>
  </si>
  <si>
    <t>BENJAMIN IBAÑEZ REBOLLEDO</t>
  </si>
  <si>
    <t>NELSON ESPARZA TORRES</t>
  </si>
  <si>
    <t>FULGENCIO ESPARZA CASTRO</t>
  </si>
  <si>
    <t>ROLANDO MEDINA CEBALLOS</t>
  </si>
  <si>
    <t>LUIS SAAVEDRA PONCE</t>
  </si>
  <si>
    <t>LEONEL HERNANDEZ CHEGUAN</t>
  </si>
  <si>
    <t>CESAR ZULETA PINILLA</t>
  </si>
  <si>
    <t>MIGUEL CARRERA ILLANES</t>
  </si>
  <si>
    <t>DANILO BORDA HERRERA</t>
  </si>
  <si>
    <t>FRANCISCO ESPARZA VALENZUELA</t>
  </si>
  <si>
    <t>BENJAZMIN GUZMAN PINTO</t>
  </si>
  <si>
    <t xml:space="preserve"> MAQUINARIA Y EQUIPOS</t>
  </si>
  <si>
    <t xml:space="preserve"> RETROEXCAVADORA</t>
  </si>
  <si>
    <t>C: OPERADOR DE MAQUINARIA</t>
  </si>
  <si>
    <t>FELIPE VIVAR GONZALEZ</t>
  </si>
  <si>
    <t xml:space="preserve"> OPERADORES</t>
  </si>
  <si>
    <t xml:space="preserve"> RODILLO</t>
  </si>
  <si>
    <t>IVAN BELLO VALENZUELA</t>
  </si>
  <si>
    <t>ALEXIS MORALES ITURRA</t>
  </si>
  <si>
    <t>CARLOS PARRA ALVAREZ</t>
  </si>
  <si>
    <t>JEYSON HERMOSILLA ALVARADO</t>
  </si>
  <si>
    <t>ADAN TAMAYO VALDEBENITO</t>
  </si>
  <si>
    <t>ESTEBAN PARRA SILVA</t>
  </si>
  <si>
    <t>C: CHOFER CAMION ALJIBE</t>
  </si>
  <si>
    <t>HECTOR ACEVEDO DROGUETT</t>
  </si>
  <si>
    <t xml:space="preserve"> ALJIBE</t>
  </si>
  <si>
    <t>JULIO CASTILLO BRUNO</t>
  </si>
  <si>
    <t>RICARDO MEZA MUÑOZ</t>
  </si>
  <si>
    <t>JOSE RAMIREZ GOMEZ</t>
  </si>
  <si>
    <t>JOHNNY HERRERA RICHARD</t>
  </si>
  <si>
    <t xml:space="preserve"> EXCAVADORA</t>
  </si>
  <si>
    <t>DANIEL HERRERA PARRA</t>
  </si>
  <si>
    <t>SERGIO CARRASCO ABURTO</t>
  </si>
  <si>
    <t>MELQUISEDEC VASQUEZ VERA</t>
  </si>
  <si>
    <t>OLIVER FUENTES DIAZ</t>
  </si>
  <si>
    <t>JOSE ALVAREZ PACHECO</t>
  </si>
  <si>
    <t>NICOLAS OLGUIN ROJAS</t>
  </si>
  <si>
    <t>CRISTIAN CORTES FICA</t>
  </si>
  <si>
    <t>ERNESTO MARTINEZ POBLETE</t>
  </si>
  <si>
    <t>LUIS MARTINEZ PINELA</t>
  </si>
  <si>
    <t>LUIS UBILLA ANTIHUENO</t>
  </si>
  <si>
    <t>RICARDO VILLABLANCA PAZ</t>
  </si>
  <si>
    <t>JAIME ALVAREZ VALDEBENITO</t>
  </si>
  <si>
    <t>CARLOS CARRASCO CEA</t>
  </si>
  <si>
    <t>DIEGO NICLOUSE ARANEDA</t>
  </si>
  <si>
    <t>RODRIGO PLAZA YAÑEZ</t>
  </si>
  <si>
    <t>JOSE GUZMAN GUTIERREZ</t>
  </si>
  <si>
    <t>LUIS SANCHEZ JIMENEZ</t>
  </si>
  <si>
    <t>JUAN PADILLA CARDENAS</t>
  </si>
  <si>
    <t>LUIS SEPULVEDA OSSES</t>
  </si>
  <si>
    <t>NICOLAS GARRIDO LILLO</t>
  </si>
  <si>
    <t>1.3.6.4.1.1</t>
  </si>
  <si>
    <t>PATRICIO CARRIEL SOTO</t>
  </si>
  <si>
    <t>1.3.6.4.1.2</t>
  </si>
  <si>
    <t>IVAN JARA SOTO</t>
  </si>
  <si>
    <t>1.3.6.4.1.3</t>
  </si>
  <si>
    <t>CRISTIAN LASTRA MORALES</t>
  </si>
  <si>
    <t>1.3.6.4.1.4</t>
  </si>
  <si>
    <t>MICHAEL GONZALEZ DIAZ</t>
  </si>
  <si>
    <t>1.3.6.4.1.5</t>
  </si>
  <si>
    <t>CRISTIAN AGUILERA CONTRERAS</t>
  </si>
  <si>
    <t>1.3.6.4.1.6</t>
  </si>
  <si>
    <t>DAVIS ZUÑIGA ROJAS</t>
  </si>
  <si>
    <t>1.3.6.4.1.7</t>
  </si>
  <si>
    <t>RAUL OSSES GONZALEZ</t>
  </si>
  <si>
    <t>1.3.6.4.1.8</t>
  </si>
  <si>
    <t>CARLOS SANTIBAÑEZ GALLARDO</t>
  </si>
  <si>
    <t>1.3.6.4.1.9</t>
  </si>
  <si>
    <t>LUIS DELGADILLO MELGAR</t>
  </si>
  <si>
    <t>1.3.6.4.1.10</t>
  </si>
  <si>
    <t>ENZO URQUIETA MORALEDA</t>
  </si>
  <si>
    <t>1.3.6.4.1.11</t>
  </si>
  <si>
    <t>LUIS GUTIERREZ GARRIDO</t>
  </si>
  <si>
    <t>1.3.6.4.1.12</t>
  </si>
  <si>
    <t>JUAN JARPA PINO</t>
  </si>
  <si>
    <t>1.3.6.4.1.13</t>
  </si>
  <si>
    <t>EDUARDO CABEZAS PEREZ</t>
  </si>
  <si>
    <t>1.3.6.4.1.14</t>
  </si>
  <si>
    <t>FELIPE PALMA GOMEZ</t>
  </si>
  <si>
    <t>1.3.6.4.1.15</t>
  </si>
  <si>
    <t>LUIS TEJOS BELTRÁN</t>
  </si>
  <si>
    <t>1.3.6.4.1.16</t>
  </si>
  <si>
    <t>1.3.6.4.1.17</t>
  </si>
  <si>
    <t>SEBASTIAN OLATE FUENTEALBA</t>
  </si>
  <si>
    <t>1.3.6.4.1.18</t>
  </si>
  <si>
    <t>NELSON CORDOVA TRONCOSO</t>
  </si>
  <si>
    <t>MANTENCION ELECTRICA</t>
  </si>
  <si>
    <t>PATIO DE ACOPIO</t>
  </si>
  <si>
    <t>LAVADORES</t>
  </si>
  <si>
    <t>BODEGA - PAÑOL</t>
  </si>
  <si>
    <t>STAND BY</t>
  </si>
  <si>
    <t>ANTOFAGASTA</t>
  </si>
  <si>
    <t>DOP</t>
  </si>
  <si>
    <t>SPIROK</t>
  </si>
  <si>
    <t>HH</t>
  </si>
  <si>
    <t>BAJADA DE TURNO</t>
  </si>
  <si>
    <t>DESCANSO</t>
  </si>
  <si>
    <t>COD_DAILY</t>
  </si>
  <si>
    <t>CWA_CODE</t>
  </si>
  <si>
    <t>1000-ACOPIO Y MANEJO DE SAL</t>
  </si>
  <si>
    <t>2000-AIREACION DE PILAS</t>
  </si>
  <si>
    <t>3000-MANEJO DE SOLUCIONES</t>
  </si>
  <si>
    <t>4000-EXTRACCION POR SOLVENTES</t>
  </si>
  <si>
    <t>9000-IIFF</t>
  </si>
  <si>
    <t>20000-ANTOFAGASTA</t>
  </si>
  <si>
    <t xml:space="preserve"> ANDAMIOS-CAPATAZ</t>
  </si>
  <si>
    <t xml:space="preserve"> ANDAMIOS-C: MAESTRO MAYOR</t>
  </si>
  <si>
    <t xml:space="preserve"> ANDAMIOS-C: MAESTRO PRIMERA</t>
  </si>
  <si>
    <t xml:space="preserve"> PIPING-C: MAESTRO MAYOR</t>
  </si>
  <si>
    <t xml:space="preserve"> PIPING-C: MAESTRO SEGUNDA</t>
  </si>
  <si>
    <t xml:space="preserve"> MOTONIVELADORA-C: OPERADOR</t>
  </si>
  <si>
    <t xml:space="preserve"> ENFIERRADURA-CAPATAZ</t>
  </si>
  <si>
    <t xml:space="preserve"> ENFIERRADURA-C: MAESTRO MAYOR</t>
  </si>
  <si>
    <t xml:space="preserve"> ENFIERRADURA-C: MAESTRO PRIMERA</t>
  </si>
  <si>
    <t xml:space="preserve"> OBRAS CIVILES-CAPATAZ</t>
  </si>
  <si>
    <t xml:space="preserve"> OBRAS CIVILES-C: MAESTRO MAYOR</t>
  </si>
  <si>
    <t xml:space="preserve"> OBRAS CIVILES-C: MAESTRO PRIMERA</t>
  </si>
  <si>
    <t xml:space="preserve"> HORMIGÓN-C: MAESTRO PRIMERA</t>
  </si>
  <si>
    <t xml:space="preserve"> ESTRUCTURA-C: MAESTRO MAYOR</t>
  </si>
  <si>
    <t xml:space="preserve"> MECANICA-C: MAESTRO MAYOR</t>
  </si>
  <si>
    <t xml:space="preserve"> ELECTRICA-CAPATAZ</t>
  </si>
  <si>
    <t xml:space="preserve"> ELECTRICA-C: MAESTRO MAYOR</t>
  </si>
  <si>
    <t xml:space="preserve"> ELECTRICA-C: MAESTRO PRIMERA</t>
  </si>
  <si>
    <t xml:space="preserve"> ELECTRICA-C: MAESTRO SEGUNDA</t>
  </si>
  <si>
    <t xml:space="preserve"> ELECTRICO-CAPATAZ</t>
  </si>
  <si>
    <t xml:space="preserve"> ELECTRICA-C: CAPATAZ</t>
  </si>
  <si>
    <t xml:space="preserve"> ELECTRICO-C: MAESTRO MAYOR</t>
  </si>
  <si>
    <t xml:space="preserve"> ELECTRICO-C: MAESTRO PRIMERA</t>
  </si>
  <si>
    <t xml:space="preserve"> ELECTRICO-C: MAESTRO SEGUNDA</t>
  </si>
  <si>
    <t>-C: MAESTRO MAYOR</t>
  </si>
  <si>
    <t xml:space="preserve"> MECANICA-CAPATAZ</t>
  </si>
  <si>
    <t xml:space="preserve"> MECANICA-C: MAESTRO PRIMERA</t>
  </si>
  <si>
    <t xml:space="preserve"> SOLDADURA                          -C: SOLDADOR PLANCHA</t>
  </si>
  <si>
    <t xml:space="preserve"> HORMIGÓN-CAPATAZ</t>
  </si>
  <si>
    <t xml:space="preserve"> HORMIGÓN-C: MAESTRO MAYOR</t>
  </si>
  <si>
    <t xml:space="preserve"> RETROEXCAVADORA-C: OPERADOR</t>
  </si>
  <si>
    <t xml:space="preserve"> RETROEXCAVADORA-C: OPERADOR DE MAQUINARIA</t>
  </si>
  <si>
    <t xml:space="preserve"> RODILLO-C: OPERADOR DE MAQUINARIA</t>
  </si>
  <si>
    <t xml:space="preserve"> ALJIBE-C: CHOFER CAMION ALJIBE</t>
  </si>
  <si>
    <t xml:space="preserve"> EXCAVADORA-C: OPERADOR</t>
  </si>
  <si>
    <t xml:space="preserve"> ANDAMIOS-C: MAESTRO SEGUNDA</t>
  </si>
  <si>
    <t xml:space="preserve"> PIPING-CAPATAZ</t>
  </si>
  <si>
    <t xml:space="preserve"> PIPING-C: MAESTRO PRIMERA</t>
  </si>
  <si>
    <t>-C: MAESTRO PRIMERA</t>
  </si>
  <si>
    <t>COD_CWA</t>
  </si>
  <si>
    <t>FECHA:</t>
  </si>
  <si>
    <t>PROYECTO MEL FULL SAL</t>
  </si>
  <si>
    <t>ESPECIALIDAD &amp; CATEGORIA</t>
  </si>
  <si>
    <t>DOTACION MOD REPORTADA</t>
  </si>
  <si>
    <t>30000-BAJADA DE TURNO</t>
  </si>
  <si>
    <t>RAFAEL HENRIQUEZ INOSTROZA</t>
  </si>
  <si>
    <t>1.2.1.1.8</t>
  </si>
  <si>
    <t>Disciplina MECÁNICA Especialidad MECANICA</t>
  </si>
  <si>
    <t>Disciplina PIPING Especialidad PIPING</t>
  </si>
  <si>
    <t>TRABAJADOR</t>
  </si>
  <si>
    <t>DIEGO RODRIGUEZ MENDEZ</t>
  </si>
  <si>
    <t>LEONARDO BELTRÁN MELLA</t>
  </si>
  <si>
    <t>EDUARDO ORMEÑO PARRA</t>
  </si>
  <si>
    <t>CATEGORIA</t>
  </si>
  <si>
    <t>SIN ESPECIALIDAD</t>
  </si>
  <si>
    <t>ELECTRICA</t>
  </si>
  <si>
    <t>MECANICA</t>
  </si>
  <si>
    <t>HORMIGON</t>
  </si>
  <si>
    <t>SOLDADURA</t>
  </si>
  <si>
    <t>SOLDADOR PLANCHA</t>
  </si>
  <si>
    <t>MAESTRO PRIMERA</t>
  </si>
  <si>
    <t>MAESTRO SEGUNDA</t>
  </si>
  <si>
    <t>MAQUINARIA Y EQUIPO MOV. TIERRA</t>
  </si>
  <si>
    <t>OPERADOR EXCAVADORA</t>
  </si>
  <si>
    <t>OPERADOR MOTONIVELADORA</t>
  </si>
  <si>
    <t>OPERADOR RETROEXCAVADORA</t>
  </si>
  <si>
    <t>OPERADOR RODILLO</t>
  </si>
  <si>
    <t>MAESTRO MAYOR</t>
  </si>
  <si>
    <t>Total MAQUINARIA Y EQUIPO MOV. TIERRA</t>
  </si>
  <si>
    <t>Total ANDAMIOS</t>
  </si>
  <si>
    <t>Total ELECTRICA</t>
  </si>
  <si>
    <t>Total ENFIERRADURA</t>
  </si>
  <si>
    <t>Total ESTRUCTURA</t>
  </si>
  <si>
    <t>Total HORMIGON</t>
  </si>
  <si>
    <t>Total MECANICA</t>
  </si>
  <si>
    <t>Total OBRAS CIVILES</t>
  </si>
  <si>
    <t>Total PIPING</t>
  </si>
  <si>
    <t>Total SOLDADURA</t>
  </si>
  <si>
    <t>Total SIN ESPECIALIDAD</t>
  </si>
  <si>
    <t>Total general</t>
  </si>
  <si>
    <t>POR: AREA &amp; ESPECIALIDAD</t>
  </si>
  <si>
    <t>Reporte de Trabajos Diarios</t>
  </si>
  <si>
    <t>Antecedentes de Personal</t>
  </si>
  <si>
    <t>Trabajador Rol Nombre Cargo Asistencia</t>
  </si>
  <si>
    <t>Puntos de trabajo según programa</t>
  </si>
  <si>
    <t>Tarea Código Nombre Tipo Obra HH</t>
  </si>
  <si>
    <t>1.3.6.1.1.1</t>
  </si>
  <si>
    <t>1.3.6.1.1.2</t>
  </si>
  <si>
    <t>1.3.6.1.1.3</t>
  </si>
  <si>
    <t>1.3.6.1.1.4</t>
  </si>
  <si>
    <t>1.3.6.1.1.5</t>
  </si>
  <si>
    <t>1.3.6.1.1.6</t>
  </si>
  <si>
    <t>1.3.6.1.2.1</t>
  </si>
  <si>
    <t>1.3.6.1.2.2</t>
  </si>
  <si>
    <t>1.3.6.1.2.3</t>
  </si>
  <si>
    <t>1.3.6.1.2.4</t>
  </si>
  <si>
    <t>1.3.6.1.2.5</t>
  </si>
  <si>
    <t>Disciplina ANDAMIOS Especialidad ANDAMIOS</t>
  </si>
  <si>
    <t>Disciplina ELÉCTRICA Especialidad ELECTRICO</t>
  </si>
  <si>
    <t>Total 108.00</t>
  </si>
  <si>
    <t>9000-IIFF GENERALES</t>
  </si>
  <si>
    <t>JEFE DE AREA</t>
  </si>
  <si>
    <t>15584032-3</t>
  </si>
  <si>
    <t>FELIPE ADRIAN CABRERA INOSTROZA</t>
  </si>
  <si>
    <t>SUPERVISOR MECANICO</t>
  </si>
  <si>
    <t>12166748-7</t>
  </si>
  <si>
    <t>FRANCISCO ANTONIO  MUÑOZ MUÑOZ</t>
  </si>
  <si>
    <t>SUPERVISOR OBRAS CIVILES</t>
  </si>
  <si>
    <t>15179905-1</t>
  </si>
  <si>
    <t>VICTOR MANUEL MONTOYA SEPULVEDA</t>
  </si>
  <si>
    <t xml:space="preserve">SUPERVISOR PIPING                                              </t>
  </si>
  <si>
    <t>15627627-8</t>
  </si>
  <si>
    <t>FREDY DAVID OBREQUE CEA</t>
  </si>
  <si>
    <t>SUPERVISOR ELECTRICO</t>
  </si>
  <si>
    <t>16514971-8</t>
  </si>
  <si>
    <t>PEDRO ENRIQUE MEDINA AVILA</t>
  </si>
  <si>
    <t xml:space="preserve">SUPERVISOR ANDAMIOS                                                             </t>
  </si>
  <si>
    <t>16375178-K</t>
  </si>
  <si>
    <t>SEBASTIAN ANDRES JEREZ MUÑOZ</t>
  </si>
  <si>
    <t>15309136-6</t>
  </si>
  <si>
    <t>LUIS OMAR APABLAZA APABLAZA</t>
  </si>
  <si>
    <t>18712701-7</t>
  </si>
  <si>
    <t>LAYONEL ELIAS STUARDO LIZAMA</t>
  </si>
  <si>
    <t>9713913-K</t>
  </si>
  <si>
    <t>JOSE AUGUSTO ULLOA STRAUSS</t>
  </si>
  <si>
    <t>16501572-K</t>
  </si>
  <si>
    <t>MAURICIO ALEXIS ESPINOZA CARVAJAL</t>
  </si>
  <si>
    <t>15051261-1</t>
  </si>
  <si>
    <t>LUIS ORLANDO CORTES ZAMORA</t>
  </si>
  <si>
    <t>8805744-9</t>
  </si>
  <si>
    <t>JUAN ANTONIO GONZALEZ SALAS</t>
  </si>
  <si>
    <t>14423899-0</t>
  </si>
  <si>
    <t>SANDRO MAURICIO CARO SEPULVEDA</t>
  </si>
  <si>
    <t>10894987-2</t>
  </si>
  <si>
    <t>NELSON RODRIGO PEÑAILILLO NUÑEZ</t>
  </si>
  <si>
    <t>SUPERVISOR ESTRUCTURA</t>
  </si>
  <si>
    <t>11783053-5</t>
  </si>
  <si>
    <t>JOSE RIGOBERTO SANDOVAL HIDALGO</t>
  </si>
  <si>
    <t>13137106-3</t>
  </si>
  <si>
    <t>SERGIO ISAIAS ALARCON ARAVENA</t>
  </si>
  <si>
    <t>12324858-9</t>
  </si>
  <si>
    <t>BRANCIN MAURICIO BELTRAN POBLETE</t>
  </si>
  <si>
    <t>9687730-7</t>
  </si>
  <si>
    <t>PEDRO RICARDO ESPINOZA AROCA</t>
  </si>
  <si>
    <t xml:space="preserve">SUPERVISOR  INSTRUMENTACION                                                     </t>
  </si>
  <si>
    <t>17516162-7</t>
  </si>
  <si>
    <t>JOSE PABLO CORREA OLEA</t>
  </si>
  <si>
    <t>DIRECCION DE OBRA</t>
  </si>
  <si>
    <t>19295965-9</t>
  </si>
  <si>
    <t>ROSARIO DEL PILAR GALLARDO CORTES</t>
  </si>
  <si>
    <t>12905906-0</t>
  </si>
  <si>
    <t>HECTOR ALEJANDRO HUINCAHUE CAMPOS</t>
  </si>
  <si>
    <t>16283424-K</t>
  </si>
  <si>
    <t>ALEXIS EDUARDO MERINO CERDA</t>
  </si>
  <si>
    <t>17678815-1</t>
  </si>
  <si>
    <t>JAVIERA ENZA ROJAS ANCACURA</t>
  </si>
  <si>
    <t>17333990-9</t>
  </si>
  <si>
    <t>CAMILO  NAVARRO ARAVENA</t>
  </si>
  <si>
    <t>10999429-4</t>
  </si>
  <si>
    <t>VLADIMIR ANTONIO INOSTROZA MONTOYA</t>
  </si>
  <si>
    <t>9724302-6</t>
  </si>
  <si>
    <t>WINSTON JAIME STUARDO HUENCHULEO</t>
  </si>
  <si>
    <t>16767894-7</t>
  </si>
  <si>
    <t>JOSE FRANCISCO MORALES SALAZAR</t>
  </si>
  <si>
    <t>17207867-2</t>
  </si>
  <si>
    <t>ALEXIS RUIZ POBLETE</t>
  </si>
  <si>
    <t>13804977-9</t>
  </si>
  <si>
    <t>RODRIGO ALEJANDRO DIAZ GODOY</t>
  </si>
  <si>
    <t>10005031-5</t>
  </si>
  <si>
    <t>GUILLERMO EUGENIO CUEVAS BELTRAN</t>
  </si>
  <si>
    <t>10963849-8</t>
  </si>
  <si>
    <t>DOMINGO RENATO FRANCISCO TORRES SANCHEZ</t>
  </si>
  <si>
    <t>12763501-3</t>
  </si>
  <si>
    <t>JOSE MARCELO SOTO GAJARDO</t>
  </si>
  <si>
    <t>16262955-7</t>
  </si>
  <si>
    <t>CESAR ANTONIO URRA CADAGAN</t>
  </si>
  <si>
    <t>CUADRO JEFES DE AREA</t>
  </si>
  <si>
    <t>CUADRO JEFES DE TERRENO</t>
  </si>
  <si>
    <t>7157257-9</t>
  </si>
  <si>
    <t>IVAR FRANK LUCO PAREDES</t>
  </si>
  <si>
    <t>JEFE TERRENO</t>
  </si>
  <si>
    <t>9183533-9</t>
  </si>
  <si>
    <t>JOSE LUIS RUBILAR FIGUEROA</t>
  </si>
  <si>
    <t>11897047-0</t>
  </si>
  <si>
    <t>MARCELO RODRIGO CARTES DIAZ</t>
  </si>
  <si>
    <t>13510749-2</t>
  </si>
  <si>
    <t>CRISTIAN RODRIGO RIQUELME SOTO</t>
  </si>
  <si>
    <t>CUADRO DE SUPERVISORES</t>
  </si>
  <si>
    <t>20000-ANTOFAGASTA, MEJILLONES</t>
  </si>
  <si>
    <t>Control</t>
  </si>
  <si>
    <t>HH MOD RRLL &amp; Daily Report</t>
  </si>
  <si>
    <t>NELSON BUSTOS MARCHANT</t>
  </si>
  <si>
    <t>PATRICIO MUÑOZ VASQUEZ</t>
  </si>
  <si>
    <t>MAURO ZAMBRANO GUZMAN</t>
  </si>
  <si>
    <t>HECTOR AUCAL ORMEÑO</t>
  </si>
  <si>
    <t>TOMAS ACEVEDO FUENTES</t>
  </si>
  <si>
    <t>MIGUEL MONTENEGRO BURGOS</t>
  </si>
  <si>
    <t>JUAN JOFRE VERA</t>
  </si>
  <si>
    <t>CRISTIAN RIOS FAUNDEZ</t>
  </si>
  <si>
    <t>JAVIER NAVARRO ALVAREZ</t>
  </si>
  <si>
    <t>GIOVANI CORTES CORDANO</t>
  </si>
  <si>
    <t>CRISTIAN CARRASCO JARA</t>
  </si>
  <si>
    <t xml:space="preserve"> MAQSA</t>
  </si>
  <si>
    <t>Total 72.00</t>
  </si>
  <si>
    <t>Disciplina OBRAS CIVILES Especialidad HORMIGÓN</t>
  </si>
  <si>
    <t>Disciplina OBRAS CIVILES Especialidad OBRAS CIVILES</t>
  </si>
  <si>
    <t>CHOFER CAMION ALJIBE</t>
  </si>
  <si>
    <t>PAÑOLERO</t>
  </si>
  <si>
    <t xml:space="preserve"> HORMIGÓN-C: PAÑOLERO</t>
  </si>
  <si>
    <t>NOMBRES</t>
  </si>
  <si>
    <t>AP. PATERNO</t>
  </si>
  <si>
    <t>AP. MATERNO</t>
  </si>
  <si>
    <t>EMPRESA</t>
  </si>
  <si>
    <t>HORA ENTRADA</t>
  </si>
  <si>
    <t>HORA SALIDA</t>
  </si>
  <si>
    <t>AREA:</t>
  </si>
  <si>
    <t>ACTIVIDAD:</t>
  </si>
  <si>
    <t>REGISTRO DE ENTRADA Y SALIDA</t>
  </si>
  <si>
    <t>N°</t>
  </si>
  <si>
    <t>NOMBRE Y FIRMA ENCARGADO DEL AREA</t>
  </si>
  <si>
    <t>1.1.2.3.4.1</t>
  </si>
  <si>
    <t>1.1.2.3.4.2</t>
  </si>
  <si>
    <t>1.1.2.3.4.3</t>
  </si>
  <si>
    <t>1.1.2.3.4.5</t>
  </si>
  <si>
    <t>1.1.2.3.4.6</t>
  </si>
  <si>
    <t>1.1.2.3.4.7</t>
  </si>
  <si>
    <t>1.1.2.3.4.8</t>
  </si>
  <si>
    <t>1.2.1.3.8</t>
  </si>
  <si>
    <t>1.2.1.3.9</t>
  </si>
  <si>
    <t>1.3.2.2.1.10</t>
  </si>
  <si>
    <t>1.3.2.2.1.11</t>
  </si>
  <si>
    <t>1.3.5.1.1.1</t>
  </si>
  <si>
    <t>1.3.5.1.1.2</t>
  </si>
  <si>
    <t>1.3.5.1.1.3</t>
  </si>
  <si>
    <t>1.3.5.1.1.4</t>
  </si>
  <si>
    <t>1.3.5.1.1.5</t>
  </si>
  <si>
    <t>1.3.5.1.1.6</t>
  </si>
  <si>
    <t>1.3.5.1.1.7</t>
  </si>
  <si>
    <t>1.3.5.1.1.8</t>
  </si>
  <si>
    <t>1.3.5.1.1.11</t>
  </si>
  <si>
    <t>1.3.5.1.1.12</t>
  </si>
  <si>
    <t>1.3.5.1.1.14</t>
  </si>
  <si>
    <t>1.3.5.1.2.1</t>
  </si>
  <si>
    <t>1.3.5.1.2.2</t>
  </si>
  <si>
    <t>1.3.5.1.2.3</t>
  </si>
  <si>
    <t>1.3.5.1.2.4</t>
  </si>
  <si>
    <t>1.3.5.1.2.5</t>
  </si>
  <si>
    <t>1.3.5.1.2.6</t>
  </si>
  <si>
    <t>1.3.5.1.2.7</t>
  </si>
  <si>
    <t>1.3.5.1.2.8</t>
  </si>
  <si>
    <t>1.3.5.1.2.9</t>
  </si>
  <si>
    <t>1.3.5.1.2.10</t>
  </si>
  <si>
    <t>1.3.5.1.2.11</t>
  </si>
  <si>
    <t>1.3.5.1.2.12</t>
  </si>
  <si>
    <t>1.3.6.1.2.6</t>
  </si>
  <si>
    <t>1.3.6.4.1.19</t>
  </si>
  <si>
    <t>1.3.6.4.1.20</t>
  </si>
  <si>
    <t>1.3.6.4.1.21</t>
  </si>
  <si>
    <t>STAFF</t>
  </si>
  <si>
    <t>CARGO</t>
  </si>
  <si>
    <t>RUT</t>
  </si>
  <si>
    <t>NOMBRE</t>
  </si>
  <si>
    <t>ASISTENCIA</t>
  </si>
  <si>
    <t>DISCIPLINA</t>
  </si>
  <si>
    <t>PP2</t>
  </si>
  <si>
    <t>PP7</t>
  </si>
  <si>
    <t>PP1</t>
  </si>
  <si>
    <t>PP5</t>
  </si>
  <si>
    <t>PP3</t>
  </si>
  <si>
    <t>PP4</t>
  </si>
  <si>
    <t>PP6</t>
  </si>
  <si>
    <t>PP2-AGLOMERADO</t>
  </si>
  <si>
    <t>PP3-SX</t>
  </si>
  <si>
    <t>Trabajador T1 T2 T3 T4 Total</t>
  </si>
  <si>
    <t>14X14 B - ESTRUCTURA</t>
  </si>
  <si>
    <t>Disciplina ESTRUCTURA Especialidad ESTRUCTURA</t>
  </si>
  <si>
    <t xml:space="preserve"> ESTRUCTURA-C: MAESTRO PRIMERA</t>
  </si>
  <si>
    <t xml:space="preserve"> ESTRUCTURA-C: MAESTRO SEGUNDA</t>
  </si>
  <si>
    <t>Total ELÉCTRICA</t>
  </si>
  <si>
    <t xml:space="preserve"> ESTRUCTURA-CAPATAZ</t>
  </si>
  <si>
    <t>UURR</t>
  </si>
  <si>
    <t>WILSON OLIVARES PINO</t>
  </si>
  <si>
    <t>Trabajador T1 T2 T3 T4 T5 Total</t>
  </si>
  <si>
    <t>Disciplina OBRAS CIVILES Especialidad ENFIERRADURA</t>
  </si>
  <si>
    <t>N1 NELSON BUSTOS MARCHANT CAPATAZ - ESTRUCTURA - ESTRUCTURA Presente</t>
  </si>
  <si>
    <t>DIEGO CANDIA NAVARRETE</t>
  </si>
  <si>
    <t>MANUEL HERNAN PAIVA REINOSO</t>
  </si>
  <si>
    <t>SERGIO HERNAN CARRASCO ABURTO</t>
  </si>
  <si>
    <t>FELIPE ALEJANDRO GATICA SEPULVEDA</t>
  </si>
  <si>
    <t>RICARDO ESTEBAN CIFUENTES SOTO</t>
  </si>
  <si>
    <t>HANS DAVINSON OPAZO ZAMBRANO</t>
  </si>
  <si>
    <t>JORDAN ALEXANDER SILVA CONTRERAS</t>
  </si>
  <si>
    <t>DANIEL ENRIQUE OYANEDEL RAMIREZ</t>
  </si>
  <si>
    <t>CARPINTERIA</t>
  </si>
  <si>
    <t>Total 96.00</t>
  </si>
  <si>
    <t>Trabajador T1 T2 T3 Total</t>
  </si>
  <si>
    <t>JESUS CHAVEZ ALCANTARA</t>
  </si>
  <si>
    <t>MIGUEL VIVEROS LERMANDA</t>
  </si>
  <si>
    <t>AURELIO VALDES _</t>
  </si>
  <si>
    <t>JOSE QUEZADA BADILLA</t>
  </si>
  <si>
    <t>LUIS REBOLLEDO AGUILAR</t>
  </si>
  <si>
    <t>JORDAN SILVA CONTRERAS</t>
  </si>
  <si>
    <t xml:space="preserve"> CARPINTERIA                        </t>
  </si>
  <si>
    <t>FELIPE FIERRO VEJAR</t>
  </si>
  <si>
    <t>DANIEL OYANEDEL RAMIREZ</t>
  </si>
  <si>
    <t>GUILLERMO SEPULVEDA ORTEGA</t>
  </si>
  <si>
    <t>REINALDO LANAS VEGA</t>
  </si>
  <si>
    <t>JOSE CALDERON TAPIA</t>
  </si>
  <si>
    <t>VICTOR CARRILLO LARREGLA</t>
  </si>
  <si>
    <t>HANS OPAZO ZAMBRANO</t>
  </si>
  <si>
    <t>LUIS CASTILLO RIQUELME</t>
  </si>
  <si>
    <t>RICARDO CIFUENTES SOTO</t>
  </si>
  <si>
    <t>JUAN SAEZ CONTRERAS</t>
  </si>
  <si>
    <t xml:space="preserve"> MOLDAJE</t>
  </si>
  <si>
    <t>NICOLAS CABEZAS PEREIRA</t>
  </si>
  <si>
    <t>LUIS PONCE MIRANDA</t>
  </si>
  <si>
    <t>ROBERTO MARTINEZ RIVAS</t>
  </si>
  <si>
    <t>DANIEL HOFMANN PACHECO</t>
  </si>
  <si>
    <t>JOAQUIN BARRA MANRIQUEZ</t>
  </si>
  <si>
    <t>HECTOR OLIVA GAYARDO</t>
  </si>
  <si>
    <t>14X14 A - ANDAMIOS</t>
  </si>
  <si>
    <t>N1 LUIS MARTINEZ PINELA CAPATAZ - ANDAMIOS - ANDAMIOS Presente</t>
  </si>
  <si>
    <t>N2 LUIS UBILLA ANTIHUENO MAESTRO MAYOR - ANDAMIOS - ANDAMIOS Presente</t>
  </si>
  <si>
    <t>N1 SERGIO CARRASCO ABURTO CAPATAZ - ANDAMIOS - ANDAMIOS Presente</t>
  </si>
  <si>
    <t>N2 MELQUISEDEC VASQUEZ VERA MAESTRO MAYOR - ANDAMIOS - ANDAMIOS Presente</t>
  </si>
  <si>
    <t>14X14 A - ELÉCTRICA</t>
  </si>
  <si>
    <t>N1 CLAUDIO VARGAS DIAZ CAPATAZ - ELECTRICO - ELÉCTRICA Presente</t>
  </si>
  <si>
    <t>N1 PATRICK PORTILLA GALVEZ CAPATAZ - ELECTRICO - ELÉCTRICA Presente</t>
  </si>
  <si>
    <t>14X14 A - ENFIERRADURA</t>
  </si>
  <si>
    <t>N1 DANIEL OYANEDEL RAMIREZ CAPATAZ - ENFIERRADURA - OBRAS CIVILES Presente</t>
  </si>
  <si>
    <t>14X14 A - HORMIGON</t>
  </si>
  <si>
    <t>N1 NELSON ESPARZA TORRES CAPATAZ - HORMIGÓN - OBRAS CIVILES Presente</t>
  </si>
  <si>
    <t>14X14 A - MECÁNICA</t>
  </si>
  <si>
    <t>N1 FRANKLIN AZOCAR ELMES CAPATAZ - MECANICA - MECÁNICA Presente</t>
  </si>
  <si>
    <t>14X14 A - OBRAS CIVILES</t>
  </si>
  <si>
    <t>N1 IVAN BELLO VALENZUELA CAPATAZ - HORMIGÓN - OBRAS CIVILES Presente</t>
  </si>
  <si>
    <t>N13 DANIEL HERRERA PARRA OPERADOR - MOTONIVELADORA - MAQUINARIA Y EQUIPOS Presente</t>
  </si>
  <si>
    <t>N14 FELIPE VIVAR GONZALEZ OPERADOR DE MAQUINARIA - RETROEXCAVADORA - OPERADORES Presente</t>
  </si>
  <si>
    <t>Disciplina MAQUINARIA Y EQUIPOS Especialidad MAQSA</t>
  </si>
  <si>
    <t>N1 MANUEL PAIVA REINOSO CAPATAZ - MAQSA - MAQUINARIA Y EQUIPOS Presente</t>
  </si>
  <si>
    <t>N2 FREDDY PUCHU ARANCIBIA MAESTRO MAYOR - OBRAS CIVILES - OBRAS CIVILES Presente</t>
  </si>
  <si>
    <t>N1 RICARDO CIFUENTES SOTO CAPATAZ - OBRAS CIVILES - OBRAS CIVILES Presente</t>
  </si>
  <si>
    <t>N2 JUAN SAEZ CONTRERAS MAESTRO MAYOR - MOLDAJE - OBRAS CIVILES Presente</t>
  </si>
  <si>
    <t>14X14 A - PIPING</t>
  </si>
  <si>
    <t>N1 DIEGO NICLOUSE ARANEDA CAPATAZ - PIPING - PIPING Presente</t>
  </si>
  <si>
    <t>N1 FELIPE GATICA SEPULVEDA CAPATAZ - PIPING - PIPING Presente</t>
  </si>
  <si>
    <t>N2 CRISTIAN LASTRA MORALES MAESTRO MAYOR - PIPING - PIPING Presente</t>
  </si>
  <si>
    <t>ALVARO RIFO JARA</t>
  </si>
  <si>
    <t>PABLO TORRES TORRES</t>
  </si>
  <si>
    <t>MARCOS RODRÍGUEZ ORTIZ</t>
  </si>
  <si>
    <t>Total 156.00</t>
  </si>
  <si>
    <t>Capataz DANIEL OYANEDEL RAMIREZ Turno 14 x14 A</t>
  </si>
  <si>
    <t>N12 BENJAZMIN GUZMAN PINTO OPERADOR - RETROEXCAVADORA - MAQUINARIA Y EQUIPOS Presente</t>
  </si>
  <si>
    <t>N13 LEONARDO BELTRÁN MELLA OPERADOR DE MAQUINARIA - RODILLO - OPERADORES Presente</t>
  </si>
  <si>
    <t>Capataz HANS OPAZO ZAMBRANO Turno 14 x14 A</t>
  </si>
  <si>
    <t>N1 HANS OPAZO ZAMBRANO CAPATAZ - PIPING - PIPING Presente</t>
  </si>
  <si>
    <t>N2 LUIS CASTILLO RIQUELME MAESTRO PRIMERA - PIPING - PIPING Presente</t>
  </si>
  <si>
    <t>Total 24.00</t>
  </si>
  <si>
    <t>ESTEBAN MORENO CORTES</t>
  </si>
  <si>
    <t>BASTIAN ÁLVAREZ TAPIA</t>
  </si>
  <si>
    <t>FERNANDO BARAHONA GUERRA</t>
  </si>
  <si>
    <t>1.2.2.1.1</t>
  </si>
  <si>
    <t>1.2.2.1.2</t>
  </si>
  <si>
    <t>1.2.2.1.3</t>
  </si>
  <si>
    <t>1.2.2.1.4</t>
  </si>
  <si>
    <t>1.2.2.1.5</t>
  </si>
  <si>
    <t>1.2.2.1.6</t>
  </si>
  <si>
    <t>1.2.2.2.1</t>
  </si>
  <si>
    <t>1.2.2.2.2</t>
  </si>
  <si>
    <t>1.2.2.2.3</t>
  </si>
  <si>
    <t>1.2.2.2.4</t>
  </si>
  <si>
    <t>1.2.2.2.5</t>
  </si>
  <si>
    <t>1.2.2.2.6</t>
  </si>
  <si>
    <t>1.2.2.2.7</t>
  </si>
  <si>
    <t>1.2.2.2.8</t>
  </si>
  <si>
    <t>1.2.2.2.9</t>
  </si>
  <si>
    <t>1.2.2.2.10</t>
  </si>
  <si>
    <t>C: SOLDADOR TIG</t>
  </si>
  <si>
    <t>CLAUDIO ARANCIBIA BARQUI</t>
  </si>
  <si>
    <t>N3 RICARDO VILLABLANCA PAZ MAESTRO PRIMERA - ANDAMIOS - ANDAMIOS Presente</t>
  </si>
  <si>
    <t>Obras Normales 4.00</t>
  </si>
  <si>
    <t>Total 48.00</t>
  </si>
  <si>
    <t>N2 JUAN ALCANTARE GONZALEZ TRABAJADOR - ELECTRICA - ELÉCTRICA Presente</t>
  </si>
  <si>
    <t>Trabajador T1 T2 Total</t>
  </si>
  <si>
    <t>N1 1.00 11.00 12.00</t>
  </si>
  <si>
    <t>N2 1.00 11.00 12.00</t>
  </si>
  <si>
    <t>N3 1.00 11.00 12.00</t>
  </si>
  <si>
    <t>N4 1.00 11.00 12.00</t>
  </si>
  <si>
    <t>N5 1.00 11.00 12.00</t>
  </si>
  <si>
    <t>Disciplina OBRAS CIVILES Especialidad CARPINTERIA</t>
  </si>
  <si>
    <t>N1 JORDAN SILVA CONTRERAS CAPATAZ - CARPINTERIA - OBRAS CIVILES Presente</t>
  </si>
  <si>
    <t>N1 11.00 1.00 12.00</t>
  </si>
  <si>
    <t>N2 11.00 1.00 12.00</t>
  </si>
  <si>
    <t>N3 11.00 1.00 12.00</t>
  </si>
  <si>
    <t>N4 11.00 1.00 12.00</t>
  </si>
  <si>
    <t>N2 RODRIGO PLAZA YAÑEZ MAESTRO MAYOR - PIPING - PIPING Presente</t>
  </si>
  <si>
    <t>N8 NICOLAS GARRIDO LILLO MAESTRO SEGUNDA - PIPING - PIPING Presente</t>
  </si>
  <si>
    <t>APELLIDOS</t>
  </si>
  <si>
    <t>GRUPO</t>
  </si>
  <si>
    <t>DIRECTOS</t>
  </si>
  <si>
    <t>JUAN CARLOS</t>
  </si>
  <si>
    <t>MAQUINARIA</t>
  </si>
  <si>
    <t>OPERADOR CAMION ALJIBE</t>
  </si>
  <si>
    <t xml:space="preserve">MAESTRO PRIMERA </t>
  </si>
  <si>
    <t xml:space="preserve">MAESTRO MAYOR </t>
  </si>
  <si>
    <t>LUIS ALEJANDRO</t>
  </si>
  <si>
    <t>CLAUDIO ANDRES</t>
  </si>
  <si>
    <t>FELIPE ALEJANDRO</t>
  </si>
  <si>
    <t>CRISTIAN ANDRES</t>
  </si>
  <si>
    <t>FELIPE ANDRES</t>
  </si>
  <si>
    <t>FRP</t>
  </si>
  <si>
    <t>DIRECTOS (FRP)</t>
  </si>
  <si>
    <t xml:space="preserve">CAPATAZ </t>
  </si>
  <si>
    <t>PABLO ANDRES</t>
  </si>
  <si>
    <t>JOSE IGNACIO</t>
  </si>
  <si>
    <t>JOSE LUIS</t>
  </si>
  <si>
    <t>SOLDADOR TIG</t>
  </si>
  <si>
    <t>14125276-3</t>
  </si>
  <si>
    <t>VIDAL GONZALEZ</t>
  </si>
  <si>
    <t>14X14 A</t>
  </si>
  <si>
    <t>14174708-8</t>
  </si>
  <si>
    <t>RODRIGUEZ MARCHANT</t>
  </si>
  <si>
    <t>12697782-4</t>
  </si>
  <si>
    <t>CORTES MEDINA</t>
  </si>
  <si>
    <t>19785054-K</t>
  </si>
  <si>
    <t>QUINTEROS ORTIZ</t>
  </si>
  <si>
    <t>20360980-9</t>
  </si>
  <si>
    <t>SALINAS LEIVA</t>
  </si>
  <si>
    <t>20958059-4</t>
  </si>
  <si>
    <t>ESTRADA QUINTANA</t>
  </si>
  <si>
    <t>27038460-9</t>
  </si>
  <si>
    <t>RIVAS CERVELEON</t>
  </si>
  <si>
    <t>16929005-9</t>
  </si>
  <si>
    <t>ACEVEDO DROGUETT</t>
  </si>
  <si>
    <t>20275772-3</t>
  </si>
  <si>
    <t>PARRA SILVA</t>
  </si>
  <si>
    <t>ESTEBAN NEHEMÍAS</t>
  </si>
  <si>
    <t>21299885-0</t>
  </si>
  <si>
    <t>TAMAYO VALDEBENITO</t>
  </si>
  <si>
    <t>ADAN ALEXANDER</t>
  </si>
  <si>
    <t>13728067-1</t>
  </si>
  <si>
    <t>AZOCAR ELMES</t>
  </si>
  <si>
    <t>FRANKLIN ROLANDO</t>
  </si>
  <si>
    <t>18107378-0</t>
  </si>
  <si>
    <t>MERCADO TORRES</t>
  </si>
  <si>
    <t>18343385-7</t>
  </si>
  <si>
    <t>QUEZADA BADILLA</t>
  </si>
  <si>
    <t>IGNACIO ANDRES</t>
  </si>
  <si>
    <t>19908278-7</t>
  </si>
  <si>
    <t>CARRASCO JARA</t>
  </si>
  <si>
    <t>CRISTIAN ESTEBAN</t>
  </si>
  <si>
    <t>17549630-0</t>
  </si>
  <si>
    <t>AUCAL ORMEÑO</t>
  </si>
  <si>
    <t>HECTOR ALEJANDRO</t>
  </si>
  <si>
    <t>20694842-6</t>
  </si>
  <si>
    <t>CAMPOS SAEZ</t>
  </si>
  <si>
    <t>FABIAN ALEXIS</t>
  </si>
  <si>
    <t>13371994-6</t>
  </si>
  <si>
    <t>IBAÑEZ REBOLLEDO</t>
  </si>
  <si>
    <t>14065051-K</t>
  </si>
  <si>
    <t>BELLO VALENZUELA</t>
  </si>
  <si>
    <t>IVAN ENRIQUE</t>
  </si>
  <si>
    <t>16219655-3</t>
  </si>
  <si>
    <t>PARRA ALVAREZ</t>
  </si>
  <si>
    <t>25205473-1</t>
  </si>
  <si>
    <t>AURELIO JOSE</t>
  </si>
  <si>
    <t>12326055-4</t>
  </si>
  <si>
    <t>MEZA MUÑOZ</t>
  </si>
  <si>
    <t>RICARDO ALBERTO</t>
  </si>
  <si>
    <t>24477849-6</t>
  </si>
  <si>
    <t>CASTILLO BRUNO</t>
  </si>
  <si>
    <t>JULIO ARCADIO</t>
  </si>
  <si>
    <t>18946906-3</t>
  </si>
  <si>
    <t>HERMOSILLA ALVARADO</t>
  </si>
  <si>
    <t>JEYSON ROBERTO</t>
  </si>
  <si>
    <t>16348258-4</t>
  </si>
  <si>
    <t>VIVEROS LERMANDA</t>
  </si>
  <si>
    <t>MIGUEL ANGEL</t>
  </si>
  <si>
    <t>17846125-7</t>
  </si>
  <si>
    <t>MORALES ITURRA</t>
  </si>
  <si>
    <t>ALEXIS ISMAEL</t>
  </si>
  <si>
    <t>16836650-7</t>
  </si>
  <si>
    <t>RAMIREZ GOMEZ</t>
  </si>
  <si>
    <t>JOSE ANTONIO</t>
  </si>
  <si>
    <t>13790626-0</t>
  </si>
  <si>
    <t>ZAMBRANO GUZMAN</t>
  </si>
  <si>
    <t>MAURO ALEXANDER</t>
  </si>
  <si>
    <t>15658447-9</t>
  </si>
  <si>
    <t>RIOS FAUNDEZ</t>
  </si>
  <si>
    <t>11660770-0</t>
  </si>
  <si>
    <t>DANIEL ALEJANDRO</t>
  </si>
  <si>
    <t>14388919-k</t>
  </si>
  <si>
    <t>MUÑOZ RAMOS</t>
  </si>
  <si>
    <t>15851419-2</t>
  </si>
  <si>
    <t>MARTINEZ ARANCIBIA</t>
  </si>
  <si>
    <t>MARCO ANTONIO</t>
  </si>
  <si>
    <t>15909909-1</t>
  </si>
  <si>
    <t>PORTILLA GALVEZ</t>
  </si>
  <si>
    <t>PATRICK ALEJANDRO</t>
  </si>
  <si>
    <t>15922777-4</t>
  </si>
  <si>
    <t>VARGAS DIAZ</t>
  </si>
  <si>
    <t>17042562-6</t>
  </si>
  <si>
    <t>CARO MOYA</t>
  </si>
  <si>
    <t>BASTIÁN RAMÓN</t>
  </si>
  <si>
    <t>19334850-5</t>
  </si>
  <si>
    <t>BASADUREN BIZAMA</t>
  </si>
  <si>
    <t>MANUEL MAXIMILIANO</t>
  </si>
  <si>
    <t>9196480-5</t>
  </si>
  <si>
    <t>BUSTOS MARCHANT</t>
  </si>
  <si>
    <t>NELSON MARCIAL</t>
  </si>
  <si>
    <t>13385313-8</t>
  </si>
  <si>
    <t>MUÑOZ VASQUEZ</t>
  </si>
  <si>
    <t>PATRICIO ANDRES</t>
  </si>
  <si>
    <t>16294966-7</t>
  </si>
  <si>
    <t>NAVARRO ALVAREZ</t>
  </si>
  <si>
    <t>JAVIER ORLANDO</t>
  </si>
  <si>
    <t>15189083-0</t>
  </si>
  <si>
    <t>ROLANDO RAMON</t>
  </si>
  <si>
    <t>20111592-2</t>
  </si>
  <si>
    <t>GARRIDO LILLO</t>
  </si>
  <si>
    <t>NICOLAS JESUS</t>
  </si>
  <si>
    <t>17751047-5</t>
  </si>
  <si>
    <t>NICLOUSE ARANEDA</t>
  </si>
  <si>
    <t>DIEGO ABDON</t>
  </si>
  <si>
    <t>15574627-0</t>
  </si>
  <si>
    <t>PLAZA YAÑEZ</t>
  </si>
  <si>
    <t>RODRIGO SEBASTIAN</t>
  </si>
  <si>
    <t>18345779-9</t>
  </si>
  <si>
    <t>SEPULVEDA OSSES</t>
  </si>
  <si>
    <t>LUIS FELIPE</t>
  </si>
  <si>
    <t>15593227-9</t>
  </si>
  <si>
    <t>GUZMAN GUTIERREZ</t>
  </si>
  <si>
    <t>JOSE ANDRES</t>
  </si>
  <si>
    <t>10817060-3</t>
  </si>
  <si>
    <t>PADILLA CARDENAS</t>
  </si>
  <si>
    <t>JUAN ALFREDO</t>
  </si>
  <si>
    <t>12197622-6</t>
  </si>
  <si>
    <t>SANCHEZ JIMENEZ</t>
  </si>
  <si>
    <t>LUIS OVIDIO</t>
  </si>
  <si>
    <t>17063347-4</t>
  </si>
  <si>
    <t>MONTENEGRO BURGOS</t>
  </si>
  <si>
    <t>19382470-6</t>
  </si>
  <si>
    <t>DIAZ DIAZ</t>
  </si>
  <si>
    <t>9642642-9</t>
  </si>
  <si>
    <t>JOFRE VERA</t>
  </si>
  <si>
    <t>JUAN LEONARDO</t>
  </si>
  <si>
    <t>11416138-1</t>
  </si>
  <si>
    <t>GALLEGOS SAAVEDRA</t>
  </si>
  <si>
    <t>MANUEL ANTONIO</t>
  </si>
  <si>
    <t>19588975-9</t>
  </si>
  <si>
    <t>PUENTES CAROCA</t>
  </si>
  <si>
    <t>PATRICIO ABRAHAM</t>
  </si>
  <si>
    <t>10814147-6</t>
  </si>
  <si>
    <t>ESPARZA CASTRO</t>
  </si>
  <si>
    <t>FULGENCIO EDUARDO</t>
  </si>
  <si>
    <t>15263432-3</t>
  </si>
  <si>
    <t>ALVAREZ VALDEBENITO</t>
  </si>
  <si>
    <t>JAIME DAVID</t>
  </si>
  <si>
    <t>16046007-5</t>
  </si>
  <si>
    <t>ZULETA PINILLA</t>
  </si>
  <si>
    <t>CESAR ANTONIO</t>
  </si>
  <si>
    <t>16061073-5</t>
  </si>
  <si>
    <t>MARTINEZ PINELA</t>
  </si>
  <si>
    <t>LUIS EDUARDIO</t>
  </si>
  <si>
    <t>17445398-5</t>
  </si>
  <si>
    <t>ESPARZA TORRES</t>
  </si>
  <si>
    <t>NELSON EDUARDO</t>
  </si>
  <si>
    <t>17592558-9</t>
  </si>
  <si>
    <t>HERNANDEZ CHEGUAN</t>
  </si>
  <si>
    <t>LEONEL ALEJANDRO</t>
  </si>
  <si>
    <t>17917645-9</t>
  </si>
  <si>
    <t>ESPARZA VALENZUELA</t>
  </si>
  <si>
    <t>FRANCISCO DAVID</t>
  </si>
  <si>
    <t>19119298-2</t>
  </si>
  <si>
    <t>CARRASCO CEA</t>
  </si>
  <si>
    <t>CARLOS ALEJANDRO</t>
  </si>
  <si>
    <t>14062209-5</t>
  </si>
  <si>
    <t>CARRERA ILLANES</t>
  </si>
  <si>
    <t>MIGUEL AGUSTIN</t>
  </si>
  <si>
    <t>20469361-7</t>
  </si>
  <si>
    <t>OLIVARES PINO</t>
  </si>
  <si>
    <t>WILSON ALEXIS</t>
  </si>
  <si>
    <t>19662020-6</t>
  </si>
  <si>
    <t>SALAS ALVAREZ</t>
  </si>
  <si>
    <t>JOAQUÍN IGNACIO</t>
  </si>
  <si>
    <t>17569950-3</t>
  </si>
  <si>
    <t>SAAVEDRA PONCE</t>
  </si>
  <si>
    <t>19149062-2</t>
  </si>
  <si>
    <t>BORDA HERRERA</t>
  </si>
  <si>
    <t>DANILO ORLANDO</t>
  </si>
  <si>
    <t>11518244-7</t>
  </si>
  <si>
    <t>UBILLA ANTIHUENO</t>
  </si>
  <si>
    <t>LUIS ANTONIO</t>
  </si>
  <si>
    <t>12703433-8</t>
  </si>
  <si>
    <t>VILLABLANCA PAZ</t>
  </si>
  <si>
    <t>RICARDO ALFONSO</t>
  </si>
  <si>
    <t>19917243-3</t>
  </si>
  <si>
    <t>ACEVEDO FUENTES</t>
  </si>
  <si>
    <t>TOMAS ANGELO</t>
  </si>
  <si>
    <t>16035259-0</t>
  </si>
  <si>
    <t>CORTES CORDANO</t>
  </si>
  <si>
    <t>GIOVANI LUIS</t>
  </si>
  <si>
    <t>19124317-K</t>
  </si>
  <si>
    <t>ARANCIBIA MOLINA</t>
  </si>
  <si>
    <t>DANIEL ELIAS</t>
  </si>
  <si>
    <t>18137654-6</t>
  </si>
  <si>
    <t xml:space="preserve">BELTRÁN  MELLA </t>
  </si>
  <si>
    <t>18344582-0</t>
  </si>
  <si>
    <t>VIVAR GONZALEZ</t>
  </si>
  <si>
    <t>12551858-3</t>
  </si>
  <si>
    <t>HERRERA RICHARD</t>
  </si>
  <si>
    <t>JOHNNY RED-LEX</t>
  </si>
  <si>
    <t>19386439-2</t>
  </si>
  <si>
    <t>ALEGRIA ZAPATA</t>
  </si>
  <si>
    <t>15135066-6</t>
  </si>
  <si>
    <t>ALCANTARE GONZALEZ</t>
  </si>
  <si>
    <t>24285758-5</t>
  </si>
  <si>
    <t>RIVERA ROSALES</t>
  </si>
  <si>
    <t>16869348-6</t>
  </si>
  <si>
    <t>VORPHAL VIVALLO</t>
  </si>
  <si>
    <t>12992323-7</t>
  </si>
  <si>
    <t>TORRES HUENUPAN</t>
  </si>
  <si>
    <t>16585498-5</t>
  </si>
  <si>
    <t>GUZMAN PINTO</t>
  </si>
  <si>
    <t>15413377-1</t>
  </si>
  <si>
    <t>AGUILERA CONTRERAS</t>
  </si>
  <si>
    <t>24514659-0</t>
  </si>
  <si>
    <t>DELGADILLO MELGAR</t>
  </si>
  <si>
    <t>13801271-9</t>
  </si>
  <si>
    <t>VENEGAS AVELLO</t>
  </si>
  <si>
    <t>16516644-2</t>
  </si>
  <si>
    <t>MENDOZA VERA</t>
  </si>
  <si>
    <t>ANGEL GABRIEL</t>
  </si>
  <si>
    <t>14214517-0</t>
  </si>
  <si>
    <t>QUILODRAN BULNES</t>
  </si>
  <si>
    <t>OMAR ALEJANDRO</t>
  </si>
  <si>
    <t>13149962-0</t>
  </si>
  <si>
    <t>TEJOS BELTRÁN</t>
  </si>
  <si>
    <t>10799361-4</t>
  </si>
  <si>
    <t>JARPA PINO</t>
  </si>
  <si>
    <t>JUAN OCTAVIO</t>
  </si>
  <si>
    <t>16735445-9</t>
  </si>
  <si>
    <t>OSSES GONZALEZ</t>
  </si>
  <si>
    <t>RAUL ANDRES</t>
  </si>
  <si>
    <t>20410735-1</t>
  </si>
  <si>
    <t>URQUIETA MORALEDA</t>
  </si>
  <si>
    <t>ENZO BASTIAN</t>
  </si>
  <si>
    <t>15658840-7</t>
  </si>
  <si>
    <t>SANTIBAÑEZ GALLARDO</t>
  </si>
  <si>
    <t>CARLOS ANDRES</t>
  </si>
  <si>
    <t>15518357-8</t>
  </si>
  <si>
    <t>CABEZAS PEREZ</t>
  </si>
  <si>
    <t>EDUARDO ANDRES</t>
  </si>
  <si>
    <t>20520837-2</t>
  </si>
  <si>
    <t>OLATE FUENTEALBA</t>
  </si>
  <si>
    <t>SEBASTIAN NICOLAS</t>
  </si>
  <si>
    <t>19149729-5</t>
  </si>
  <si>
    <t>ZUÑIGA ROJAS</t>
  </si>
  <si>
    <t>DAVIS ALEJANDRO</t>
  </si>
  <si>
    <t>14151007-K</t>
  </si>
  <si>
    <t>LASTRA MORALES</t>
  </si>
  <si>
    <t>CRISTIAN ALEJANDRO</t>
  </si>
  <si>
    <t>17868201-6</t>
  </si>
  <si>
    <t>CORDOVA TRONCOSO</t>
  </si>
  <si>
    <t>NELSON ALEJANDRO</t>
  </si>
  <si>
    <t>13142456-6</t>
  </si>
  <si>
    <t>CARRIEL SOTO</t>
  </si>
  <si>
    <t>PATRICIO ELIAS</t>
  </si>
  <si>
    <t>18017324-2</t>
  </si>
  <si>
    <t>RODRIGUEZ  MENDEZ</t>
  </si>
  <si>
    <t>DIEGO ABRAHAM</t>
  </si>
  <si>
    <t>17223167-5</t>
  </si>
  <si>
    <t>JARA SOTO</t>
  </si>
  <si>
    <t>IVAN ALEJANDRO</t>
  </si>
  <si>
    <t>17277293-5</t>
  </si>
  <si>
    <t>GONZALEZ DIAZ</t>
  </si>
  <si>
    <t>MICHAEL ANTONIO</t>
  </si>
  <si>
    <t>17508252-2</t>
  </si>
  <si>
    <t>GUTIERREZ GARRIDO</t>
  </si>
  <si>
    <t>LUIS MARIANO</t>
  </si>
  <si>
    <t>10376942-6</t>
  </si>
  <si>
    <t>LAFUENTE URREJOLA</t>
  </si>
  <si>
    <t>PABLO ENRIQUE</t>
  </si>
  <si>
    <t>24399232-K</t>
  </si>
  <si>
    <t>PUCHU ARANCIBIA</t>
  </si>
  <si>
    <t>19532947-8</t>
  </si>
  <si>
    <t>PAIVA REINOSO</t>
  </si>
  <si>
    <t>MANUEL HERNAN</t>
  </si>
  <si>
    <t>16416901-4</t>
  </si>
  <si>
    <t>GONZALEZ LABARCA</t>
  </si>
  <si>
    <t>PABLO OSVALDO</t>
  </si>
  <si>
    <t>19578326-8</t>
  </si>
  <si>
    <t>ALVAREZ PACHECO</t>
  </si>
  <si>
    <t>14390812-7</t>
  </si>
  <si>
    <t>CARRASCO ABURTO</t>
  </si>
  <si>
    <t>SERGIO HERNAN</t>
  </si>
  <si>
    <t>19594555-1</t>
  </si>
  <si>
    <t>RIVAS RIOS</t>
  </si>
  <si>
    <t>JAVIERA VALENTINA</t>
  </si>
  <si>
    <t>17635457-7</t>
  </si>
  <si>
    <t>PALMA GOMEZ</t>
  </si>
  <si>
    <t>19907403-2</t>
  </si>
  <si>
    <t>TOLEDO NUÑEZ</t>
  </si>
  <si>
    <t>KEVIN NICOLAS</t>
  </si>
  <si>
    <t>19776179-2</t>
  </si>
  <si>
    <t>MARTINEZ MARTINEZ</t>
  </si>
  <si>
    <t>ALAN GUSTAVO</t>
  </si>
  <si>
    <t>17465614-2</t>
  </si>
  <si>
    <t>HENRIQUEZ INOSTROZA</t>
  </si>
  <si>
    <t>19373497-9</t>
  </si>
  <si>
    <t>BAHAMONDES SALAZAR</t>
  </si>
  <si>
    <t>CHRISTOPHER ALEXANDER</t>
  </si>
  <si>
    <t>15182453-6</t>
  </si>
  <si>
    <t>FUENTES DIAZ</t>
  </si>
  <si>
    <t>OLIVER LEONARDO</t>
  </si>
  <si>
    <t>20780867-9</t>
  </si>
  <si>
    <t>ORMEÑO  PARRA</t>
  </si>
  <si>
    <t>19194539-5</t>
  </si>
  <si>
    <t>VASQUEZ VERA</t>
  </si>
  <si>
    <t>MELQUISEDEC ABRAHAM</t>
  </si>
  <si>
    <t>15321052-7</t>
  </si>
  <si>
    <t>SARMIENTO SAAVEDRA</t>
  </si>
  <si>
    <t>11679457-8</t>
  </si>
  <si>
    <t>ARANEDA JARA</t>
  </si>
  <si>
    <t>17352254-1</t>
  </si>
  <si>
    <t>MORA SANHUEZA</t>
  </si>
  <si>
    <t>CRISTIAN FELIPE</t>
  </si>
  <si>
    <t>10491676-7</t>
  </si>
  <si>
    <t>CASTRO LEIVA</t>
  </si>
  <si>
    <t>OMAR HUMBERTO</t>
  </si>
  <si>
    <t>18807838-9</t>
  </si>
  <si>
    <t>CAMPOS ULLOA</t>
  </si>
  <si>
    <t>13146130-5</t>
  </si>
  <si>
    <t>OLATE SEPULVEDA</t>
  </si>
  <si>
    <t>15293064-K</t>
  </si>
  <si>
    <t>VILLAGRAN ALVAREZ</t>
  </si>
  <si>
    <t>16379585-K</t>
  </si>
  <si>
    <t>BARAHONA SALGADO</t>
  </si>
  <si>
    <t>17688580-7</t>
  </si>
  <si>
    <t>MORALES VERA</t>
  </si>
  <si>
    <t>27332782-7</t>
  </si>
  <si>
    <t>MELGAR RAMIREZ</t>
  </si>
  <si>
    <t>23864859-9</t>
  </si>
  <si>
    <t>AYOA BATALLA</t>
  </si>
  <si>
    <t>26030626-K</t>
  </si>
  <si>
    <t>CHAVEZ ALCANTARA</t>
  </si>
  <si>
    <t>20649500-6</t>
  </si>
  <si>
    <t>CANDIA NAVARRETE</t>
  </si>
  <si>
    <t>DIEGO ANDRES</t>
  </si>
  <si>
    <t>12918335-7</t>
  </si>
  <si>
    <t>GATICA SEPULVEDA</t>
  </si>
  <si>
    <t>16835753-2</t>
  </si>
  <si>
    <t>16538121-1</t>
  </si>
  <si>
    <t>TORRES TORRES</t>
  </si>
  <si>
    <t>13135566-1</t>
  </si>
  <si>
    <t>SAEZ CONTRERAS</t>
  </si>
  <si>
    <t>10720240-4</t>
  </si>
  <si>
    <t>PONCE MIRANDA</t>
  </si>
  <si>
    <t>12557694-K</t>
  </si>
  <si>
    <t>CIFUENTES SOTO</t>
  </si>
  <si>
    <t>19909382-7</t>
  </si>
  <si>
    <t>CABEZAS PEREIRA</t>
  </si>
  <si>
    <t>19520922-7</t>
  </si>
  <si>
    <t>CASTILLO RIQUELME</t>
  </si>
  <si>
    <t>16282601-8</t>
  </si>
  <si>
    <t>OPAZO ZAMBRANO</t>
  </si>
  <si>
    <t>18506805-6</t>
  </si>
  <si>
    <t>MORENO CORTES</t>
  </si>
  <si>
    <t>18490338-5</t>
  </si>
  <si>
    <t>RODRÍGUEZ ORTIZ</t>
  </si>
  <si>
    <t>MARCOS EDUARDO</t>
  </si>
  <si>
    <t>18995978-8</t>
  </si>
  <si>
    <t>HOFMANN PACHECO</t>
  </si>
  <si>
    <t>15045685-1</t>
  </si>
  <si>
    <t>LANAS VEGA</t>
  </si>
  <si>
    <t>15045321-6</t>
  </si>
  <si>
    <t>CALDERON TAPIA</t>
  </si>
  <si>
    <t>18535834-8</t>
  </si>
  <si>
    <t>BARRA MANRIQUEZ</t>
  </si>
  <si>
    <t>20543967-6</t>
  </si>
  <si>
    <t>ALVAREZ TAPIA</t>
  </si>
  <si>
    <t>17618643-7</t>
  </si>
  <si>
    <t>BARAHONA GUERRA</t>
  </si>
  <si>
    <t>18814600-7</t>
  </si>
  <si>
    <t>REBOLLEDO AGUILAR</t>
  </si>
  <si>
    <t>LUIS DAVID</t>
  </si>
  <si>
    <t>15186135-0</t>
  </si>
  <si>
    <t>SILVA CONTRERAS</t>
  </si>
  <si>
    <t>12402308-4</t>
  </si>
  <si>
    <t>OYANEDEL RAMIREZ</t>
  </si>
  <si>
    <t>14207222-K</t>
  </si>
  <si>
    <t>FIERRO VEJAR</t>
  </si>
  <si>
    <t>17036369-8</t>
  </si>
  <si>
    <t>CARRILLO LARREGLA</t>
  </si>
  <si>
    <t>17935343-1</t>
  </si>
  <si>
    <t>MARTINEZ RIVAS</t>
  </si>
  <si>
    <t>15215674-K</t>
  </si>
  <si>
    <t>OLIVA GALLARDO</t>
  </si>
  <si>
    <t>14278590-0</t>
  </si>
  <si>
    <t>SEPULVEDA ORTEGA</t>
  </si>
  <si>
    <t>17291472-1</t>
  </si>
  <si>
    <t>RIFO JARA</t>
  </si>
  <si>
    <t>11495888-3</t>
  </si>
  <si>
    <t>MARTINEZ POBLETE</t>
  </si>
  <si>
    <t>ERNESTO EDUARDO</t>
  </si>
  <si>
    <t>MARCA</t>
  </si>
  <si>
    <t>GRP_DAILY</t>
  </si>
  <si>
    <t>HH_RRLL</t>
  </si>
  <si>
    <t>DOT. MOD SALFA</t>
  </si>
  <si>
    <t>HH MOD SALFA</t>
  </si>
  <si>
    <t>HH REPORT</t>
  </si>
  <si>
    <t>DOT. SUBC. FRP</t>
  </si>
  <si>
    <t>HH DOT SUBC.</t>
  </si>
  <si>
    <t>TOTAL DOT</t>
  </si>
  <si>
    <t>TOTAL HH</t>
  </si>
  <si>
    <t>* Se considera Jornada de 11 HH por Trabajador.</t>
  </si>
  <si>
    <t>INFORME DIARIO GASTO HH MOD</t>
  </si>
  <si>
    <t>ITEM</t>
  </si>
  <si>
    <t>CWA 4000 - SX</t>
  </si>
  <si>
    <t>CWA 1000 - AGLOMERADO</t>
  </si>
  <si>
    <t>CWA 2000 - OLAP (PILAS)</t>
  </si>
  <si>
    <t>CWA 3000 - OLAP (PISCINAS)</t>
  </si>
  <si>
    <t>PP1 - OLAP</t>
  </si>
  <si>
    <t>PP2 - AGLOMERADO</t>
  </si>
  <si>
    <t>PP3 - SX</t>
  </si>
  <si>
    <t>PP4 - SX</t>
  </si>
  <si>
    <t>PP5 - OLAP</t>
  </si>
  <si>
    <t>PP6 - SX</t>
  </si>
  <si>
    <t>PP7 - AGLOMERADO</t>
  </si>
  <si>
    <t>REPORTE</t>
  </si>
  <si>
    <t>ACTIVIDADES</t>
  </si>
  <si>
    <t>1.1.3.2.1.1</t>
  </si>
  <si>
    <t>1.1.3.2.1.2</t>
  </si>
  <si>
    <t>1.1.3.2.1.3</t>
  </si>
  <si>
    <t>1.1.3.2.1.4</t>
  </si>
  <si>
    <t>1.1.3.2.1.5</t>
  </si>
  <si>
    <t>1.1.3.2.1.6</t>
  </si>
  <si>
    <t>1.1.3.2.1.7</t>
  </si>
  <si>
    <t>1.1.3.2.1.8</t>
  </si>
  <si>
    <t>1.1.3.2.1.9</t>
  </si>
  <si>
    <t>1.1.3.2.1.10</t>
  </si>
  <si>
    <t>1.1.3.2.1.11</t>
  </si>
  <si>
    <t>1.1.3.2.1.12</t>
  </si>
  <si>
    <t>1.1.3.2.1.13</t>
  </si>
  <si>
    <t>1.1.6.1.1.1</t>
  </si>
  <si>
    <t>1.1.6.1.1.2</t>
  </si>
  <si>
    <t>1.1.6.1.1.3</t>
  </si>
  <si>
    <t>1.1.6.1.1.4</t>
  </si>
  <si>
    <t>1.1.6.1.1.5</t>
  </si>
  <si>
    <t>1.1.6.1.1.6</t>
  </si>
  <si>
    <t>1.1.6.1.1.8</t>
  </si>
  <si>
    <t>1.1.6.1.1.9</t>
  </si>
  <si>
    <t>1.1.6.1.1.10</t>
  </si>
  <si>
    <t>1.1.6.1.1.11</t>
  </si>
  <si>
    <t>1.1.6.1.1.12</t>
  </si>
  <si>
    <t>1.1.6.1.1.13</t>
  </si>
  <si>
    <t>1.1.6.1.1.14</t>
  </si>
  <si>
    <t>1.1.6.1.2.1</t>
  </si>
  <si>
    <t>1.1.6.1.2.2</t>
  </si>
  <si>
    <t>1.1.6.1.2.3</t>
  </si>
  <si>
    <t>1.1.6.1.2.4</t>
  </si>
  <si>
    <t>1.1.6.1.2.5</t>
  </si>
  <si>
    <t>1.1.6.1.2.6</t>
  </si>
  <si>
    <t>1.1.6.1.2.7</t>
  </si>
  <si>
    <t>1.1.6.1.2.8</t>
  </si>
  <si>
    <t>1.1.6.1.3.1</t>
  </si>
  <si>
    <t>1.1.6.1.3.2</t>
  </si>
  <si>
    <t>1.1.6.1.3.3</t>
  </si>
  <si>
    <t>1.1.6.1.3.4</t>
  </si>
  <si>
    <t>1.1.6.1.3.5</t>
  </si>
  <si>
    <t>1.1.6.1.3.6</t>
  </si>
  <si>
    <t>1.1.6.1.3.7</t>
  </si>
  <si>
    <t>1.1.6.1.3.8</t>
  </si>
  <si>
    <t>1.1.6.1.3.9</t>
  </si>
  <si>
    <t>1.1.6.1.3.10</t>
  </si>
  <si>
    <t>1.1.6.1.3.11</t>
  </si>
  <si>
    <t>1.1.6.1.3.12</t>
  </si>
  <si>
    <t>1.1.6.1.3.13</t>
  </si>
  <si>
    <t>1.1.7.1.1.1</t>
  </si>
  <si>
    <t>1.1.7.1.1.2</t>
  </si>
  <si>
    <t>1.1.7.1.1.3</t>
  </si>
  <si>
    <t>1.1.7.1.1.4</t>
  </si>
  <si>
    <t>1.1.7.1.1.5</t>
  </si>
  <si>
    <t>1.1.7.1.1.7</t>
  </si>
  <si>
    <t>1.1.7.1.1.8</t>
  </si>
  <si>
    <t>1.1.7.3.1.1</t>
  </si>
  <si>
    <t>1.1.7.3.1.2</t>
  </si>
  <si>
    <t>1.1.7.3.1.3</t>
  </si>
  <si>
    <t>1.1.7.3.1.4</t>
  </si>
  <si>
    <t>1.1.7.3.1.5</t>
  </si>
  <si>
    <t>1.1.7.3.2.1</t>
  </si>
  <si>
    <t>1.1.7.3.2.2</t>
  </si>
  <si>
    <t>1.1.7.3.2.3</t>
  </si>
  <si>
    <t>1.1.7.3.2.4</t>
  </si>
  <si>
    <t>1.1.7.3.2.7</t>
  </si>
  <si>
    <t>1.2.2.2.11</t>
  </si>
  <si>
    <t>1.3.3.1.1</t>
  </si>
  <si>
    <t>1.3.3.1.2</t>
  </si>
  <si>
    <t>1.3.3.1.3</t>
  </si>
  <si>
    <t>1.3.3.1.4</t>
  </si>
  <si>
    <t>1.3.3.1.5</t>
  </si>
  <si>
    <t>1.3.3.1.6</t>
  </si>
  <si>
    <t>1.3.3.1.7</t>
  </si>
  <si>
    <t>1.3.3.1.8</t>
  </si>
  <si>
    <t>1.3.4.1.1</t>
  </si>
  <si>
    <t>1.3.4.1.2</t>
  </si>
  <si>
    <t>1.3.4.1.3</t>
  </si>
  <si>
    <t>1.3.4.1.4</t>
  </si>
  <si>
    <t>1.3.4.2.1</t>
  </si>
  <si>
    <t>1.3.4.2.2</t>
  </si>
  <si>
    <t>1.3.4.2.3</t>
  </si>
  <si>
    <t>1.3.4.2.4</t>
  </si>
  <si>
    <t>1.3.4.2.5</t>
  </si>
  <si>
    <t>1.3.4.2.6</t>
  </si>
  <si>
    <t>1.3.4.3.1</t>
  </si>
  <si>
    <t>1.3.4.3.2</t>
  </si>
  <si>
    <t>1.3.4.3.3</t>
  </si>
  <si>
    <t>1.3.4.3.4</t>
  </si>
  <si>
    <t>1.3.4.3.5</t>
  </si>
  <si>
    <t>1.3.4.3.6</t>
  </si>
  <si>
    <t>1.3.4.3.7</t>
  </si>
  <si>
    <t>1.3.4.3.8</t>
  </si>
  <si>
    <t>1.3.4.3.9</t>
  </si>
  <si>
    <t>1.3.4.4.1</t>
  </si>
  <si>
    <t>1.3.4.4.2</t>
  </si>
  <si>
    <t>1.3.4.7.1.1</t>
  </si>
  <si>
    <t>1.3.4.7.1.2</t>
  </si>
  <si>
    <t>1.3.4.7.1.3</t>
  </si>
  <si>
    <t>1.3.4.7.1.4</t>
  </si>
  <si>
    <t>1.3.4.7.1.5</t>
  </si>
  <si>
    <t>1.3.4.7.1.6</t>
  </si>
  <si>
    <t>1.3.4.7.1.7</t>
  </si>
  <si>
    <t>1.3.4.7.1.8</t>
  </si>
  <si>
    <t>1.3.4.7.1.9</t>
  </si>
  <si>
    <t>1.3.4.7.1.10</t>
  </si>
  <si>
    <t>1.3.4.7.1.11</t>
  </si>
  <si>
    <t>1.3.4.7.1.12</t>
  </si>
  <si>
    <t>1.3.4.7.1.13</t>
  </si>
  <si>
    <t>1.3.4.7.1.14</t>
  </si>
  <si>
    <t>1.3.4.7.1.15</t>
  </si>
  <si>
    <t>1.3.4.7.1.16</t>
  </si>
  <si>
    <t>1.3.4.7.1.17</t>
  </si>
  <si>
    <t>1.3.4.7.1.18</t>
  </si>
  <si>
    <t>1.3.4.7.1.19</t>
  </si>
  <si>
    <t>1.3.4.7.1.20</t>
  </si>
  <si>
    <t>1.3.4.7.1.21</t>
  </si>
  <si>
    <t>1.3.4.7.1.22</t>
  </si>
  <si>
    <t>1.3.4.7.1.23</t>
  </si>
  <si>
    <t>1.3.4.7.1.24</t>
  </si>
  <si>
    <t>1.3.4.7.1.25</t>
  </si>
  <si>
    <t>1.3.4.7.1.26</t>
  </si>
  <si>
    <t>1.3.4.7.2.11</t>
  </si>
  <si>
    <t>C: SOLDADOR PLANCHA</t>
  </si>
  <si>
    <t>ENRIQUE ZAMBRANO ZAMBRANO</t>
  </si>
  <si>
    <t xml:space="preserve"> SOLDADURA PLANCHA</t>
  </si>
  <si>
    <t>C: OPERADOR HDPE</t>
  </si>
  <si>
    <t>OSCAR OLIVARES SAN MARTIN</t>
  </si>
  <si>
    <t xml:space="preserve"> N/A</t>
  </si>
  <si>
    <t>JERSO LEIVA RUIZ</t>
  </si>
  <si>
    <t>1.3.6.1.1.7</t>
  </si>
  <si>
    <t>DANILO NOVOA ARRIAGADA</t>
  </si>
  <si>
    <t>1.3.6.1.1.8</t>
  </si>
  <si>
    <t>MANUEL FLORES ADAROS</t>
  </si>
  <si>
    <t>1.3.6.1.1.9</t>
  </si>
  <si>
    <t>LUIS FLORES SOTO</t>
  </si>
  <si>
    <t>1.3.6.2.3.3</t>
  </si>
  <si>
    <t>C: SOLDADOR</t>
  </si>
  <si>
    <t>LUIS ARAYA HUENTEO</t>
  </si>
  <si>
    <t>1.3.7.4.3</t>
  </si>
  <si>
    <t>IVAN MEDINA URBINA</t>
  </si>
  <si>
    <t>16481638-9</t>
  </si>
  <si>
    <t>16186215-0</t>
  </si>
  <si>
    <t>11512977-5</t>
  </si>
  <si>
    <t>8979112-K</t>
  </si>
  <si>
    <t>15179505-6</t>
  </si>
  <si>
    <t>12527007-7</t>
  </si>
  <si>
    <t>16553763-7</t>
  </si>
  <si>
    <t>NOVOA ARRIAGADA</t>
  </si>
  <si>
    <t>LEIVA RUIZ</t>
  </si>
  <si>
    <t>FLORES ADAROS</t>
  </si>
  <si>
    <t>FLORES SOTO</t>
  </si>
  <si>
    <t>ZAMBRANO ZAMBRANO</t>
  </si>
  <si>
    <t>ARAYA HUENTEO</t>
  </si>
  <si>
    <t>MEDINA URBINA</t>
  </si>
  <si>
    <t>BENJASMIN DEL CARMEN</t>
  </si>
  <si>
    <t xml:space="preserve">CARLOS </t>
  </si>
  <si>
    <t>DIEGO FERNANDO ENRIQUE</t>
  </si>
  <si>
    <t>LUIS</t>
  </si>
  <si>
    <t xml:space="preserve">LEONARDO ANDRÉS </t>
  </si>
  <si>
    <t>FREDDY</t>
  </si>
  <si>
    <t>RAFAEL</t>
  </si>
  <si>
    <t>WASHINGTON</t>
  </si>
  <si>
    <t>SOLDADOR HDPE</t>
  </si>
  <si>
    <t>OK</t>
  </si>
  <si>
    <t>Trabajador T1 T2 T3 T4 T5 T6 T7 T8 T9 T10 T11</t>
  </si>
  <si>
    <t>Obras Normales 6.00</t>
  </si>
  <si>
    <t>Obras Normales 3.00</t>
  </si>
  <si>
    <t>N5 11.00 1.00 12.00</t>
  </si>
  <si>
    <t>N6 11.00 1.00 12.00</t>
  </si>
  <si>
    <t>N7 11.00 1.00 12.00</t>
  </si>
  <si>
    <t>N8 11.00 1.00 12.00</t>
  </si>
  <si>
    <t>N9 11.00 1.00 12.00</t>
  </si>
  <si>
    <t>ANDAMIOS - LUIS EDUARDO MARTINEZ PINELA</t>
  </si>
  <si>
    <t>ANDAMIOS - SERGIO HERNAN CARRASCO ABURTO</t>
  </si>
  <si>
    <t>CARPINTERIA - JORDAN ALEXANDER SILVA CONTRERAS</t>
  </si>
  <si>
    <t>ELÉCTRICA - ALEX ANDRES CHAVEZ PEÑA</t>
  </si>
  <si>
    <t>ELÉCTRICA - PATRICK ALEJANDRO PORTILLA GALVEZ</t>
  </si>
  <si>
    <t>ELÉCTRICA - CLAUDIO ANDRES VARGAS DIAZ</t>
  </si>
  <si>
    <t>ENFIERRADURA - DANIEL ENRIQUE OYANEDEL RAMIREZ</t>
  </si>
  <si>
    <t>ESTRUCTURA - NELSON MARCIAL BUSTOS MARCHANT</t>
  </si>
  <si>
    <t>MECÁNICA - FRANKLIN ROLANDO AZOCAR ELMES</t>
  </si>
  <si>
    <t>OBRAS CIVILES - IVAN ENRIQUE BELLO VALENZUELA</t>
  </si>
  <si>
    <t>OBRAS CIVILES - NELSON EDUARDO ESPARZA TORRES</t>
  </si>
  <si>
    <t>OBRAS CIVILES - MANUEL HERNAN PAIVA REINOSO</t>
  </si>
  <si>
    <t>OBRAS CIVILES - RICARDO ESTEBAN CIFUENTES SOTO</t>
  </si>
  <si>
    <t>PIPING - DIEGO ABDON NICLOUSE ARANEDA</t>
  </si>
  <si>
    <t>PIPING - FELIPE ALEJANDRO GATICA SEPULVEDA</t>
  </si>
  <si>
    <t>PIPING - HANS DAVINSON OPAZO ZAMBRANO</t>
  </si>
  <si>
    <t xml:space="preserve">JUAN PABLO ANDRES </t>
  </si>
  <si>
    <t xml:space="preserve">RICHARD HEDINSON </t>
  </si>
  <si>
    <t xml:space="preserve">HELMUT GUILLERMO </t>
  </si>
  <si>
    <t xml:space="preserve">ELIAS MARTIN </t>
  </si>
  <si>
    <t xml:space="preserve">BENJAZMIN EVANGELISTA </t>
  </si>
  <si>
    <t xml:space="preserve">JERSO ANTONIO </t>
  </si>
  <si>
    <t>14X14 B</t>
  </si>
  <si>
    <t xml:space="preserve">DANILO CRISTOPHER </t>
  </si>
  <si>
    <t xml:space="preserve">MANUEL ANTONIO </t>
  </si>
  <si>
    <t xml:space="preserve">LUIS HERNAN </t>
  </si>
  <si>
    <t xml:space="preserve">ENRIQUE SEBASTIAN </t>
  </si>
  <si>
    <t xml:space="preserve">CRISTIAN GABRIEL </t>
  </si>
  <si>
    <t xml:space="preserve">LUIS FERNANDO </t>
  </si>
  <si>
    <t xml:space="preserve">CLAUDIO ANTONIO </t>
  </si>
  <si>
    <t xml:space="preserve">VICTOR HUGO </t>
  </si>
  <si>
    <t xml:space="preserve">ALDO BASILIO </t>
  </si>
  <si>
    <t xml:space="preserve">NIBALDO ANDRES </t>
  </si>
  <si>
    <t xml:space="preserve">NICOLAS ELIAS </t>
  </si>
  <si>
    <t xml:space="preserve">ABRAHAM ESTEBAN </t>
  </si>
  <si>
    <t xml:space="preserve">IDDALID </t>
  </si>
  <si>
    <t xml:space="preserve">JESUS RAUL </t>
  </si>
  <si>
    <t xml:space="preserve">IVAN </t>
  </si>
  <si>
    <t xml:space="preserve">JOSE LUIS </t>
  </si>
  <si>
    <t xml:space="preserve">JUAN CARLOS </t>
  </si>
  <si>
    <t xml:space="preserve">LUIS ARTURO </t>
  </si>
  <si>
    <t xml:space="preserve">RICARDO ESTEBAN </t>
  </si>
  <si>
    <t xml:space="preserve">ALVARO ALFREDO </t>
  </si>
  <si>
    <t xml:space="preserve">NICOLAS FELIPE </t>
  </si>
  <si>
    <t xml:space="preserve">LUIS ALFREDO </t>
  </si>
  <si>
    <t xml:space="preserve">HANS DAVINSON </t>
  </si>
  <si>
    <t xml:space="preserve">ESTEBAN JESUS </t>
  </si>
  <si>
    <t xml:space="preserve">DANIEL MOISES </t>
  </si>
  <si>
    <t xml:space="preserve">REINALDO SEBASTIAN </t>
  </si>
  <si>
    <t xml:space="preserve">JOAQUIN MARIO </t>
  </si>
  <si>
    <t xml:space="preserve">BASTIAN ANDRE </t>
  </si>
  <si>
    <t xml:space="preserve">FERNANDO </t>
  </si>
  <si>
    <t xml:space="preserve">JORDAN ALEXANDER </t>
  </si>
  <si>
    <t xml:space="preserve">DANIEL ENRIQUE </t>
  </si>
  <si>
    <t xml:space="preserve">FELIPE </t>
  </si>
  <si>
    <t xml:space="preserve">VICTOR LEONEL </t>
  </si>
  <si>
    <t xml:space="preserve">CARLOS ALBERTO </t>
  </si>
  <si>
    <t xml:space="preserve">RODRIGO ANDRES </t>
  </si>
  <si>
    <t xml:space="preserve">CLAUDIO IVAN </t>
  </si>
  <si>
    <t xml:space="preserve">SEBASTIAN PATRICIO </t>
  </si>
  <si>
    <t xml:space="preserve">HUMBERTO EMILIO </t>
  </si>
  <si>
    <t xml:space="preserve">BAYRON RODRIGO </t>
  </si>
  <si>
    <t xml:space="preserve">DIDIER ARONI </t>
  </si>
  <si>
    <t xml:space="preserve">ROBERTO JESUS </t>
  </si>
  <si>
    <t xml:space="preserve">HECTOR GERARDO </t>
  </si>
  <si>
    <t xml:space="preserve">GUILLERMO PATRICIO </t>
  </si>
  <si>
    <t>Capataz LUIS MARTINEZ PINELA Turno 14 x14 A</t>
  </si>
  <si>
    <t>Total 60.00</t>
  </si>
  <si>
    <t>N7 CARLOS CARRASCO CEA MAESTRO SEGUNDA - ANDAMIOS - ANDAMIOS Presente</t>
  </si>
  <si>
    <t>N7 1.00 11.00 12.00</t>
  </si>
  <si>
    <t>HH Día 5.00 55.00 60.00</t>
  </si>
  <si>
    <t>T1 6 Colación 5.00</t>
  </si>
  <si>
    <t>Trabajador T1 T2 T3 T4 T5 T6 Total</t>
  </si>
  <si>
    <t>T4 6 Colación 13.00</t>
  </si>
  <si>
    <t>N3 ROLANDO MEDINA CEBALLOS MAESTRO MAYOR - HORMIGÓN - OBRAS CIVILES Presente</t>
  </si>
  <si>
    <t>Capataz IVAN BELLO VALENZUELA Turno 14x14 C Invierno</t>
  </si>
  <si>
    <t>HH Día 4.00 44.00 48.00</t>
  </si>
  <si>
    <t>T1 6 Colación 4.00</t>
  </si>
  <si>
    <t>N4 ROBERTO MARTINEZ RIVAS MAESTRO PRIMERA - HORMIGÓN - OBRAS CIVILES Presente</t>
  </si>
  <si>
    <t>E.2.5.3.7</t>
  </si>
  <si>
    <t>E.4.2.28.9</t>
  </si>
  <si>
    <t>B.2.2.2.2</t>
  </si>
  <si>
    <t>J.1.1.3</t>
  </si>
  <si>
    <t>20019208-7</t>
  </si>
  <si>
    <t>RUBILAR GUTIERREZ</t>
  </si>
  <si>
    <t>MATHIAS ALONSO</t>
  </si>
  <si>
    <t>10231990-7</t>
  </si>
  <si>
    <t>CORTES  SANTIBAÑEZ</t>
  </si>
  <si>
    <t xml:space="preserve">RAIMUNDO ALFREDO </t>
  </si>
  <si>
    <t>14403901-7</t>
  </si>
  <si>
    <t>ORMEÑO CUEVAS</t>
  </si>
  <si>
    <t xml:space="preserve">LUIS ALEXIS </t>
  </si>
  <si>
    <t>12124028-9</t>
  </si>
  <si>
    <t>BARRERA JELDRES</t>
  </si>
  <si>
    <t xml:space="preserve">ARTURO ALEJANDRO </t>
  </si>
  <si>
    <t>16825869-0</t>
  </si>
  <si>
    <t>ROSALES MOLINA</t>
  </si>
  <si>
    <t xml:space="preserve">CRISTIAN ANDRES </t>
  </si>
  <si>
    <t>20448256-K</t>
  </si>
  <si>
    <t>TOLOZA BARRAZA</t>
  </si>
  <si>
    <t xml:space="preserve">ANGELO MARCEL </t>
  </si>
  <si>
    <t>18684167-0</t>
  </si>
  <si>
    <t>MONTOYA FIGUEROA</t>
  </si>
  <si>
    <t xml:space="preserve">EXEQUIEL JEREMIAS </t>
  </si>
  <si>
    <t>6181738-7</t>
  </si>
  <si>
    <t>CARTES CASTILLO</t>
  </si>
  <si>
    <t xml:space="preserve">PEDRO JUAN </t>
  </si>
  <si>
    <t>18589465-7</t>
  </si>
  <si>
    <t>PEÑA GAJARDO</t>
  </si>
  <si>
    <t xml:space="preserve">MIGUEL ANGEL </t>
  </si>
  <si>
    <t>10044681-2</t>
  </si>
  <si>
    <t>ARIAS ARANCIBIA</t>
  </si>
  <si>
    <t xml:space="preserve">GERMAN ALEJANDRO </t>
  </si>
  <si>
    <t>15012673-8</t>
  </si>
  <si>
    <t>BARRAZA MARABOLI</t>
  </si>
  <si>
    <t xml:space="preserve">RODRIGO ANTONIO </t>
  </si>
  <si>
    <t>20452389-4</t>
  </si>
  <si>
    <t>VILLEGAS VILCHEZ</t>
  </si>
  <si>
    <t xml:space="preserve">LUCAS ALEXIS </t>
  </si>
  <si>
    <t>13240437-2</t>
  </si>
  <si>
    <t>SAEZ SILVA</t>
  </si>
  <si>
    <t>CESAR IGNACIO</t>
  </si>
  <si>
    <t>19909269-3</t>
  </si>
  <si>
    <t>ALBORNOZ ROBLES</t>
  </si>
  <si>
    <t>NICOLAS ORLANDO</t>
  </si>
  <si>
    <t>AGLOMERADO.</t>
  </si>
  <si>
    <t>Capataz CLAUDIO VARGAS DIAZ Turno 14x14 B</t>
  </si>
  <si>
    <t>N2 FULGENCIO ESPARZA CASTRO MAESTRO MAYOR - HORMIGÓN - OBRAS CIVILES Presente</t>
  </si>
  <si>
    <t>T1 2 Charla diaria 13.00</t>
  </si>
  <si>
    <t>Aglomerado</t>
  </si>
  <si>
    <t>Trabajador Total</t>
  </si>
  <si>
    <t>N1 12.00</t>
  </si>
  <si>
    <t>N2 12.00</t>
  </si>
  <si>
    <t>N3 12.00</t>
  </si>
  <si>
    <t>N5 12.00</t>
  </si>
  <si>
    <t>N6 12.00</t>
  </si>
  <si>
    <t>N7 12.00</t>
  </si>
  <si>
    <t>N8 12.00</t>
  </si>
  <si>
    <t>Capataz NELSON BUSTOS MARCHANT Turno 14 x 14 B</t>
  </si>
  <si>
    <t>CESAR IGNACIO SAEZ SILVA</t>
  </si>
  <si>
    <t>N4 12.00</t>
  </si>
  <si>
    <t>ÁREA AGLOMERADO.</t>
  </si>
  <si>
    <t>N9 MARCO MARTINEZ ARANCIBIA MAESTRO PRIMERA - ELECTRICO - ELÉCTRICA Presente</t>
  </si>
  <si>
    <t>N11 DANILO BORDA HERRERA MAESTRO PRIMERA - HORMIGÓN - OBRAS CIVILES Presente</t>
  </si>
  <si>
    <t>Total 120.00</t>
  </si>
  <si>
    <t>N4 EDUARDO ORMEÑO PARRA MAESTRO PRIMERA - OBRAS CIVILES - OBRAS CIVILES Presente</t>
  </si>
  <si>
    <t>Subcontrato FRP</t>
  </si>
  <si>
    <t>SPIROK-SX</t>
  </si>
  <si>
    <t>LAVADORES-SX</t>
  </si>
  <si>
    <t>CORREAS-AGLOMERADO</t>
  </si>
  <si>
    <t>SALA ELECTRICA-AGLOMERADO</t>
  </si>
  <si>
    <t>Trabajador T12 T13 Total</t>
  </si>
  <si>
    <t>N1 0.00 0.00 12.00</t>
  </si>
  <si>
    <t>N2 1.00 2.00 12.00</t>
  </si>
  <si>
    <t>N3 0.00 0.00 12.00</t>
  </si>
  <si>
    <t>N12 CHRISTOPHER BAHAMONDES SALAZAR MAESTRO PRIMERA - ELECTRICA - ELÉCTRICA Presente</t>
  </si>
  <si>
    <t>N13 ALAN MARTINEZ MARTINEZ MAESTRO PRIMERA - ELECTRICA - ELÉCTRICA Presente</t>
  </si>
  <si>
    <t>N14 DIEGO DIAZ DIAZ MAESTRO SEGUNDA - ELECTRICO - ELÉCTRICA Presente</t>
  </si>
  <si>
    <t>Obras Normales 43.00</t>
  </si>
  <si>
    <t>Total 168.00</t>
  </si>
  <si>
    <t>N2 CESAR SAEZ SILVA CAPATAZ - ELECTRICA - ELECTRICA Presente</t>
  </si>
  <si>
    <t>N5 JOSE CALDERON TAPIA MAESTRO PRIMERA - ENFIERRADURA - OBRAS CIVILES Presente</t>
  </si>
  <si>
    <t>N4 MARCOS RODRÍGUEZ ORTIZ MAESTRO MAYOR - CARPINTERIA - OBRAS CIVILES Presente</t>
  </si>
  <si>
    <t>N8 CESAR ZULETA PINILLA MAESTRO PRIMERA - HORMIGÓN - OBRAS CIVILES Presente</t>
  </si>
  <si>
    <t>N9 FRANCISCO ESPARZA VALENZUELA MAESTRO PRIMERA - HORMIGÓN - OBRAS CIVILES Presente</t>
  </si>
  <si>
    <t>N9 12.00</t>
  </si>
  <si>
    <t>N10 12.00</t>
  </si>
  <si>
    <t>N12 12.00</t>
  </si>
  <si>
    <t>N13 12.00</t>
  </si>
  <si>
    <t>N4 LUIS MERCADO TORRES MAESTRO MAYOR - MECANICA - MECÁNICA Presente</t>
  </si>
  <si>
    <t>Obras Normales 20.00</t>
  </si>
  <si>
    <t>Capataz MANUEL PAIVA REINOSO Turno 14 x14 A</t>
  </si>
  <si>
    <t>N6 JESUS CHAVEZ ALCANTARA MAESTRO PRIMERA - HORMIGÓN - OBRAS CIVILES Presente</t>
  </si>
  <si>
    <t>N8 NICOLAS CABEZAS PEREIRA MAESTRO PRIMERA - HORMIGÓN - OBRAS CIVILES Presente</t>
  </si>
  <si>
    <t>N9 JERSO LEIVA RUIZ OPERADOR HDPE - HDPE - SOLDADURA Presente</t>
  </si>
  <si>
    <t>N10 OSCAR OLIVARES SAN MARTIN OPERADOR HDPE - HDPE - SOLDADURA Presente</t>
  </si>
  <si>
    <t>N11 DANILO NOVOA ARRIAGADA OPERADOR HDPE - HDPE - SOLDADURA Presente</t>
  </si>
  <si>
    <t>N29 DIEGO CANDIA NAVARRETE MAESTRO SEGUNDA - PIPING - PIPING Presente</t>
  </si>
  <si>
    <t>N34 MANUEL FLORES ADAROS OPERADOR HDPE - HDPE - SOLDADURA Presente</t>
  </si>
  <si>
    <t>T2 6 Colación 37.00</t>
  </si>
  <si>
    <t>Total 444.00</t>
  </si>
  <si>
    <t>ACOPIO DE SAL-AGLOMERADO</t>
  </si>
  <si>
    <t>B.5.1.5.1</t>
  </si>
  <si>
    <t>E.2.3.3.5</t>
  </si>
  <si>
    <t>N4 ERNESTO MARTINEZ POBLETE MAESTRO PRIMERA - ANDAMIOS - ANDAMIOS Presente</t>
  </si>
  <si>
    <t>N5 JAIME ALVAREZ VALDEBENITO MAESTRO PRIMERA - ANDAMIOS - ANDAMIOS Presente</t>
  </si>
  <si>
    <t>N1 1.00 1.00 1.00 2.00 6.00 1.00 0.00 0.00 0.00 0.00 0.00</t>
  </si>
  <si>
    <t>N2 1.00 1.00 0.00 0.00 0.00 0.00 1.00 1.00 3.00 1.00 1.00</t>
  </si>
  <si>
    <t>N3 1.00 1.00 1.00 2.00 6.00 1.00 0.00 0.00 0.00 0.00 0.00</t>
  </si>
  <si>
    <t>N4 1.00 1.00 0.00 0.00 0.00 0.00 1.00 1.00 3.00 1.00 1.00</t>
  </si>
  <si>
    <t>N5 1.00 1.00 1.00 2.00 6.00 1.00 0.00 0.00 0.00 0.00 0.00</t>
  </si>
  <si>
    <t>HH Día 5.00 5.00 3.00 6.00 18.00 3.00 2.00 2.00 6.00 2.00 2.00</t>
  </si>
  <si>
    <t>N4 1.00 2.00 12.00</t>
  </si>
  <si>
    <t>N5 0.00 0.00 12.00</t>
  </si>
  <si>
    <t>HH Día 2.00 4.00 60.00</t>
  </si>
  <si>
    <t>T2 2 Charla diaria 5.00</t>
  </si>
  <si>
    <t>T3 275614 Se realiza ordenamiento general del área, vestidores y oficinas,ÁREA SX. Obras Normales 3.00</t>
  </si>
  <si>
    <t>T4 251742 Se inicia armado de andamio acceso a lavador B, AREA SX. Obras Normales 6.00</t>
  </si>
  <si>
    <t>T5 274748 Se realiza continuación de andamio acceso a interior de lavador B, AREA SX. Obras Normales 18.00</t>
  </si>
  <si>
    <t>T6 88203 Se realiza desarme de andamio acceso a lavador B contado este exterior, por excavación en</t>
  </si>
  <si>
    <t>el área, ÁREA SX.</t>
  </si>
  <si>
    <t>T7 240577 Desarme de andamio en pilares lado acopio de sal, ÁREA AGLOMERADO. Obras Normales 2.00</t>
  </si>
  <si>
    <t>T8 176196 Desarme y armado de andamio en cruce de peatones sector instalación de aglomerado,</t>
  </si>
  <si>
    <t>Obras Normales 2.00</t>
  </si>
  <si>
    <t>T9 245755 Trabajo en stambay por maniobras de de izaje, descarga de prefabricado sector acopio de</t>
  </si>
  <si>
    <t>sal, ÁREA AGLOMERADO.</t>
  </si>
  <si>
    <t>T10 114066 Desarme de andamio en carrera de perfiles de prefabricado, ÁREA AGLOMERADO. Obras Normales 2.00</t>
  </si>
  <si>
    <t>T11 130003 Carga y descarga de material de andamio en sector de acopio de sal, ÁREA AGLOMERADO Obras Normales 2.00</t>
  </si>
  <si>
    <t>T12 151298 Armado de andamio para alineación de prefabricado lado oriente en acopio de sal, ÁREA</t>
  </si>
  <si>
    <t>T13 294292 Traslado de material de andamio para armado de andamio a fabricado en acopio de sal,</t>
  </si>
  <si>
    <t>1606107320240224091842 - Página 1 de 2</t>
  </si>
  <si>
    <t>1606107320240224091842 - Página 2 de 2</t>
  </si>
  <si>
    <t>Capataz SERGIO CARRASCO ABURTO Turno TURNO 14X14 E</t>
  </si>
  <si>
    <t>N3 OLIVER FUENTES DIAZ MAESTRO PRIMERA - ANDAMIOS - ANDAMIOS Presente</t>
  </si>
  <si>
    <t>N4 NICOLAS OLGUIN ROJAS MAESTRO PRIMERA - ANDAMIOS - ANDAMIOS Ausente</t>
  </si>
  <si>
    <t>N5 CRISTIAN CORTES FICA MAESTRO PRIMERA - ANDAMIOS - ANDAMIOS Ausente</t>
  </si>
  <si>
    <t>N6 JOSE ALVAREZ PACHECO MAESTRO PRIMERA - ANDAMIOS - ANDAMIOS Presente</t>
  </si>
  <si>
    <t>N4 0.00 0.00</t>
  </si>
  <si>
    <t>N5 0.00 0.00</t>
  </si>
  <si>
    <t>N6 1.00 11.00 12.00</t>
  </si>
  <si>
    <t>T2 PIP-WP4-06 Ejecución PP3 - PP3 (sd) - DETENCION LOCAL TREN C 24 - 26 55.00</t>
  </si>
  <si>
    <t>1439081220240224091843 - Página 1 de 1</t>
  </si>
  <si>
    <t>N3 CRISTIAN MORA SANHUEZA MAESTRO MAYOR - ELECTRICA - ELÉCTRICA Presente</t>
  </si>
  <si>
    <t>N4 PEDRO CARTES CASTILLO MAESTRO MAYOR - ELECTRICA - ELECTRICA Presente</t>
  </si>
  <si>
    <t>N5 GERMAN ARIAS ARANCIBIA MAESTRO MAYOR - ELECTRICA - ELECTRICA Presente</t>
  </si>
  <si>
    <t>N6 OMAR CASTRO LEIVA MAESTRO MAYOR - ELECTRICA - ELÉCTRICA Presente</t>
  </si>
  <si>
    <t>N7 MIGUEL PEÑA GAJARDO MAESTRO PRIMERA - ELECTRICA - ELECTRICA Presente</t>
  </si>
  <si>
    <t>N8 CLAUDIO SARMIENTO SAAVEDRA MAESTRO PRIMERA - ELECTRICA - ELÉCTRICA Presente</t>
  </si>
  <si>
    <t>N10 MANUEL BASADUREN BIZAMA MAESTRO PRIMERA - ELECTRICO - ELÉCTRICA Presente</t>
  </si>
  <si>
    <t>N11 BASTIÁN CARO MOYA MAESTRO PRIMERA - ELECTRICO - ELÉCTRICA Presente</t>
  </si>
  <si>
    <t>N1 1.00 1.00 1.00 6.00 3.00 12.00</t>
  </si>
  <si>
    <t>N2 0.00 1.00 1.00 10.00 0.00 12.00</t>
  </si>
  <si>
    <t>N3 0.00 1.00 1.00 7.00 3.00 12.00</t>
  </si>
  <si>
    <t>N4 10.00 1.00 1.00 0.00 0.00 12.00</t>
  </si>
  <si>
    <t>N5 10.00 1.00 1.00 0.00 0.00 12.00</t>
  </si>
  <si>
    <t>N6 0.00 1.00 1.00 10.00 0.00 12.00</t>
  </si>
  <si>
    <t>N7 10.00 1.00 1.00 0.00 0.00 12.00</t>
  </si>
  <si>
    <t>N8 0.00 1.00 1.00 10.00 0.00 12.00</t>
  </si>
  <si>
    <t>N9 0.00 1.00 1.00 10.00 0.00 12.00</t>
  </si>
  <si>
    <t>N10 0.00 1.00 1.00 7.00 3.00 12.00</t>
  </si>
  <si>
    <t>N11 0.00 1.00 1.00 7.00 3.00 12.00</t>
  </si>
  <si>
    <t>N12 0.00 1.00 1.00 10.00 0.00 12.00</t>
  </si>
  <si>
    <t>N13 10.00 1.00 1.00 0.00 0.00 12.00</t>
  </si>
  <si>
    <t>N14 10.00 1.00 1.00 0.00 0.00 12.00</t>
  </si>
  <si>
    <t>HH Día 51.00 14.00 14.00 77.00 12.00 168.00</t>
  </si>
  <si>
    <t>T1 107201 Levantamiento de material asociado a Paneles solares en IIFF generales Obras Normales 51.00</t>
  </si>
  <si>
    <t>T2 6 Colación 14.00</t>
  </si>
  <si>
    <t>T3 2 Charla diaria 14.00</t>
  </si>
  <si>
    <t>T4 110367 Apoyo PP3 ; Confeccion e instalacion de chicotes aterramiento en lineas de piping Obras Normales 77.00</t>
  </si>
  <si>
    <t>T5 189504 Apoyo PP3 ; Pruebas de aislacion y conexionado de motor 410-5AGP-010 Obras Normales 12.00</t>
  </si>
  <si>
    <t>1592277720240224091846 - Página 1 de 2</t>
  </si>
  <si>
    <t>1592277720240224091846 - Página 2 de 2</t>
  </si>
  <si>
    <t>Capataz PATRICK PORTILLA GALVEZ Turno 14x14 B Invierno</t>
  </si>
  <si>
    <t>N3 MANUEL GALLEGOS SAAVEDRA MAESTRO MAYOR - ELECTRICA - ELECTRICA Presente</t>
  </si>
  <si>
    <t>N4 JUAN MUÑOZ RAMOS MAESTRO MAYOR - ELECTRICA - ELECTRICA Presente</t>
  </si>
  <si>
    <t>N5 ALDO CAMPOS ULLOA MAESTRO PRIMERA - ELECTRICA - ELECTRICA Presente</t>
  </si>
  <si>
    <t>N6 VICTOR ARANEDA JARA MAESTRO PRIMERA - ELECTRICA - ELECTRICA Presente</t>
  </si>
  <si>
    <t>N7 DANIEL ARANCIBIA MOLINA MAESTRO PRIMERA - ELECTRICO - ELÉCTRICA Presente</t>
  </si>
  <si>
    <t>N8 NICOLAS ALBORNOZ ROBLES MAESTRO SEGUNDA - ELECTRICA - ELECTRICA Presente</t>
  </si>
  <si>
    <t>N9 MATHIAS RUBILAR GUTIERREZ MAESTRO SEGUNDA - ELECTRICA - ELECTRICA Presente</t>
  </si>
  <si>
    <t>N1 1.00 1.00 10.00 12.00</t>
  </si>
  <si>
    <t>N2 1.00 1.00 10.00 12.00</t>
  </si>
  <si>
    <t>N3 1.00 1.00 10.00 12.00</t>
  </si>
  <si>
    <t>N4 1.00 1.00 10.00 12.00</t>
  </si>
  <si>
    <t>N5 1.00 1.00 10.00 12.00</t>
  </si>
  <si>
    <t>N6 1.00 1.00 10.00 12.00</t>
  </si>
  <si>
    <t>N7 1.00 1.00 10.00 12.00</t>
  </si>
  <si>
    <t>N8 1.00 1.00 10.00 12.00</t>
  </si>
  <si>
    <t>N9 1.00 1.00 10.00 12.00</t>
  </si>
  <si>
    <t>HH Día 9.00 9.00 90.00 108.00</t>
  </si>
  <si>
    <t>T1 6 Colación 9.00</t>
  </si>
  <si>
    <t>T2 2 Charla diaria 9.00</t>
  </si>
  <si>
    <t>T3 286553 instalación de aditivo kam en planta de alimentación de sal y correa Obras Normales 90.00</t>
  </si>
  <si>
    <t>1590990920240224091848 - Página 1 de 1</t>
  </si>
  <si>
    <t>N2 GUILLERMO SEPULVEDA ORTEGA MAESTRO MAYOR - ENFIERRADURA - OBRAS CIVILES Presente</t>
  </si>
  <si>
    <t>N3 REINALDO LANAS VEGA MAESTRO MAYOR - ENFIERRADURA - OBRAS CIVILES Presente</t>
  </si>
  <si>
    <t>N4 ALVARO RIFO JARA MAESTRO PRIMERA - ENFIERRADURA - OBRAS CIVILES Presente</t>
  </si>
  <si>
    <t>N6 VICTOR CARRILLO LARREGLA MAESTRO PRIMERA - ENFIERRADURA - OBRAS CIVILES Presente</t>
  </si>
  <si>
    <t>N1 5.00 1.00 5.00 1.00 12.00</t>
  </si>
  <si>
    <t>N2 5.00 1.00 5.00 1.00 12.00</t>
  </si>
  <si>
    <t>N3 5.00 1.00 5.00 1.00 12.00</t>
  </si>
  <si>
    <t>N4 5.00 1.00 5.00 1.00 12.00</t>
  </si>
  <si>
    <t>N5 5.00 1.00 5.00 1.00 12.00</t>
  </si>
  <si>
    <t>N6 5.00 1.00 5.00 1.00 12.00</t>
  </si>
  <si>
    <t>HH Día 30.00 6.00 30.00 6.00 72.00</t>
  </si>
  <si>
    <t>T1 266356 armado de enfierradura en radier spirok lavador C Obras Normales 30.00</t>
  </si>
  <si>
    <t>T2 2 Charla diaria 6.00</t>
  </si>
  <si>
    <t>T3 108707 carga de fierro a camion rampla en forma manual de AGLOMERADO a SX Obras Normales 30.00</t>
  </si>
  <si>
    <t>T4 6 Colación 6.00</t>
  </si>
  <si>
    <t>1240230820240224091849 - Página 1 de 1</t>
  </si>
  <si>
    <t>Capataz NELSON ESPARZA TORRES Turno TURNO 14X14 E</t>
  </si>
  <si>
    <t>N5 LUIS SAAVEDRA PONCE MAESTRO PRIMERA - HORMIGÓN - OBRAS CIVILES Presente</t>
  </si>
  <si>
    <t>N6 HECTOR ACEVEDO DROGUETT CHOFER CAMION ALJIBE - ALJIBE - OPERADORES Presente</t>
  </si>
  <si>
    <t>N7 LEONEL HERNANDEZ CHEGUAN MAESTRO PRIMERA - HORMIGÓN - OBRAS CIVILES Presente</t>
  </si>
  <si>
    <t>N10 MIGUEL CARRERA ILLANES MAESTRO PRIMERA - HORMIGÓN - OBRAS CIVILES Presente</t>
  </si>
  <si>
    <t>N1 1.00 0.00 0.00 1.00 0.00 0.00 0.00 10.00 0.00 0.00 0.00</t>
  </si>
  <si>
    <t>N2 1.00 0.00 0.00 1.00 10.00 0.00 0.00 0.00 0.00 0.00 0.00</t>
  </si>
  <si>
    <t>N3 1.00 0.00 0.00 1.00 0.00 0.00 10.00 0.00 0.00 0.00 0.00</t>
  </si>
  <si>
    <t>N4 1.00 0.00 0.00 1.00 10.00 0.00 0.00 0.00 0.00 0.00 0.00</t>
  </si>
  <si>
    <t>N5 1.00 5.00 5.00 1.00 0.00 0.00 0.00 0.00 0.00 0.00 0.00</t>
  </si>
  <si>
    <t>N6 1.00 0.00 0.00 1.00 0.00 10.00 0.00 0.00 0.00 0.00 0.00</t>
  </si>
  <si>
    <t>N7 1.00 0.00 0.00 1.00 0.00 0.00 0.00 0.00 0.00 0.00 10.00</t>
  </si>
  <si>
    <t>N8 1.00 0.00 0.00 1.00 0.00 0.00 10.00 0.00 0.00 0.00 0.00</t>
  </si>
  <si>
    <t>N9 1.00 0.00 0.00 1.00 0.00 0.00 0.00 0.00 0.00 0.00 10.00</t>
  </si>
  <si>
    <t>N10 1.00 0.00 0.00 1.00 10.00 0.00 0.00 0.00 0.00 0.00 0.00</t>
  </si>
  <si>
    <t>N11 1.00 5.00 5.00 1.00 0.00 0.00 0.00 10.00 0.00 0.00 0.00</t>
  </si>
  <si>
    <t>N12 1.00 0.00 0.00 1.00 0.00 0.00 0.00 0.00 0.00 10.00 0.00</t>
  </si>
  <si>
    <t>N13 1.00 0.00 0.00 1.00 0.00 0.00 0.00 0.00 10.00 0.00 0.00</t>
  </si>
  <si>
    <t>HH Día 13.00 10.00 10.00 13.00 30.00 10.00 20.00 20.00 10.00 10.00 20.00</t>
  </si>
  <si>
    <t>N11 22.00</t>
  </si>
  <si>
    <t>HH Día 166.00</t>
  </si>
  <si>
    <t>T2 256422 Decimbre de moldajes en Radiel R2 lavador B Obras Normales 10.00</t>
  </si>
  <si>
    <t>T3 99889 Fabricación de rodon faltante para instalación de FRP en lavador C Obras Normales 10.00</t>
  </si>
  <si>
    <t>T5 89564 Instalación de moldajes en murete lado Esté lavador C. Obras Normales 30.00</t>
  </si>
  <si>
    <t>T6 200705 Humectación de areas en general. Obras Normales 10.00</t>
  </si>
  <si>
    <t>T7 87846 posicionamiento y fijación de inserto muro 4 lavador B ( adicional) Obras Adicionales 20.00</t>
  </si>
  <si>
    <t>T8 241767 Decimbre de pasada de muro lado Este y picado resane . lavador B (adicional) Obras Adicionales 20.00</t>
  </si>
  <si>
    <t>T9 183130 Equipo operativo en area SX 10.00</t>
  </si>
  <si>
    <t>1744539820240224091852 - Página 1 de 2</t>
  </si>
  <si>
    <t>T10 80917 Equipo operativo en área Aglomerado 10.00</t>
  </si>
  <si>
    <t>T11 230238 Decimbre de moldajes en murete lado Este lavador B Obras Normales 20.00</t>
  </si>
  <si>
    <t>Total 166.00</t>
  </si>
  <si>
    <t>1744539820240224091852 - Página 2 de 2</t>
  </si>
  <si>
    <t>Capataz FRANKLIN AZOCAR ELMES Turno 14 x14 A</t>
  </si>
  <si>
    <t>N2 JAVIERA RIVAS RIOS MAESTRO MAYOR - MECANICA - MECÁNICA Presente</t>
  </si>
  <si>
    <t>N3 KEVIN TOLEDO NUÑEZ MAESTRO MAYOR - ESTRUCTURA - ESTRUCTURA Presente</t>
  </si>
  <si>
    <t>N5 BENJAMIN IBAÑEZ REBOLLEDO MAESTRO PRIMERA - MECANICA - MECÁNICA Presente</t>
  </si>
  <si>
    <t>N6 IGNACIO QUEZADA BADILLA MAESTRO PRIMERA - MECANICA - MECÁNICA Presente</t>
  </si>
  <si>
    <t>N7 PABLO TORRES TORRES MAESTRO PRIMERA - MECANICA - MECANICA Presente</t>
  </si>
  <si>
    <t>N8 FABIAN CAMPOS SAEZ MAESTRO PRIMERA - MECANICA - MECÁNICA Presente</t>
  </si>
  <si>
    <t>N9 LUIS REBOLLEDO AGUILAR MAESTRO PRIMERA - MECANICA - MECANICA Presente</t>
  </si>
  <si>
    <t>N10 JOSE QUEZADA BADILLA MAESTRO PRIMERA - MECANICA - MECANICA Presente</t>
  </si>
  <si>
    <t>N1 2.00 1.00 6.00 2.00 1.00 0.00 12.00</t>
  </si>
  <si>
    <t>N2 0.00 1.00 0.00 0.00 1.00 10.00 12.00</t>
  </si>
  <si>
    <t>N3 0.00 1.00 0.00 0.00 1.00 10.00 12.00</t>
  </si>
  <si>
    <t>N4 2.00 1.00 6.00 2.00 1.00 0.00 12.00</t>
  </si>
  <si>
    <t>N5 2.00 1.00 6.00 2.00 1.00 0.00 12.00</t>
  </si>
  <si>
    <t>N6 2.00 1.00 6.00 2.00 1.00 0.00 12.00</t>
  </si>
  <si>
    <t>N7 2.00 1.00 6.00 2.00 1.00 0.00 12.00</t>
  </si>
  <si>
    <t>N8 2.00 1.00 6.00 2.00 1.00 0.00 12.00</t>
  </si>
  <si>
    <t>N9 2.00 1.00 6.00 2.00 1.00 0.00 12.00</t>
  </si>
  <si>
    <t>N10 2.00 1.00 6.00 2.00 1.00 0.00 12.00</t>
  </si>
  <si>
    <t>HH Día 16.00 10.00 48.00 16.00 10.00 20.00 120.00</t>
  </si>
  <si>
    <t>T1 138641 montaje de prefabricados en aglomerado Obras Normales 16.00</t>
  </si>
  <si>
    <t>T2 2 Charla diaria 10.00</t>
  </si>
  <si>
    <t>T3 279120 descarga de camiones (4) con prefabricados , en aglomerado con apoyo de grua telescopica Obras Normales 48.00</t>
  </si>
  <si>
    <t>T4 279965 montajes de cepas 1 y 2 en aglomerado con apoyo de grua telescopica Obras Normales 16.00</t>
  </si>
  <si>
    <t>T5 6 Colación 10.00</t>
  </si>
  <si>
    <t>T6 296547 apoyo a oficina tecnica Obras Normales 20.00</t>
  </si>
  <si>
    <t>1372806720240224091854 - Página 1 de 2</t>
  </si>
  <si>
    <t>1372806720240224091854 - Página 2 de 2</t>
  </si>
  <si>
    <t>N2 CARLOS PARRA ALVAREZ MAESTRO MAYOR - HORMIGÓN - OBRAS CIVILES Presente</t>
  </si>
  <si>
    <t>N3 ALEXIS MORALES ITURRA MAESTRO MAYOR - HORMIGÓN - OBRAS CIVILES Presente</t>
  </si>
  <si>
    <t>N4 ADAN TAMAYO VALDEBENITO MAESTRO PRIMERA - HORMIGÓN - OBRAS CIVILES Presente</t>
  </si>
  <si>
    <t>N5 JEYSON HERMOSILLA ALVARADO MAESTRO PRIMERA - HORMIGÓN - OBRAS CIVILES Presente</t>
  </si>
  <si>
    <t>N6 AURELIO VALDES _ MAESTRO PRIMERA - HORMIGÓN - OBRAS CIVILES Presente</t>
  </si>
  <si>
    <t>N7 JUAN ALARCON ORELLANA MAESTRO PRIMERA - HORMIGÓN - OBRAS CIVILES Ausente</t>
  </si>
  <si>
    <t>N8 JOSE RAMIREZ GOMEZ MAESTRO PRIMERA - HORMIGÓN - OBRAS CIVILES Presente</t>
  </si>
  <si>
    <t>N9 ESTEBAN PARRA SILVA MAESTRO PRIMERA - HORMIGÓN - OBRAS CIVILES Presente</t>
  </si>
  <si>
    <t>N10 RICARDO MEZA MUÑOZ MAESTRO PRIMERA - HORMIGÓN - OBRAS CIVILES Presente</t>
  </si>
  <si>
    <t>N11 MIGUEL VIVEROS LERMANDA MAESTRO PRIMERA - HORMIGÓN - OBRAS CIVILES Presente</t>
  </si>
  <si>
    <t>N12 JULIO CASTILLO BRUNO MAESTRO PRIMERA - HORMIGÓN - OBRAS CIVILES Presente</t>
  </si>
  <si>
    <t>Trabajador T1 T2 T3 T4 T5 T6 T7 T8 T9 Total</t>
  </si>
  <si>
    <t>N1 0.50 1.00 0.00 0.50 2.00 3.00 2.00 3.00 0.00 12.00</t>
  </si>
  <si>
    <t>N2 0.50 1.00 0.00 0.50 0.00 10.00 0.00 0.00 0.00 12.00</t>
  </si>
  <si>
    <t>N3 0.50 1.00 0.00 0.50 0.00 0.00 10.00 0.00 0.00 12.00</t>
  </si>
  <si>
    <t>N4 0.50 1.00 4.00 0.50 6.00 0.00 0.00 0.00 0.00 12.00</t>
  </si>
  <si>
    <t>N5 0.50 1.00 4.00 0.50 6.00 0.00 0.00 0.00 0.00 12.00</t>
  </si>
  <si>
    <t>N6 0.50 1.00 0.00 0.50 0.00 10.00 0.00 0.00 0.00 12.00</t>
  </si>
  <si>
    <t>N7 0.00 0.00 0.00 0.00 0.00 0.00 0.00 0.00 0.00</t>
  </si>
  <si>
    <t>N8 0.50 1.00 4.00 0.50 6.00 0.00 0.00 0.00 0.00 12.00</t>
  </si>
  <si>
    <t>N9 0.50 1.00 0.00 0.50 0.00 0.00 0.00 10.00 0.00 12.00</t>
  </si>
  <si>
    <t>N10 0.50 1.00 0.00 0.50 0.00 0.00 10.00 0.00 0.00 12.00</t>
  </si>
  <si>
    <t>N11 0.50 1.00 0.00 0.50 0.00 0.00 0.00 10.00 0.00 12.00</t>
  </si>
  <si>
    <t>N12 0.50 1.00 0.00 0.50 0.00 0.00 0.00 10.00 0.00 12.00</t>
  </si>
  <si>
    <t>N13 0.00 0.00 0.00 0.00 0.00 0.00 0.00 0.00 12.00 12.00</t>
  </si>
  <si>
    <t>N14 0.50 1.00 0.00 0.50 0.00 0.00 0.00 10.00 0.00 12.00</t>
  </si>
  <si>
    <t>HH Día 6.00 12.00 12.00 6.00 20.00 23.00 22.00 43.00 12.00 156.00</t>
  </si>
  <si>
    <t>T1 7 Confección de documentos 6.00</t>
  </si>
  <si>
    <t>T2 6 Colación 12.00</t>
  </si>
  <si>
    <t>T3 170865 Asistentes de izaje en descarga de fierro y pedestales en área Aglomerado Obras Normales 12.00</t>
  </si>
  <si>
    <t>T4 2 Charla diaria 6.00</t>
  </si>
  <si>
    <t>T5 284540 Relleno de forma manual en preparación de sello y compactacion en sala eléctrica</t>
  </si>
  <si>
    <t>T6 266075 Tratamiento de juntas en pedestales e instalación de placas de nivelación en área</t>
  </si>
  <si>
    <t>alimentación de sal Aglomerado</t>
  </si>
  <si>
    <t>Obras Normales 23.00</t>
  </si>
  <si>
    <t>T7 212941 Carpintería, confección de atriles, almuadillas para contenedores en área Aglomerado Obras Normales 22.00</t>
  </si>
  <si>
    <t>T8 292633 Paleteros en confección de pretil en intalacion Aglomerado, relleno de material estructural en</t>
  </si>
  <si>
    <t>excavación de malla de tierra en loza de aproximación Aglomerado</t>
  </si>
  <si>
    <t>T9 132345 Lectura de procedimientos de maquinaria Obras Normales 12.00</t>
  </si>
  <si>
    <t>1406505120240224091858 - Página 1 de 2</t>
  </si>
  <si>
    <t>1406505120240224091858 - Página 2 de 2</t>
  </si>
  <si>
    <t>Capataz JORDAN SILVA CONTRERAS Turno 14 x14 A</t>
  </si>
  <si>
    <t>N2 FELIPE FIERRO VEJAR MAESTRO PRIMERA - HORMIGÓN - OBRAS CIVILES Presente</t>
  </si>
  <si>
    <t>N3 BASTIAN ÁLVAREZ TAPIA MAESTRO PRIMERA - HORMIGÓN - OBRAS CIVILES Presente</t>
  </si>
  <si>
    <t>N4 ESTEBAN MORENO CORTES MAESTRO PRIMERA - HORMIGÓN - OBRAS CIVILES Presente</t>
  </si>
  <si>
    <t>T2 105797 Identicacion y calificación de enfierradura para sector lavado de gases, loza de aproximación,</t>
  </si>
  <si>
    <t>mesclador estatico, loza tova en área aglomerado</t>
  </si>
  <si>
    <t>44.00</t>
  </si>
  <si>
    <t>1518613520240224091859 - Página 1 de 1</t>
  </si>
  <si>
    <t>N3 PABLO LAFUENTE URREJOLA MAESTRO PRIMERA - HORMIGÓN - OBRAS CIVILES Presente</t>
  </si>
  <si>
    <t>N5 PABLO GONZALEZ LABARCA MAESTRO PRIMERA - HORMIGÓN - OBRAS CIVILES Presente</t>
  </si>
  <si>
    <t>N7 JOHNNY HERRERA RICHARD OPERADOR - EXCAVADORA - MAQUINARIA Y EQUIPOS Presente</t>
  </si>
  <si>
    <t>N8 RICARDO VENEGAS AVELLO OPERADOR - MOTONIVELADORA - MOVIMIENTO DE TIERRA Presente</t>
  </si>
  <si>
    <t>HH Día 88.00 8.00 96.00</t>
  </si>
  <si>
    <t>T1 PIP-WP4-06 Ejecución PP3 - PP3 (sd) - DETENCION LOCAL TREN C 24 - 26 88.00</t>
  </si>
  <si>
    <t>T2 7 Confección de documentos 8.00</t>
  </si>
  <si>
    <t>1953294720240224091901 - Página 1 de 1</t>
  </si>
  <si>
    <t>Capataz RICARDO CIFUENTES SOTO Turno 14x14 B</t>
  </si>
  <si>
    <t>N3 DANIEL HOFMANN PACHECO MAESTRO PRIMERA - HORMIGÓN - OBRAS CIVILES Presente</t>
  </si>
  <si>
    <t>N5 LUIS PONCE MIRANDA MAESTRO PRIMERA - HORMIGÓN - OBRAS CIVILES Presente</t>
  </si>
  <si>
    <t>N6 HECTOR OLIVA GAYARDO MAESTRO PRIMERA - HORMIGÓN - OBRAS CIVILES Presente</t>
  </si>
  <si>
    <t>N7 JOAQUIN BARRA MANRIQUEZ MAESTRO PRIMERA - HORMIGÓN - OBRAS CIVILES Presente</t>
  </si>
  <si>
    <t>N1 2.50 1.00 0.00 2.50 0.92 0.08 0.00 0.00 5.00 12.00</t>
  </si>
  <si>
    <t>N2 2.50 1.00 0.00 2.50 0.92 0.08 3.00 2.00 0.00 12.00</t>
  </si>
  <si>
    <t>N3 2.50 1.00 8.50 0.00 0.00 0.00 0.00 0.00 0.00 12.00</t>
  </si>
  <si>
    <t>N4 2.50 1.00 0.00 2.50 0.92 0.08 3.00 2.00 0.00 12.00</t>
  </si>
  <si>
    <t>N5 2.50 1.00 0.00 0.00 0.92 0.08 0.00 0.00 7.50 12.00</t>
  </si>
  <si>
    <t>N6 2.50 1.00 0.00 2.50 0.92 0.08 0.00 0.00 5.00 12.00</t>
  </si>
  <si>
    <t>N7 2.50 1.00 0.00 2.50 0.92 0.08 0.00 0.00 5.00 12.00</t>
  </si>
  <si>
    <t>N8 2.50 1.00 0.00 0.00 0.92 0.08 0.00 0.00 7.50 12.00</t>
  </si>
  <si>
    <t>HH Día 20.00 8.00 8.50 12.50 6.44 0.56 6.00 4.00 30.00 96.00</t>
  </si>
  <si>
    <t>T1 267071 hormigonado poc lavador C Obras Normales 20.00</t>
  </si>
  <si>
    <t>T2 6 Colación 8.00</t>
  </si>
  <si>
    <t>T3 103551 apoyo cuadrilla externa Obras Normales 8.50</t>
  </si>
  <si>
    <t>T4 296685 spirok lavador C Obras Normales 12.50</t>
  </si>
  <si>
    <t>T5 7 Confección de documentos 6.44</t>
  </si>
  <si>
    <t>T6 2 Charla diaria 0.56</t>
  </si>
  <si>
    <t>T7 176469 apoyo parada de planta Obras Normales 6.00</t>
  </si>
  <si>
    <t>T8 115631 traslado de materiales Obras Normales 4.00</t>
  </si>
  <si>
    <t>T9 283041 picado y pulido de piso lavador C Obras Normales 30.00</t>
  </si>
  <si>
    <t>1255769420240224091902 - Página 1 de 2</t>
  </si>
  <si>
    <t>1255769420240224091902 - Página 2 de 2</t>
  </si>
  <si>
    <t>Capataz DIEGO NICLOUSE ARANEDA Turno 14x14 Noche B</t>
  </si>
  <si>
    <t>N3 LUIS SEPULVEDA OSSES MAESTRO PRIMERA - PIPING - PIPING Presente</t>
  </si>
  <si>
    <t>N4 LUIS SANCHEZ JIMENEZ MAESTRO PRIMERA - PIPING Presente</t>
  </si>
  <si>
    <t>N5 JOSE GUZMAN GUTIERREZ MAESTRO PRIMERA - PIPING - PIPING Presente</t>
  </si>
  <si>
    <t>N6 JUAN PADILLA CARDENAS MAESTRO PRIMERA - PIPING - PIPING Presente</t>
  </si>
  <si>
    <t>N7 BERMAN ESPINOZA CUEVAS MAESTRO PRIMERA - PIPING - PIPING Presente</t>
  </si>
  <si>
    <t>N10 11.00 1.00 12.00</t>
  </si>
  <si>
    <t>N11 11.00 1.00 12.00</t>
  </si>
  <si>
    <t>HH Día 121.00 11.00 132.00</t>
  </si>
  <si>
    <t>T1 PIP-WP4-06 Ejecución PP3 - PP3 (sd) - DETENCION LOCAL TREN C 24 - 26 121.00</t>
  </si>
  <si>
    <t>T2 6 Colación 11.00</t>
  </si>
  <si>
    <t>Total 132.00</t>
  </si>
  <si>
    <t>1775104720240224091905 - Página 1 de 2</t>
  </si>
  <si>
    <t>1775104720240224091905 - Página 2 de 2</t>
  </si>
  <si>
    <t>Capataz FELIPE GATICA SEPULVEDA Turno 14x14 A Invierno</t>
  </si>
  <si>
    <t>N3 GIOVANI CORTES CORDANO MAESTRO PRIMERA - PIPING - PIPING Presente</t>
  </si>
  <si>
    <t>N4 CARLOS SANTIBAÑEZ GALLARDO MAESTRO PRIMERA - PIPING - PIPING Presente</t>
  </si>
  <si>
    <t>N5 TOMAS ACEVEDO FUENTES MAESTRO PRIMERA - PIPING - PIPING Presente</t>
  </si>
  <si>
    <t>N6 LUIS DELGADILLO MELGAR MAESTRO PRIMERA - PIPING - PIPING Presente</t>
  </si>
  <si>
    <t>N7 NELSON CORDOVA TRONCOSO MAESTRO SEGUNDA - PIPING - PIPING Presente</t>
  </si>
  <si>
    <t>N8 DIEGO RODRIGUEZ MENDEZ MAESTRO SEGUNDA - PIPING - PIPING Presente</t>
  </si>
  <si>
    <t>N9 LUIS TEJOS BELTRÁN MAESTRO SEGUNDA - PIPING - PIPING Presente</t>
  </si>
  <si>
    <t>N8 1.00 11.00 12.00</t>
  </si>
  <si>
    <t>N9 1.00 11.00 12.00</t>
  </si>
  <si>
    <t>HH Día 9.00 99.00 108.00</t>
  </si>
  <si>
    <t>T2 PIP-WP4-06 Ejecución PP3 - PP3 (sd) - DETENCION LOCAL TREN C 24 - 26 99.00</t>
  </si>
  <si>
    <t>1291833520240224091906 - Página 1 de 1</t>
  </si>
  <si>
    <t>HH Día 2.00 22.00 24.00</t>
  </si>
  <si>
    <t>T1 6 Colación 2.00</t>
  </si>
  <si>
    <t>T2 187552 Termino de prearmado cepa 5 correa 22.00</t>
  </si>
  <si>
    <t>1628260120240224091906 - Página 1 de 1</t>
  </si>
  <si>
    <t>N2 PATRICIO CARRIEL SOTO MAESTRO MAYOR - PIPING - PIPING Presente</t>
  </si>
  <si>
    <t>N3 ANGEL MENDOZA VERA MAESTRO MAYOR - PIPING - PIPING Presente</t>
  </si>
  <si>
    <t>N4 DAVIS ZUÑIGA ROJAS MAESTRO MAYOR - PIPING - PIPING Presente</t>
  </si>
  <si>
    <t>N5 MICHAEL GONZALEZ DIAZ MAESTRO MAYOR - PIPING - PIPING Presente</t>
  </si>
  <si>
    <t>N6 MAURO ZAMBRANO GUZMAN MAESTRO MAYOR - MECANICA - MECÁNICA Presente</t>
  </si>
  <si>
    <t>N7 OMAR QUILODRAN BULNES MAESTRO MAYOR - PIPING - PIPING Presente</t>
  </si>
  <si>
    <t>N8 IVAN JARA SOTO MAESTRO MAYOR - PIPING - PIPING Presente</t>
  </si>
  <si>
    <t>N9 CRISTIAN AGUILERA CONTRERAS MAESTRO MAYOR - PIPING - PIPING Presente</t>
  </si>
  <si>
    <t>N10 PATRICIO MUÑOZ VASQUEZ MAESTRO MAYOR - ESTRUCTURA - ESTRUCTURA Presente</t>
  </si>
  <si>
    <t>N11 CRISTIAN CARRASCO JARA MAESTRO PRIMERA - MECANICA - MECÁNICA Presente</t>
  </si>
  <si>
    <t>N12 RAUL OSSES GONZALEZ MAESTRO PRIMERA - PIPING - PIPING Presente</t>
  </si>
  <si>
    <t>N13 MIGUEL MONTENEGRO BURGOS MAESTRO PRIMERA - ESTRUCTURA - ESTRUCTURA Presente</t>
  </si>
  <si>
    <t>N14 FERNANDO BARAHONA GUERRA MAESTRO PRIMERA - PIPING - PIPING Presente</t>
  </si>
  <si>
    <t>N15 ENZO URQUIETA MORALEDA MAESTRO PRIMERA - PIPING - PIPING Presente</t>
  </si>
  <si>
    <t>N16 JUAN JOFRE VERA MAESTRO PRIMERA - ESTRUCTURA - ESTRUCTURA Presente</t>
  </si>
  <si>
    <t>N17 CRISTIAN RIOS FAUNDEZ MAESTRO PRIMERA - MECANICA - MECÁNICA Presente</t>
  </si>
  <si>
    <t>N18 ANGELO TOLOZA BARRAZA MAESTRO PRIMERA - PIPING - PIPING Presente</t>
  </si>
  <si>
    <t>N19 JUAN JARPA PINO MAESTRO PRIMERA - PIPING - PIPING Presente</t>
  </si>
  <si>
    <t>N20 JAVIER NAVARRO ALVAREZ MAESTRO PRIMERA - ESTRUCTURA - ESTRUCTURA Presente</t>
  </si>
  <si>
    <t>N21 HECTOR AUCAL ORMEÑO MAESTRO PRIMERA - MECANICA - MECÁNICA Presente</t>
  </si>
  <si>
    <t>N22 LUIS ORMEÑO CUEVAS MAESTRO PRIMERA - PIPING - PIPING Presente</t>
  </si>
  <si>
    <t>N23 FELIPE PALMA GOMEZ MAESTRO PRIMERA - PIPING - PIPING Presente</t>
  </si>
  <si>
    <t>N24 EXEQUIEL MONTOYA FIGUEROA MAESTRO PRIMERA - PIPING - PIPING Presente</t>
  </si>
  <si>
    <t>N25 LUCAS VILLEGAS VILCHES MAESTRO PRIMERA - PIPING - PIPING Presente</t>
  </si>
  <si>
    <t>N26 LUIS GUTIERREZ GARRIDO MAESTRO PRIMERA - PIPING - PIPING Presente</t>
  </si>
  <si>
    <t>N27 ENRIQUE ZAMBRANO ZAMBRANO SOLDADOR PLANCHA - SOLDADURA PLANCHA - SOLDADURA Presente</t>
  </si>
  <si>
    <t>N28 EDUARDO CABEZAS PEREZ MAESTRO PRIMERA - PIPING - PIPING Presente</t>
  </si>
  <si>
    <t>N30 WILSON OLIVARES PINO MAESTRO SEGUNDA - ESTRUCTURA - ESTRUCTURA Presente</t>
  </si>
  <si>
    <t>N31 SEBASTIAN OLATE FUENTEALBA MAESTRO SEGUNDA - PIPING - PIPING Presente</t>
  </si>
  <si>
    <t>N32 LUIS ARAYA HUENTEO SOLDADOR - SOLDADURA PLANCHA - SOLDADURA Presente</t>
  </si>
  <si>
    <t>N33 CRISTIAN ROSALES MOLINA SOLDADOR TIG - SOLDADURA Presente</t>
  </si>
  <si>
    <t>N35 RODRIGO BARRAZA MARABOLI OPERADOR HDPE - HDPE - SOLDADURA Presente</t>
  </si>
  <si>
    <t>N36 IVAN MEDINA URBINA OPERADOR HDPE - HDPE - SOLDADURA Presente</t>
  </si>
  <si>
    <t>N37 LUIS FLORES SOTO OPERADOR HDPE - HDPE - SOLDADURA Presente</t>
  </si>
  <si>
    <t>919648020240224091911 - Página 1 de 3</t>
  </si>
  <si>
    <t>N1 0.50 1.00 10.50 12.00</t>
  </si>
  <si>
    <t>N2 0.50 1.00 10.50 12.00</t>
  </si>
  <si>
    <t>N3 0.50 1.00 10.50 12.00</t>
  </si>
  <si>
    <t>N4 0.50 1.00 10.50 12.00</t>
  </si>
  <si>
    <t>N5 0.50 1.00 10.50 12.00</t>
  </si>
  <si>
    <t>N6 0.50 1.00 10.50 12.00</t>
  </si>
  <si>
    <t>N7 0.50 1.00 10.50 12.00</t>
  </si>
  <si>
    <t>N8 0.50 1.00 10.50 12.00</t>
  </si>
  <si>
    <t>N9 0.50 1.00 10.50 12.00</t>
  </si>
  <si>
    <t>N10 0.50 1.00 10.50 12.00</t>
  </si>
  <si>
    <t>N11 0.50 1.00 10.50 12.00</t>
  </si>
  <si>
    <t>N12 0.50 1.00 10.50 12.00</t>
  </si>
  <si>
    <t>N13 0.50 1.00 10.50 12.00</t>
  </si>
  <si>
    <t>N14 0.50 1.00 10.50 12.00</t>
  </si>
  <si>
    <t>N15 0.50 1.00 10.50 12.00</t>
  </si>
  <si>
    <t>N16 0.50 1.00 10.50 12.00</t>
  </si>
  <si>
    <t>N17 0.50 1.00 10.50 12.00</t>
  </si>
  <si>
    <t>N18 0.50 1.00 10.50 12.00</t>
  </si>
  <si>
    <t>N19 0.50 1.00 10.50 12.00</t>
  </si>
  <si>
    <t>N20 0.50 1.00 10.50 12.00</t>
  </si>
  <si>
    <t>N21 0.50 1.00 10.50 12.00</t>
  </si>
  <si>
    <t>N22 0.50 1.00 10.50 12.00</t>
  </si>
  <si>
    <t>N23 0.50 1.00 10.50 12.00</t>
  </si>
  <si>
    <t>N24 0.50 1.00 10.50 12.00</t>
  </si>
  <si>
    <t>N25 0.50 1.00 10.50 12.00</t>
  </si>
  <si>
    <t>N26 0.50 1.00 10.50 12.00</t>
  </si>
  <si>
    <t>N27 0.50 1.00 10.50 12.00</t>
  </si>
  <si>
    <t>N28 0.50 1.00 10.50 12.00</t>
  </si>
  <si>
    <t>N29 0.50 1.00 10.50 12.00</t>
  </si>
  <si>
    <t>N30 0.50 1.00 10.50 12.00</t>
  </si>
  <si>
    <t>N31 0.50 1.00 10.50 12.00</t>
  </si>
  <si>
    <t>N32 0.50 1.00 10.50 12.00</t>
  </si>
  <si>
    <t>N33 0.50 1.00 10.50 12.00</t>
  </si>
  <si>
    <t>N34 0.50 1.00 10.50 12.00</t>
  </si>
  <si>
    <t>N35 0.50 1.00 10.50 12.00</t>
  </si>
  <si>
    <t>N36 0.50 1.00 10.50 12.00</t>
  </si>
  <si>
    <t>N37 0.50 1.00 10.50 12.00</t>
  </si>
  <si>
    <t>HH Día 18.50 37.00 388.50 444.00</t>
  </si>
  <si>
    <t>T1 2 Charla diaria 18.50</t>
  </si>
  <si>
    <t>T3 PIP-WP4-06 Ejecución PP3 - PP3 (sd) - DETENCION LOCAL TREN C 24 - 26 388.50</t>
  </si>
  <si>
    <t>919648020240224091911 - Página 2 de 3</t>
  </si>
  <si>
    <t>919648020240224091911 - Página 3 de 3</t>
  </si>
  <si>
    <t>T6 88203 Se realiza desarme de andamio acceso a lavador B contado este exterior, por excavación en area SX</t>
  </si>
  <si>
    <t>T9 245755 Trabajo en stambay por maniobras de de izaje, descarga de prefabricado sector acopio de sal</t>
  </si>
  <si>
    <t>T12 151298 Armado de andamio para alineación de prefabricado lado oriente en acopio de sal, ÁREA aglomerado</t>
  </si>
  <si>
    <t>T13 294292 Traslado de material de andamio para armado de andamio a fabricado en acopio de sal, area aglomerado</t>
  </si>
  <si>
    <t>T5 284540 Relleno de forma manual en preparación de sello y compactacion en sala eléctrica aglomerado</t>
  </si>
  <si>
    <t>T6 266075 Tratamiento de juntas en pedestales e instalación de placas de nivelación en área alimentacion de sal</t>
  </si>
  <si>
    <t>T8 292633 Paleteros en confección de pretil en intalacion Aglomerado, relleno de material estructural en excavacion malla tierra losa de aproximacion</t>
  </si>
  <si>
    <t>T2 105797 Identicacion y calificación de enfierradura para sector lavado de gases, loza de aproximación, mezclador estatico, losa tolva area glomerado</t>
  </si>
  <si>
    <t>FRP - Preparacion de Superficie de FRP (Lijado y/o desbaste), Lavador W1-C</t>
  </si>
  <si>
    <t>FRP - Traslado de Piezas, Lavador W1-A</t>
  </si>
  <si>
    <t>IIFF-SX</t>
  </si>
  <si>
    <t>IIFF-AGLOMERADO</t>
  </si>
  <si>
    <t>AGLOMERADO-AGLOMERADO</t>
  </si>
  <si>
    <t>LAVADORES DE GASES-AGLOMERADO</t>
  </si>
  <si>
    <t>B.3.3.2.4</t>
  </si>
  <si>
    <t>B.2.1.1.1</t>
  </si>
  <si>
    <t>E.2.5.3.3</t>
  </si>
  <si>
    <t>PEDRO CARTES CASTILLO</t>
  </si>
  <si>
    <t>GERMAN ARIAS ARANCIBIA</t>
  </si>
  <si>
    <t>MIGUEL PEÑA GAJARDO</t>
  </si>
  <si>
    <t>CESAR SAEZ SILVA</t>
  </si>
  <si>
    <t>NICOLAS ALBORNOZ ROBLES</t>
  </si>
  <si>
    <t>MATHIAS RUBILAR GUTIERREZ</t>
  </si>
  <si>
    <t>JUAN ALARCON ORELLANA</t>
  </si>
  <si>
    <t>BERMAN ESPINOZA CUEVAS</t>
  </si>
  <si>
    <t>ANGELO TOLOZA BARRAZA</t>
  </si>
  <si>
    <t>LUIS ORMEÑO CUEVAS</t>
  </si>
  <si>
    <t>EXEQUIEL MONTOYA FIGUEROA</t>
  </si>
  <si>
    <t>CRISTIAN ROSALES MOLINA</t>
  </si>
  <si>
    <t>RODRIGO BARRAZA MARABOLI</t>
  </si>
  <si>
    <t>BENJASMIN IBAÑEZ REBOLLEDO</t>
  </si>
  <si>
    <t>LUCAS VILLEGAS VILCHEZ</t>
  </si>
  <si>
    <t>AURELIO VALDES</t>
  </si>
  <si>
    <t>VALDES</t>
  </si>
  <si>
    <t>HERRERA PARRA</t>
  </si>
  <si>
    <t>MEDINA CEBALLOS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</si>
</sst>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dd/mm/yy"/>
  </numFmts>
  <fonts count="2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b/>
      <sz val="10"/>
      <color theme="1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7365D"/>
        <bgColor rgb="FF17365D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10"/>
      </left>
      <right style="medium">
        <color indexed="64"/>
      </right>
      <top style="thick">
        <color indexed="64"/>
      </top>
      <bottom style="medium">
        <color indexed="10"/>
      </bottom>
      <diagonal/>
    </border>
    <border>
      <left style="medium">
        <color indexed="64"/>
      </left>
      <right/>
      <top/>
      <bottom/>
      <diagonal/>
    </border>
    <border>
      <left style="medium">
        <color indexed="10"/>
      </left>
      <right style="medium">
        <color indexed="64"/>
      </right>
      <top style="medium">
        <color indexed="10"/>
      </top>
      <bottom style="medium">
        <color indexed="10"/>
      </bottom>
      <diagonal/>
    </border>
    <border>
      <left style="medium">
        <color indexed="64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/>
      <right style="medium">
        <color indexed="64"/>
      </right>
      <top/>
      <bottom style="medium">
        <color indexed="10"/>
      </bottom>
      <diagonal/>
    </border>
    <border>
      <left style="medium">
        <color indexed="64"/>
      </left>
      <right style="medium">
        <color indexed="10"/>
      </right>
      <top style="medium">
        <color indexed="10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10"/>
      </right>
      <top/>
      <bottom style="thick">
        <color indexed="64"/>
      </bottom>
      <diagonal/>
    </border>
    <border>
      <left style="medium">
        <color indexed="64"/>
      </left>
      <right style="medium">
        <color indexed="1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164" fontId="1" fillId="0" borderId="0"/>
  </cellStyleXfs>
  <cellXfs count="90">
    <xf numFmtId="0" fontId="0" fillId="0" borderId="0" xfId="0"/>
    <xf numFmtId="14" fontId="0" fillId="0" borderId="0" xfId="0" applyNumberFormat="1"/>
    <xf numFmtId="3" fontId="2" fillId="2" borderId="1" xfId="1" applyNumberFormat="1" applyFont="1" applyFill="1" applyBorder="1" applyAlignment="1" applyProtection="1">
      <alignment horizontal="centerContinuous" vertical="center"/>
      <protection hidden="1"/>
    </xf>
    <xf numFmtId="3" fontId="2" fillId="2" borderId="2" xfId="1" applyNumberFormat="1" applyFont="1" applyFill="1" applyBorder="1" applyAlignment="1" applyProtection="1">
      <alignment horizontal="centerContinuous" vertical="center"/>
      <protection hidden="1"/>
    </xf>
    <xf numFmtId="3" fontId="1" fillId="3" borderId="3" xfId="1" applyNumberFormat="1" applyFill="1" applyBorder="1" applyAlignment="1" applyProtection="1">
      <alignment horizontal="right"/>
      <protection hidden="1"/>
    </xf>
    <xf numFmtId="3" fontId="3" fillId="3" borderId="4" xfId="1" applyNumberFormat="1" applyFont="1" applyFill="1" applyBorder="1" applyAlignment="1" applyProtection="1">
      <alignment horizontal="left"/>
      <protection locked="0"/>
    </xf>
    <xf numFmtId="3" fontId="1" fillId="3" borderId="5" xfId="1" applyNumberFormat="1" applyFill="1" applyBorder="1" applyAlignment="1" applyProtection="1">
      <alignment horizontal="right"/>
      <protection hidden="1"/>
    </xf>
    <xf numFmtId="3" fontId="3" fillId="3" borderId="6" xfId="1" applyNumberFormat="1" applyFont="1" applyFill="1" applyBorder="1" applyAlignment="1" applyProtection="1">
      <alignment horizontal="left"/>
      <protection locked="0"/>
    </xf>
    <xf numFmtId="3" fontId="4" fillId="3" borderId="7" xfId="1" applyNumberFormat="1" applyFont="1" applyFill="1" applyBorder="1" applyAlignment="1" applyProtection="1">
      <alignment horizontal="left"/>
      <protection hidden="1"/>
    </xf>
    <xf numFmtId="164" fontId="5" fillId="3" borderId="6" xfId="1" quotePrefix="1" applyFont="1" applyFill="1" applyBorder="1" applyAlignment="1" applyProtection="1">
      <alignment horizontal="left" wrapText="1"/>
      <protection hidden="1"/>
    </xf>
    <xf numFmtId="3" fontId="4" fillId="3" borderId="7" xfId="1" quotePrefix="1" applyNumberFormat="1" applyFont="1" applyFill="1" applyBorder="1" applyAlignment="1" applyProtection="1">
      <alignment horizontal="center"/>
      <protection hidden="1"/>
    </xf>
    <xf numFmtId="3" fontId="5" fillId="3" borderId="8" xfId="1" applyNumberFormat="1" applyFont="1" applyFill="1" applyBorder="1" applyAlignment="1" applyProtection="1">
      <alignment horizontal="left"/>
      <protection hidden="1"/>
    </xf>
    <xf numFmtId="3" fontId="1" fillId="3" borderId="9" xfId="1" applyNumberFormat="1" applyFill="1" applyBorder="1" applyAlignment="1" applyProtection="1">
      <alignment horizontal="right"/>
      <protection hidden="1"/>
    </xf>
    <xf numFmtId="3" fontId="3" fillId="3" borderId="10" xfId="1" applyNumberFormat="1" applyFont="1" applyFill="1" applyBorder="1" applyAlignment="1" applyProtection="1">
      <alignment horizontal="left" vertical="center"/>
      <protection locked="0"/>
    </xf>
    <xf numFmtId="3" fontId="5" fillId="2" borderId="1" xfId="1" applyNumberFormat="1" applyFont="1" applyFill="1" applyBorder="1" applyAlignment="1" applyProtection="1">
      <alignment horizontal="centerContinuous" vertical="center"/>
      <protection hidden="1"/>
    </xf>
    <xf numFmtId="3" fontId="5" fillId="2" borderId="2" xfId="1" applyNumberFormat="1" applyFont="1" applyFill="1" applyBorder="1" applyAlignment="1" applyProtection="1">
      <alignment horizontal="centerContinuous" vertical="center"/>
      <protection hidden="1"/>
    </xf>
    <xf numFmtId="3" fontId="1" fillId="3" borderId="11" xfId="1" applyNumberFormat="1" applyFill="1" applyBorder="1" applyAlignment="1" applyProtection="1">
      <alignment horizontal="right"/>
      <protection hidden="1"/>
    </xf>
    <xf numFmtId="3" fontId="1" fillId="3" borderId="12" xfId="1" applyNumberFormat="1" applyFill="1" applyBorder="1" applyAlignment="1" applyProtection="1">
      <alignment horizontal="right"/>
      <protection hidden="1"/>
    </xf>
    <xf numFmtId="3" fontId="3" fillId="3" borderId="13" xfId="1" applyNumberFormat="1" applyFont="1" applyFill="1" applyBorder="1" applyAlignment="1" applyProtection="1">
      <alignment horizontal="left" vertical="center"/>
      <protection locked="0"/>
    </xf>
    <xf numFmtId="164" fontId="5" fillId="4" borderId="14" xfId="1" applyFont="1" applyFill="1" applyBorder="1" applyAlignment="1" applyProtection="1">
      <alignment horizontal="left"/>
      <protection hidden="1"/>
    </xf>
    <xf numFmtId="164" fontId="6" fillId="4" borderId="13" xfId="1" applyFont="1" applyFill="1" applyBorder="1" applyAlignment="1" applyProtection="1">
      <alignment horizontal="left"/>
      <protection hidden="1"/>
    </xf>
    <xf numFmtId="0" fontId="3" fillId="3" borderId="6" xfId="1" applyNumberFormat="1" applyFont="1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7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0" borderId="0" xfId="0" applyAlignment="1">
      <alignment horizontal="right"/>
    </xf>
    <xf numFmtId="0" fontId="8" fillId="0" borderId="0" xfId="0" applyFont="1"/>
    <xf numFmtId="0" fontId="8" fillId="0" borderId="18" xfId="0" applyFont="1" applyBorder="1" applyAlignment="1">
      <alignment horizontal="centerContinuous"/>
    </xf>
    <xf numFmtId="0" fontId="8" fillId="0" borderId="19" xfId="0" applyFont="1" applyBorder="1" applyAlignment="1">
      <alignment horizontal="centerContinuous"/>
    </xf>
    <xf numFmtId="0" fontId="8" fillId="0" borderId="20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21" xfId="0" applyBorder="1" applyAlignment="1">
      <alignment horizontal="centerContinuous"/>
    </xf>
    <xf numFmtId="0" fontId="0" fillId="0" borderId="14" xfId="0" applyBorder="1"/>
    <xf numFmtId="0" fontId="0" fillId="0" borderId="22" xfId="0" applyBorder="1"/>
    <xf numFmtId="0" fontId="0" fillId="0" borderId="13" xfId="0" applyBorder="1"/>
    <xf numFmtId="0" fontId="8" fillId="0" borderId="0" xfId="0" applyFont="1" applyAlignment="1">
      <alignment horizontal="centerContinuous"/>
    </xf>
    <xf numFmtId="0" fontId="8" fillId="0" borderId="21" xfId="0" applyFont="1" applyBorder="1" applyAlignment="1">
      <alignment horizontal="centerContinuous"/>
    </xf>
    <xf numFmtId="0" fontId="9" fillId="0" borderId="5" xfId="0" applyFont="1" applyBorder="1" applyAlignment="1">
      <alignment horizontal="centerContinuous"/>
    </xf>
    <xf numFmtId="0" fontId="10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0" fillId="10" borderId="0" xfId="0" applyFill="1"/>
    <xf numFmtId="0" fontId="10" fillId="0" borderId="22" xfId="0" applyFont="1" applyBorder="1" applyAlignment="1">
      <alignment horizontal="right"/>
    </xf>
    <xf numFmtId="14" fontId="10" fillId="0" borderId="22" xfId="0" applyNumberFormat="1" applyFont="1" applyBorder="1" applyAlignment="1">
      <alignment horizontal="center"/>
    </xf>
    <xf numFmtId="0" fontId="12" fillId="6" borderId="17" xfId="0" applyFont="1" applyFill="1" applyBorder="1" applyAlignment="1">
      <alignment horizontal="center" vertical="center" wrapText="1"/>
    </xf>
    <xf numFmtId="0" fontId="12" fillId="6" borderId="16" xfId="0" applyFont="1" applyFill="1" applyBorder="1" applyAlignment="1">
      <alignment horizontal="center" vertical="center" wrapText="1"/>
    </xf>
    <xf numFmtId="0" fontId="11" fillId="5" borderId="17" xfId="0" applyFont="1" applyFill="1" applyBorder="1"/>
    <xf numFmtId="0" fontId="11" fillId="5" borderId="17" xfId="0" applyFont="1" applyFill="1" applyBorder="1" applyAlignment="1">
      <alignment horizontal="center"/>
    </xf>
    <xf numFmtId="0" fontId="11" fillId="5" borderId="16" xfId="0" applyFont="1" applyFill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3" fillId="5" borderId="17" xfId="0" applyFont="1" applyFill="1" applyBorder="1"/>
    <xf numFmtId="0" fontId="13" fillId="0" borderId="17" xfId="0" applyFont="1" applyBorder="1"/>
    <xf numFmtId="0" fontId="0" fillId="0" borderId="15" xfId="0" applyBorder="1"/>
    <xf numFmtId="0" fontId="15" fillId="0" borderId="0" xfId="0" applyFont="1" applyAlignment="1">
      <alignment horizontal="centerContinuous" vertical="center"/>
    </xf>
    <xf numFmtId="0" fontId="0" fillId="0" borderId="23" xfId="0" applyBorder="1"/>
    <xf numFmtId="0" fontId="0" fillId="0" borderId="24" xfId="0" applyBorder="1"/>
    <xf numFmtId="0" fontId="15" fillId="0" borderId="23" xfId="0" applyFont="1" applyBorder="1" applyAlignment="1">
      <alignment horizontal="centerContinuous" vertical="center"/>
    </xf>
    <xf numFmtId="0" fontId="15" fillId="0" borderId="25" xfId="0" applyFont="1" applyBorder="1" applyAlignment="1">
      <alignment horizontal="centerContinuous" vertical="center"/>
    </xf>
    <xf numFmtId="0" fontId="0" fillId="0" borderId="24" xfId="0" applyBorder="1" applyAlignment="1">
      <alignment horizontal="centerContinuous"/>
    </xf>
    <xf numFmtId="0" fontId="0" fillId="0" borderId="23" xfId="0" applyBorder="1" applyAlignment="1">
      <alignment horizontal="center" vertical="center"/>
    </xf>
    <xf numFmtId="0" fontId="0" fillId="0" borderId="26" xfId="0" applyBorder="1"/>
    <xf numFmtId="0" fontId="14" fillId="0" borderId="0" xfId="0" applyFont="1" applyAlignment="1">
      <alignment horizontal="centerContinuous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Continuous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6" fillId="0" borderId="0" xfId="0" applyFont="1" applyAlignment="1">
      <alignment horizontal="centerContinuous"/>
    </xf>
    <xf numFmtId="0" fontId="0" fillId="0" borderId="0" xfId="0" applyAlignment="1">
      <alignment horizontal="center" vertical="center"/>
    </xf>
    <xf numFmtId="165" fontId="18" fillId="11" borderId="27" xfId="0" applyNumberFormat="1" applyFont="1" applyFill="1" applyBorder="1" applyAlignment="1">
      <alignment horizontal="center" vertical="center" wrapText="1"/>
    </xf>
    <xf numFmtId="165" fontId="19" fillId="11" borderId="27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7" fillId="0" borderId="0" xfId="0" applyFont="1"/>
    <xf numFmtId="165" fontId="18" fillId="11" borderId="28" xfId="0" applyNumberFormat="1" applyFont="1" applyFill="1" applyBorder="1" applyAlignment="1">
      <alignment horizontal="center" vertical="center" wrapText="1"/>
    </xf>
    <xf numFmtId="14" fontId="17" fillId="0" borderId="0" xfId="0" applyNumberFormat="1" applyFont="1"/>
    <xf numFmtId="0" fontId="9" fillId="0" borderId="21" xfId="0" applyFont="1" applyBorder="1" applyAlignment="1">
      <alignment horizontal="centerContinuous"/>
    </xf>
    <xf numFmtId="0" fontId="11" fillId="0" borderId="5" xfId="0" applyFont="1" applyBorder="1" applyAlignment="1">
      <alignment horizontal="centerContinuous"/>
    </xf>
    <xf numFmtId="0" fontId="0" fillId="0" borderId="21" xfId="0" applyBorder="1"/>
    <xf numFmtId="0" fontId="10" fillId="0" borderId="22" xfId="0" applyFont="1" applyBorder="1" applyAlignment="1">
      <alignment horizontal="left"/>
    </xf>
    <xf numFmtId="0" fontId="17" fillId="0" borderId="0" xfId="0" applyFont="1" applyAlignment="1">
      <alignment horizontal="center" vertical="center"/>
    </xf>
    <xf numFmtId="14" fontId="17" fillId="0" borderId="0" xfId="0" applyNumberFormat="1" applyFont="1" applyAlignment="1">
      <alignment horizontal="center"/>
    </xf>
    <xf numFmtId="0" fontId="20" fillId="0" borderId="0" xfId="0" applyFont="1"/>
    <xf numFmtId="0" fontId="13" fillId="5" borderId="23" xfId="0" applyFont="1" applyFill="1" applyBorder="1"/>
    <xf numFmtId="0" fontId="11" fillId="5" borderId="23" xfId="0" applyFont="1" applyFill="1" applyBorder="1"/>
    <xf numFmtId="0" fontId="11" fillId="5" borderId="23" xfId="0" applyFont="1" applyFill="1" applyBorder="1" applyAlignment="1">
      <alignment horizontal="center"/>
    </xf>
    <xf numFmtId="0" fontId="11" fillId="5" borderId="15" xfId="0" applyFont="1" applyFill="1" applyBorder="1" applyAlignment="1">
      <alignment horizontal="center"/>
    </xf>
  </cellXfs>
  <cellStyles count="2">
    <cellStyle name="Normal" xfId="0" builtinId="0"/>
    <cellStyle name="Normal_Week" xfId="1" xr:uid="{00000000-0005-0000-0000-000001000000}"/>
  </cellStyles>
  <dxfs count="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-0.249977111117893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165" formatCode="dd/mm/yy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165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numFmt numFmtId="165" formatCode="dd/mm/yy"/>
      <fill>
        <patternFill patternType="solid">
          <fgColor rgb="FF17365D"/>
          <bgColor rgb="FF17365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>
          <fgColor indexed="64"/>
          <bgColor rgb="FFFF0000"/>
        </patternFill>
      </fill>
    </dxf>
    <dxf>
      <numFmt numFmtId="0" formatCode="General"/>
    </dxf>
    <dxf>
      <fill>
        <patternFill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E15F51"/>
      <color rgb="FFFF33CC"/>
      <color rgb="FF00FF00"/>
      <color rgb="FF8686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85726</xdr:rowOff>
    </xdr:from>
    <xdr:to>
      <xdr:col>2</xdr:col>
      <xdr:colOff>809624</xdr:colOff>
      <xdr:row>2</xdr:row>
      <xdr:rowOff>146888</xdr:rowOff>
    </xdr:to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80268870-2F8A-411C-8852-D30FB8AEE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85726"/>
          <a:ext cx="1828799" cy="537412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0</xdr:row>
      <xdr:rowOff>54403</xdr:rowOff>
    </xdr:from>
    <xdr:to>
      <xdr:col>8</xdr:col>
      <xdr:colOff>285750</xdr:colOff>
      <xdr:row>3</xdr:row>
      <xdr:rowOff>130815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29147CC2-9BB2-41F7-984B-063D1F157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4403"/>
          <a:ext cx="885825" cy="743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114301</xdr:colOff>
      <xdr:row>0</xdr:row>
      <xdr:rowOff>85726</xdr:rowOff>
    </xdr:from>
    <xdr:to>
      <xdr:col>1</xdr:col>
      <xdr:colOff>1962151</xdr:colOff>
      <xdr:row>2</xdr:row>
      <xdr:rowOff>57237</xdr:rowOff>
    </xdr:to>
    <xdr:pic>
      <xdr:nvPicPr>
        <xdr:cNvPr id="3" name="Imagen 2" descr="Texto&#10;&#10;Descripción generada automáticamente">
          <a:extLst>
            <a:ext uri="{FF2B5EF4-FFF2-40B4-BE49-F238E27FC236}">
              <a16:creationId xmlns:a16="http://schemas.microsoft.com/office/drawing/2014/main" id="{7664A097-E098-EBC4-2015-13237F73F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85726"/>
          <a:ext cx="1847850" cy="447761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0</xdr:row>
      <xdr:rowOff>78735</xdr:rowOff>
    </xdr:from>
    <xdr:to>
      <xdr:col>12</xdr:col>
      <xdr:colOff>733425</xdr:colOff>
      <xdr:row>3</xdr:row>
      <xdr:rowOff>114300</xdr:rowOff>
    </xdr:to>
    <xdr:pic>
      <xdr:nvPicPr>
        <xdr:cNvPr id="6" name="Imagen 5" descr="Logotipo, nombre de la empresa&#10;&#10;Descripción generada automáticamente">
          <a:extLst>
            <a:ext uri="{FF2B5EF4-FFF2-40B4-BE49-F238E27FC236}">
              <a16:creationId xmlns:a16="http://schemas.microsoft.com/office/drawing/2014/main" id="{4E48CCFA-6DA3-F558-301D-ACB31AAF9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0" y="78735"/>
          <a:ext cx="962025" cy="7023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257175</xdr:colOff>
      <xdr:row>1</xdr:row>
      <xdr:rowOff>19050</xdr:rowOff>
    </xdr:from>
    <xdr:to>
      <xdr:col>13</xdr:col>
      <xdr:colOff>466018</xdr:colOff>
      <xdr:row>25</xdr:row>
      <xdr:rowOff>123240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EACF0E4-071E-3789-90FC-A359F8E61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54550" y="209550"/>
          <a:ext cx="5657143" cy="46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0</xdr:row>
      <xdr:rowOff>114300</xdr:rowOff>
    </xdr:from>
    <xdr:to>
      <xdr:col>4</xdr:col>
      <xdr:colOff>9147</xdr:colOff>
      <xdr:row>0</xdr:row>
      <xdr:rowOff>522733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B1955E-0CF1-276D-D4BF-2B5F336B5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14300"/>
          <a:ext cx="1685547" cy="408433"/>
        </a:xfrm>
        <a:prstGeom prst="rect">
          <a:avLst/>
        </a:prstGeom>
      </xdr:spPr>
    </xdr:pic>
    <xdr:clientData/>
  </xdr:twoCellAnchor>
  <xdr:twoCellAnchor editAs="oneCell">
    <xdr:from>
      <xdr:col>7</xdr:col>
      <xdr:colOff>1219201</xdr:colOff>
      <xdr:row>0</xdr:row>
      <xdr:rowOff>114300</xdr:rowOff>
    </xdr:from>
    <xdr:to>
      <xdr:col>8</xdr:col>
      <xdr:colOff>590551</xdr:colOff>
      <xdr:row>0</xdr:row>
      <xdr:rowOff>726218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F985098-BD51-8B5F-A55E-3450354B2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14300"/>
          <a:ext cx="838200" cy="61191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racksys\tracksys_plugin_V3.xlam" TargetMode="External"/><Relationship Id="rId1" Type="http://schemas.openxmlformats.org/officeDocument/2006/relationships/externalLinkPath" Target="/tracksys/tracksys_plugin_V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DATE_TO_FECHA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_HH_PLATAFORMA" displayName="TABLA_HH_PLATAFORMA" ref="A1:C81" totalsRowShown="0">
  <autoFilter ref="A1:C81" xr:uid="{00000000-0009-0000-0100-000003000000}"/>
  <sortState xmlns:xlrd2="http://schemas.microsoft.com/office/spreadsheetml/2017/richdata2" ref="A2:C61">
    <sortCondition ref="A2:A61"/>
  </sortState>
  <tableColumns count="3">
    <tableColumn id="1" xr3:uid="{00000000-0010-0000-0100-000001000000}" name="FECHA" dataDxfId="76"/>
    <tableColumn id="2" xr3:uid="{00000000-0010-0000-0100-000002000000}" name="DOT_PLAT_HH"/>
    <tableColumn id="3" xr3:uid="{00000000-0010-0000-0100-000003000000}" name="HH_DOT_PLAT">
      <calculatedColumnFormula>IF(B2&gt;0,B2*JORNADA12,"")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_REPORTES_DIARIOS" displayName="TABLA_REPORTES_DIARIOS" ref="A1:F737" totalsRowCount="1">
  <autoFilter ref="A1:F736" xr:uid="{00000000-0009-0000-0100-000002000000}">
    <filterColumn colId="2">
      <filters>
        <filter val="PIPING"/>
      </filters>
    </filterColumn>
  </autoFilter>
  <sortState xmlns:xlrd2="http://schemas.microsoft.com/office/spreadsheetml/2017/richdata2" ref="A2:F736">
    <sortCondition ref="A2:A736"/>
  </sortState>
  <tableColumns count="6">
    <tableColumn id="1" xr3:uid="{00000000-0010-0000-0000-000001000000}" name="FECHA" dataDxfId="75" totalsRowDxfId="74"/>
    <tableColumn id="2" xr3:uid="{00000000-0010-0000-0000-000002000000}" name="CAPATAZ"/>
    <tableColumn id="3" xr3:uid="{00000000-0010-0000-0000-000003000000}" name="ESPECIALIDAD">
      <calculatedColumnFormula>IF(B2&lt;&gt;"",VLOOKUP(B2,TABLA_CAPATACES[#All],3,FALSE),"")</calculatedColumnFormula>
    </tableColumn>
    <tableColumn id="6" xr3:uid="{1E59BEFF-3D7E-4F0E-AC73-BF5E8D54099B}" name="FRENTE" totalsRowFunction="custom" totalsRowDxfId="73">
      <totalsRowFormula>"NO OCUPAR MAS…UTILIZAR HOJA REPORTES_MOD_PLATAFORMA"""</totalsRowFormula>
    </tableColumn>
    <tableColumn id="4" xr3:uid="{00000000-0010-0000-0000-000004000000}" name="HH_REPORT" totalsRowDxfId="72"/>
    <tableColumn id="5" xr3:uid="{E35C698E-6CD1-4D2A-8978-BE280A11FB88}" name="DOTACION" dataDxfId="71" totalsRowDxfId="70">
      <calculatedColumnFormula>TABLA_REPORTES_DIARIOS[[#This Row],[HH_REPORT]]/12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D9E9D53-2F2E-4519-9663-3C7BF295BC8B}" name="TABLA_REPORTES_MOD_PLATAFORMA" displayName="TABLA_REPORTES_MOD_PLATAFORMA" ref="A1:N145" totalsRowShown="0" headerRowDxfId="69">
  <autoFilter ref="A1:N145" xr:uid="{ED9E9D53-2F2E-4519-9663-3C7BF295BC8B}"/>
  <tableColumns count="14">
    <tableColumn id="1" xr3:uid="{7CD559E3-2ADD-4DA6-9A4D-AB48B814B16C}" name="FECHA"/>
    <tableColumn id="10" xr3:uid="{641CDD0D-C39F-4E67-9E2C-C203A0BCDBB4}" name="STAFF"/>
    <tableColumn id="2" xr3:uid="{4F2D42AA-7111-4ABE-AD94-C2BAB6ED0522}" name="CARGO"/>
    <tableColumn id="3" xr3:uid="{0276C63F-BEDE-411A-92DE-1EC9F735BBAB}" name="RUT"/>
    <tableColumn id="4" xr3:uid="{BFD6FF61-6470-4E62-B01E-C08B61E95862}" name="NOMBRE"/>
    <tableColumn id="5" xr3:uid="{8EC460F4-09F3-4325-9BF1-2432065691A5}" name="DISCIPLINA"/>
    <tableColumn id="6" xr3:uid="{B2364250-706A-42FF-A8FC-EC2C101FFDB5}" name="ESPECIALIDAD"/>
    <tableColumn id="7" xr3:uid="{B30BF0CA-46E0-4A50-B3E2-2FBD36F7E374}" name="MARCA" dataDxfId="68"/>
    <tableColumn id="13" xr3:uid="{DF4915FC-38DA-49C1-967C-C98358522936}" name="GRP_DAILY" dataDxfId="67"/>
    <tableColumn id="12" xr3:uid="{36A6C760-AF2F-4FDD-9E01-C5DCE4357671}" name="COD_DAILY">
      <calculatedColumnFormula>TABLA_REPORTES_MOD_PLATAFORMA[[#This Row],[ESPECIALIDAD]]&amp;"-"&amp;TABLA_REPORTES_MOD_PLATAFORMA[[#This Row],[CARGO]]</calculatedColumnFormula>
    </tableColumn>
    <tableColumn id="8" xr3:uid="{9D0A00A9-CEC9-40F1-BEC0-7A422BBC7EA3}" name="FRENTE"/>
    <tableColumn id="11" xr3:uid="{9772C0B2-B3E9-48E7-B89C-2ACBD127525F}" name="AREA" dataDxfId="66">
      <calculatedColumnFormula>IFERROR(VLOOKUP(TABLA_REPORTES_MOD_PLATAFORMA[[#This Row],[FRENTE]],WORKFACES!G:H,2,FALSE),"")</calculatedColumnFormula>
    </tableColumn>
    <tableColumn id="9" xr3:uid="{53A1D6BE-7A3F-4A5B-9592-A68036C1FD44}" name="HH" dataDxfId="65">
      <calculatedColumnFormula>SUMIFS(PDF2XLS!E:E,PDF2XLS!D:D,TABLA_REPORTES_MOD_PLATAFORMA[[#This Row],[NOMBRE]],PDF2XLS!B:B,TABLA_REPORTES_MOD_PLATAFORMA[[#This Row],[FECHA]])</calculatedColumnFormula>
    </tableColumn>
    <tableColumn id="14" xr3:uid="{1833C939-C34D-458F-B82A-C0C7E2BE2EB5}" name="COD_CWA">
      <calculatedColumnFormula>IFERROR(VLOOKUP(TABLA_REPORTES_MOD_PLATAFORMA[[#This Row],[FRENTE]],WORKFACES!G:J,4,FALSE),"")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C05E61-2F52-4FAF-9253-5A812A84700B}" name="TABLA_ACTIVIDADES_PDF" displayName="TABLA_ACTIVIDADES_PDF" ref="A1:G79" headerRowDxfId="64">
  <autoFilter ref="A1:G79" xr:uid="{23C05E61-2F52-4FAF-9253-5A812A84700B}"/>
  <tableColumns count="7">
    <tableColumn id="1" xr3:uid="{FF65D26B-C6BF-42A4-B65D-579B2B3BE463}" name="FECHA" totalsRowLabel="Total" totalsRowDxfId="63"/>
    <tableColumn id="2" xr3:uid="{5B82C397-B846-4ED2-B02F-46A42E8AADE7}" name="ESPECIALIDAD"/>
    <tableColumn id="3" xr3:uid="{9ECAB6AF-6B24-499A-B2EC-7E07BCD0E803}" name="CAPATAZ"/>
    <tableColumn id="4" xr3:uid="{5FD83F80-A579-4FB1-B974-EAA2209BF658}" name="ACTIVIDADES"/>
    <tableColumn id="5" xr3:uid="{D4B4A572-DD7A-40BD-92B1-DF7AB80F5C33}" name="HH" totalsRowFunction="sum"/>
    <tableColumn id="6" xr3:uid="{22200367-0896-46AF-9D6B-F00D644070AE}" name="ITEM" totalsRowFunction="count"/>
    <tableColumn id="7" xr3:uid="{3AB96A05-C056-42C2-81C5-EAD0E1E9C275}" name="FREN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0CC310A-52D1-492A-84D8-14FC74700ABB}" name="Tabla2" displayName="Tabla2" ref="A1:J175" headerRowDxfId="62" dataDxfId="61" totalsRowDxfId="60">
  <autoFilter ref="A1:J175" xr:uid="{20CC310A-52D1-492A-84D8-14FC74700ABB}"/>
  <tableColumns count="10">
    <tableColumn id="1" xr3:uid="{0E5FB353-51B9-4825-867A-6622232BDF62}" name="FECHA" totalsRowLabel="Total" dataDxfId="59" totalsRowDxfId="58"/>
    <tableColumn id="2" xr3:uid="{B4ED9B80-04DA-4806-A153-0E181A282BF2}" name="RUT" totalsRowLabel="10231990-7" dataDxfId="57" totalsRowDxfId="56"/>
    <tableColumn id="3" xr3:uid="{203432F7-AF58-4C4A-88C5-72C4138A3298}" name="APELLIDOS" totalsRowLabel="CORTES  SANTIBAÑEZ" dataDxfId="55" totalsRowDxfId="54"/>
    <tableColumn id="4" xr3:uid="{820A97B2-6CDB-428F-BC9E-11C270F6FFC8}" name="NOMBRES" totalsRowLabel="RAIMUNDO ALFREDO " dataDxfId="53" totalsRowDxfId="52"/>
    <tableColumn id="5" xr3:uid="{82C034C3-29A9-4295-82C3-1DA166B20832}" name="CARGO" totalsRowLabel="MAESTRO MAYOR" dataDxfId="51" totalsRowDxfId="50"/>
    <tableColumn id="6" xr3:uid="{9EECBE09-972A-495D-B2E5-A8F71AD792A0}" name="ESPECIALIDAD" totalsRowLabel="ESTRUCTURA" dataDxfId="49" totalsRowDxfId="48"/>
    <tableColumn id="7" xr3:uid="{4A3893B6-42EE-4103-AC5D-790411F692C0}" name="GRUPO" totalsRowLabel="DIRECTOS" dataDxfId="47" totalsRowDxfId="46"/>
    <tableColumn id="8" xr3:uid="{729E308B-34D0-46BC-B49C-88EBF7708EB4}" name="TURNO" totalsRowLabel="14X14 A" dataDxfId="45" totalsRowDxfId="44"/>
    <tableColumn id="9" xr3:uid="{A8E3C7EA-19A3-49F2-AF7E-49A82EE0549A}" name="HH_RRLL" totalsRowFunction="sum" dataDxfId="43" totalsRowDxfId="42"/>
    <tableColumn id="10" xr3:uid="{EA65A805-3F76-4CFC-9B37-5CA4D325D026}" name="HH_REPORT" totalsRowFunction="sum" dataDxfId="41" totalsRowDxfId="40">
      <calculatedColumnFormula>SUMIFS(TABLA_REPORTES_MOD_PLATAFORMA[HH],TABLA_REPORTES_MOD_PLATAFORMA[RUT],VALUE(LEFT(Tabla2[[#This Row],[RUT]],LEN(Tabla2[[#This Row],[RUT]])-2)),TABLA_REPORTES_MOD_PLATAFORMA[FECHA],Tabla2[[#This Row],[FECHA]])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DE12070-B197-45CD-B113-CED695E1798F}" name="TABLA_INFORME_DIARIO" displayName="TABLA_INFORME_DIARIO" ref="B6:I7" headerRowDxfId="39" dataDxfId="38" totalsRowDxfId="37">
  <autoFilter ref="B6:I7" xr:uid="{C8F2C53F-6E52-4D1F-8046-6849A39FA7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976AC02-7F47-4DC1-8BD2-45A04004A659}" name="FECHA" totalsRowLabel="* Total" dataDxfId="36" totalsRowDxfId="35"/>
    <tableColumn id="2" xr3:uid="{19ABF041-D00D-4C27-9CAD-C24E078638C1}" name="DOT. MOD SALFA" dataDxfId="34" totalsRowDxfId="33">
      <calculatedColumnFormula>COUNTIFS(Tabla2[FECHA],RESUMEN_DIA!B7,Tabla2[GRUPO],"DIRECTOS")</calculatedColumnFormula>
    </tableColumn>
    <tableColumn id="3" xr3:uid="{8E52395B-6E08-4D8B-823B-284837AAB672}" name="HH MOD SALFA" dataDxfId="32" totalsRowDxfId="31">
      <calculatedColumnFormula>SUMIFS(Tabla2[HH_RRLL],Tabla2[FECHA],RESUMEN_DIA!B7,Tabla2[GRUPO],"DIRECTOS")</calculatedColumnFormula>
    </tableColumn>
    <tableColumn id="4" xr3:uid="{E23693B7-18E3-47B8-9FF6-98FC1944F8F8}" name="HH REPORT" totalsRowFunction="sum" dataDxfId="30" totalsRowDxfId="29">
      <calculatedColumnFormula>SUMIFS(TABLA_ACTIVIDADES_PDF[HH],TABLA_ACTIVIDADES_PDF[FECHA],TABLA_INFORME_DIARIO[[#This Row],[FECHA]],TABLA_ACTIVIDADES_PDF[ACTIVIDADES],"&lt;&gt;*Colación*")</calculatedColumnFormula>
    </tableColumn>
    <tableColumn id="5" xr3:uid="{1ECE5FA6-C1D6-4334-AA68-7D06CF255B68}" name="DOT. SUBC. FRP" dataDxfId="28" totalsRowDxfId="27">
      <calculatedColumnFormula>COUNTIFS(Tabla2[FECHA],TABLA_INFORME_DIARIO[[#This Row],[FECHA]],Tabla2[GRUPO],"DIRECTOS (FRP)")</calculatedColumnFormula>
    </tableColumn>
    <tableColumn id="6" xr3:uid="{0AFE7651-97F4-4FC9-A92D-4C7B0C3A912E}" name="HH DOT SUBC." totalsRowFunction="sum" dataDxfId="26" totalsRowDxfId="25">
      <calculatedColumnFormula>SUMIFS(Tabla2[HH_RRLL],Tabla2[FECHA],TABLA_INFORME_DIARIO[[#This Row],[FECHA]],Tabla2[GRUPO],"DIRECTOS (FRP)")</calculatedColumnFormula>
    </tableColumn>
    <tableColumn id="8" xr3:uid="{BD8E4A76-588D-46C9-951E-96B59296A787}" name="TOTAL DOT" dataDxfId="24" totalsRowDxfId="23">
      <calculatedColumnFormula>TABLA_INFORME_DIARIO[[#This Row],[DOT. MOD SALFA]]+TABLA_INFORME_DIARIO[[#This Row],[DOT. SUBC. FRP]]</calculatedColumnFormula>
    </tableColumn>
    <tableColumn id="7" xr3:uid="{6B878DB2-5D45-4E10-A44C-3C59FA92EE04}" name="TOTAL HH" totalsRowFunction="sum" dataDxfId="22" totalsRowDxfId="21">
      <calculatedColumnFormula>IF(SUMIFS(Tabla2[HH_RRLL],Tabla2[FECHA],TABLA_INFORME_DIARIO[[#This Row],[FECHA]])=TABLA_INFORME_DIARIO[[#This Row],[HH MOD SALFA]]+TABLA_INFORME_DIARIO[[#This Row],[HH DOT SUBC.]],TABLA_INFORME_DIARIO[[#This Row],[HH MOD SALFA]]+TABLA_INFORME_DIARIO[[#This Row],[HH DOT SUBC.]],"ERROR")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B8F85C-6C0D-4B35-8C6C-AB7B698122D1}" name="TABLA_FRENTES_DE_TRABAJO" displayName="TABLA_FRENTES_DE_TRABAJO" ref="A1:J51" totalsRowShown="0">
  <autoFilter ref="A1:J51" xr:uid="{CBB8F85C-6C0D-4B35-8C6C-AB7B698122D1}"/>
  <tableColumns count="10">
    <tableColumn id="3" xr3:uid="{9A5FF52E-EF54-414C-B46D-FA922FC0BDCD}" name="WP_ID" dataDxfId="20"/>
    <tableColumn id="8" xr3:uid="{2135781C-0354-44DF-B2D7-CEF1B0CF339E}" name="WP_CODE" dataDxfId="19"/>
    <tableColumn id="4" xr3:uid="{3CEDBA2B-07D0-486F-9011-230ED8147C06}" name="WP_DESCRIPTION" dataDxfId="18"/>
    <tableColumn id="5" xr3:uid="{B2B14F4D-101B-4639-A315-B6AFC1BF8A5B}" name="WORKFACE_ID" dataDxfId="17"/>
    <tableColumn id="6" xr3:uid="{11DB15F0-8828-4E36-8812-D4C42C5D25FB}" name="WORKFACE_CODE" dataDxfId="16">
      <calculatedColumnFormula>H2&amp;"-"&amp;D2</calculatedColumnFormula>
    </tableColumn>
    <tableColumn id="7" xr3:uid="{DECC094F-A59E-4D2C-AB07-A6A01BCB2CE4}" name="WORKFACE_DESCRIPTION" dataDxfId="15"/>
    <tableColumn id="9" xr3:uid="{CB78DD07-5FE9-4B7B-9578-8A3ED2B2FDBC}" name="REPORT_INPUT_CODE" dataDxfId="14">
      <calculatedColumnFormula>TABLA_FRENTES_DE_TRABAJO[[#This Row],[WORKFACE_DESCRIPTION]]&amp;"-"&amp;TABLA_FRENTES_DE_TRABAJO[[#This Row],[WP_DESCRIPTION]]</calculatedColumnFormula>
    </tableColumn>
    <tableColumn id="1" xr3:uid="{30957928-45EA-4828-BA95-F0B145FE302D}" name="CWA_ID" dataDxfId="13"/>
    <tableColumn id="2" xr3:uid="{5BEE6939-26AC-4697-A259-9D1F0FCBCA8B}" name="CWA_DESCRIPTION" dataDxfId="12"/>
    <tableColumn id="10" xr3:uid="{6658062E-16F7-45E7-A101-25F929B682DA}" name="CWA_CODE" dataDxfId="11">
      <calculatedColumnFormula>TABLA_FRENTES_DE_TRABAJO[[#This Row],[CWA_ID]]&amp;"-"&amp;TABLA_FRENTES_DE_TRABAJO[[#This Row],[CWA_DESCRIPTION]]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7950C4D-9C2C-4638-BF43-B6A8EF6D9B0B}" name="TABLA_REPORTES_MOD_PLATAFORMA14" displayName="TABLA_REPORTES_MOD_PLATAFORMA14" ref="A1:N97" totalsRowShown="0" headerRowDxfId="10">
  <autoFilter ref="A1:N97" xr:uid="{ED9E9D53-2F2E-4519-9663-3C7BF295BC8B}"/>
  <tableColumns count="14">
    <tableColumn id="1" xr3:uid="{903C9DFB-ADD4-483F-8E1C-DE2A9F9DC21E}" name="FECHA"/>
    <tableColumn id="10" xr3:uid="{07E76555-692E-4A44-BBC4-43F4FC722B7E}" name="STAFF"/>
    <tableColumn id="2" xr3:uid="{F61DF54A-F63D-439F-83FC-93ED9D81E060}" name="CARGO"/>
    <tableColumn id="3" xr3:uid="{2AA57EDD-616F-4D6B-AE01-50001A88B73D}" name="RUT"/>
    <tableColumn id="4" xr3:uid="{541D287E-2598-49C4-91C2-D6A01ECED5E5}" name="NOMBRE"/>
    <tableColumn id="5" xr3:uid="{088C622A-7C66-475F-8E74-C3FC7662ABBE}" name="DISCIPLINA"/>
    <tableColumn id="6" xr3:uid="{58C23AB3-5FCF-4544-A42B-1ED34CEDDBB7}" name="ESPECIALIDAD"/>
    <tableColumn id="7" xr3:uid="{EBCFCF36-8126-4CB3-A97D-E31473476491}" name="ASISTENCIA" dataDxfId="9"/>
    <tableColumn id="13" xr3:uid="{5F23EFCE-73A0-411C-9A93-E9DCE20BFDA8}" name="Columna1" dataDxfId="8"/>
    <tableColumn id="12" xr3:uid="{E2CD6D9D-013A-4BD9-B54E-DE6991F2AFAC}" name="COD_DAILY">
      <calculatedColumnFormula>TABLA_REPORTES_MOD_PLATAFORMA14[[#This Row],[ESPECIALIDAD]]&amp;"-"&amp;TABLA_REPORTES_MOD_PLATAFORMA14[[#This Row],[CARGO]]</calculatedColumnFormula>
    </tableColumn>
    <tableColumn id="8" xr3:uid="{E4A8CB58-D504-4293-A934-2698868F7092}" name="FRENTE"/>
    <tableColumn id="11" xr3:uid="{90A466C4-6F1B-450D-B1BD-0A93E5DACFBE}" name="AREA" dataDxfId="7">
      <calculatedColumnFormula>VLOOKUP(TABLA_REPORTES_MOD_PLATAFORMA14[[#This Row],[FRENTE]],WORKFACES!G:H,2,FALSE)</calculatedColumnFormula>
    </tableColumn>
    <tableColumn id="9" xr3:uid="{46B16102-1816-4E20-BF6F-6C67A30F59BA}" name="HH" dataDxfId="6"/>
    <tableColumn id="14" xr3:uid="{C3D8691D-42AF-4A21-8AEB-F9CF07A2E357}" name="COD_CWA">
      <calculatedColumnFormula>VLOOKUP(TABLA_REPORTES_MOD_PLATAFORMA14[[#This Row],[FRENTE]],WORKFACES!G:J,4,FALSE)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A_CAPATACES" displayName="TABLA_CAPATACES" ref="A1:F43" totalsRowShown="0">
  <autoFilter ref="A1:F43" xr:uid="{00000000-0009-0000-0100-000001000000}">
    <filterColumn colId="1">
      <filters>
        <filter val="14X14A"/>
      </filters>
    </filterColumn>
  </autoFilter>
  <sortState xmlns:xlrd2="http://schemas.microsoft.com/office/spreadsheetml/2017/richdata2" ref="A2:D42">
    <sortCondition ref="B2:B42"/>
    <sortCondition ref="C2:C42"/>
  </sortState>
  <tableColumns count="6">
    <tableColumn id="1" xr3:uid="{00000000-0010-0000-0600-000001000000}" name="CAPATAZ"/>
    <tableColumn id="2" xr3:uid="{00000000-0010-0000-0600-000002000000}" name="TURNO"/>
    <tableColumn id="3" xr3:uid="{00000000-0010-0000-0600-000003000000}" name="ESPECIALIDAD"/>
    <tableColumn id="4" xr3:uid="{00000000-0010-0000-0600-000004000000}" name="TELEFONO"/>
    <tableColumn id="5" xr3:uid="{C8BB6B57-30B0-48F4-9950-26F6A344B393}" name="REPORTE"/>
    <tableColumn id="6" xr3:uid="{AB44743B-21B5-4B18-A645-6814967D6CDD}" name="H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E4990"/>
  <sheetViews>
    <sheetView topLeftCell="A67" workbookViewId="0">
      <selection activeCell="B87" sqref="B87"/>
    </sheetView>
  </sheetViews>
  <sheetFormatPr baseColWidth="10" defaultRowHeight="15" x14ac:dyDescent="0.25"/>
  <cols>
    <col min="2" max="3" width="15.7109375" customWidth="1"/>
  </cols>
  <sheetData>
    <row r="1" spans="1:3" x14ac:dyDescent="0.25">
      <c r="A1" t="s">
        <v>31</v>
      </c>
      <c r="B1" t="s">
        <v>33</v>
      </c>
      <c r="C1" t="s">
        <v>34</v>
      </c>
    </row>
    <row r="2" spans="1:3" x14ac:dyDescent="0.25">
      <c r="A2" s="1">
        <v>45230</v>
      </c>
      <c r="B2">
        <v>65</v>
      </c>
      <c r="C2">
        <f t="shared" ref="C2:C33" si="0">IF(B2&gt;0,B2*JORNADA12,"")</f>
        <v>780</v>
      </c>
    </row>
    <row r="3" spans="1:3" x14ac:dyDescent="0.25">
      <c r="A3" s="1">
        <f>A2+1</f>
        <v>45231</v>
      </c>
      <c r="B3">
        <v>81</v>
      </c>
      <c r="C3">
        <f t="shared" si="0"/>
        <v>972</v>
      </c>
    </row>
    <row r="4" spans="1:3" x14ac:dyDescent="0.25">
      <c r="A4" s="1">
        <f t="shared" ref="A4:A67" si="1">A3+1</f>
        <v>45232</v>
      </c>
      <c r="B4">
        <v>84</v>
      </c>
      <c r="C4">
        <f t="shared" si="0"/>
        <v>1008</v>
      </c>
    </row>
    <row r="5" spans="1:3" x14ac:dyDescent="0.25">
      <c r="A5" s="1">
        <f t="shared" si="1"/>
        <v>45233</v>
      </c>
      <c r="B5">
        <v>76</v>
      </c>
      <c r="C5">
        <f t="shared" si="0"/>
        <v>912</v>
      </c>
    </row>
    <row r="6" spans="1:3" x14ac:dyDescent="0.25">
      <c r="A6" s="1">
        <f t="shared" si="1"/>
        <v>45234</v>
      </c>
      <c r="B6">
        <v>76</v>
      </c>
      <c r="C6">
        <f t="shared" si="0"/>
        <v>912</v>
      </c>
    </row>
    <row r="7" spans="1:3" x14ac:dyDescent="0.25">
      <c r="A7" s="1">
        <f t="shared" si="1"/>
        <v>45235</v>
      </c>
      <c r="B7">
        <v>70</v>
      </c>
      <c r="C7">
        <f t="shared" si="0"/>
        <v>840</v>
      </c>
    </row>
    <row r="8" spans="1:3" x14ac:dyDescent="0.25">
      <c r="A8" s="1">
        <f t="shared" si="1"/>
        <v>45236</v>
      </c>
      <c r="B8">
        <v>71</v>
      </c>
      <c r="C8">
        <f t="shared" si="0"/>
        <v>852</v>
      </c>
    </row>
    <row r="9" spans="1:3" x14ac:dyDescent="0.25">
      <c r="A9" s="1">
        <f t="shared" si="1"/>
        <v>45237</v>
      </c>
      <c r="B9">
        <v>51</v>
      </c>
      <c r="C9">
        <f t="shared" si="0"/>
        <v>612</v>
      </c>
    </row>
    <row r="10" spans="1:3" x14ac:dyDescent="0.25">
      <c r="A10" s="1">
        <f t="shared" si="1"/>
        <v>45238</v>
      </c>
      <c r="B10">
        <v>61</v>
      </c>
      <c r="C10">
        <f t="shared" si="0"/>
        <v>732</v>
      </c>
    </row>
    <row r="11" spans="1:3" x14ac:dyDescent="0.25">
      <c r="A11" s="1">
        <f t="shared" si="1"/>
        <v>45239</v>
      </c>
      <c r="B11">
        <v>62</v>
      </c>
      <c r="C11">
        <f t="shared" si="0"/>
        <v>744</v>
      </c>
    </row>
    <row r="12" spans="1:3" x14ac:dyDescent="0.25">
      <c r="A12" s="1">
        <f t="shared" si="1"/>
        <v>45240</v>
      </c>
      <c r="B12">
        <v>62</v>
      </c>
      <c r="C12">
        <f t="shared" si="0"/>
        <v>744</v>
      </c>
    </row>
    <row r="13" spans="1:3" x14ac:dyDescent="0.25">
      <c r="A13" s="1">
        <f t="shared" si="1"/>
        <v>45241</v>
      </c>
      <c r="B13">
        <v>62</v>
      </c>
      <c r="C13">
        <f t="shared" si="0"/>
        <v>744</v>
      </c>
    </row>
    <row r="14" spans="1:3" x14ac:dyDescent="0.25">
      <c r="A14" s="1">
        <f t="shared" si="1"/>
        <v>45242</v>
      </c>
      <c r="B14">
        <v>62</v>
      </c>
      <c r="C14">
        <f t="shared" si="0"/>
        <v>744</v>
      </c>
    </row>
    <row r="15" spans="1:3" x14ac:dyDescent="0.25">
      <c r="A15" s="1">
        <f t="shared" si="1"/>
        <v>45243</v>
      </c>
      <c r="B15">
        <v>62</v>
      </c>
      <c r="C15">
        <f t="shared" si="0"/>
        <v>744</v>
      </c>
    </row>
    <row r="16" spans="1:3" x14ac:dyDescent="0.25">
      <c r="A16" s="1">
        <f t="shared" si="1"/>
        <v>45244</v>
      </c>
      <c r="B16">
        <v>61</v>
      </c>
      <c r="C16">
        <f t="shared" si="0"/>
        <v>732</v>
      </c>
    </row>
    <row r="17" spans="1:3" x14ac:dyDescent="0.25">
      <c r="A17" s="1">
        <f t="shared" si="1"/>
        <v>45245</v>
      </c>
      <c r="B17">
        <v>61</v>
      </c>
      <c r="C17">
        <f t="shared" si="0"/>
        <v>732</v>
      </c>
    </row>
    <row r="18" spans="1:3" x14ac:dyDescent="0.25">
      <c r="A18" s="1">
        <f t="shared" si="1"/>
        <v>45246</v>
      </c>
      <c r="B18">
        <v>61</v>
      </c>
      <c r="C18">
        <f t="shared" si="0"/>
        <v>732</v>
      </c>
    </row>
    <row r="19" spans="1:3" x14ac:dyDescent="0.25">
      <c r="A19" s="1">
        <f t="shared" si="1"/>
        <v>45247</v>
      </c>
      <c r="B19">
        <v>61</v>
      </c>
      <c r="C19">
        <f t="shared" si="0"/>
        <v>732</v>
      </c>
    </row>
    <row r="20" spans="1:3" x14ac:dyDescent="0.25">
      <c r="A20" s="1">
        <f t="shared" si="1"/>
        <v>45248</v>
      </c>
      <c r="B20">
        <v>62</v>
      </c>
      <c r="C20">
        <f t="shared" si="0"/>
        <v>744</v>
      </c>
    </row>
    <row r="21" spans="1:3" x14ac:dyDescent="0.25">
      <c r="A21" s="1">
        <f t="shared" si="1"/>
        <v>45249</v>
      </c>
      <c r="B21">
        <v>62</v>
      </c>
      <c r="C21">
        <f t="shared" si="0"/>
        <v>744</v>
      </c>
    </row>
    <row r="22" spans="1:3" x14ac:dyDescent="0.25">
      <c r="A22" s="1">
        <f t="shared" si="1"/>
        <v>45250</v>
      </c>
      <c r="B22">
        <v>62</v>
      </c>
      <c r="C22">
        <f t="shared" si="0"/>
        <v>744</v>
      </c>
    </row>
    <row r="23" spans="1:3" x14ac:dyDescent="0.25">
      <c r="A23" s="1">
        <f t="shared" si="1"/>
        <v>45251</v>
      </c>
      <c r="B23">
        <v>62</v>
      </c>
      <c r="C23">
        <f t="shared" si="0"/>
        <v>744</v>
      </c>
    </row>
    <row r="24" spans="1:3" x14ac:dyDescent="0.25">
      <c r="A24" s="1">
        <f t="shared" si="1"/>
        <v>45252</v>
      </c>
      <c r="B24">
        <v>52</v>
      </c>
      <c r="C24">
        <f t="shared" si="0"/>
        <v>624</v>
      </c>
    </row>
    <row r="25" spans="1:3" x14ac:dyDescent="0.25">
      <c r="A25" s="1">
        <f t="shared" si="1"/>
        <v>45253</v>
      </c>
      <c r="B25">
        <v>52</v>
      </c>
      <c r="C25">
        <f t="shared" si="0"/>
        <v>624</v>
      </c>
    </row>
    <row r="26" spans="1:3" x14ac:dyDescent="0.25">
      <c r="A26" s="1">
        <f t="shared" si="1"/>
        <v>45254</v>
      </c>
      <c r="B26">
        <v>63</v>
      </c>
      <c r="C26">
        <f t="shared" si="0"/>
        <v>756</v>
      </c>
    </row>
    <row r="27" spans="1:3" x14ac:dyDescent="0.25">
      <c r="A27" s="1">
        <f t="shared" si="1"/>
        <v>45255</v>
      </c>
      <c r="B27">
        <v>63</v>
      </c>
      <c r="C27">
        <f t="shared" si="0"/>
        <v>756</v>
      </c>
    </row>
    <row r="28" spans="1:3" x14ac:dyDescent="0.25">
      <c r="A28" s="1">
        <f t="shared" si="1"/>
        <v>45256</v>
      </c>
      <c r="B28">
        <v>63</v>
      </c>
      <c r="C28">
        <f t="shared" si="0"/>
        <v>756</v>
      </c>
    </row>
    <row r="29" spans="1:3" x14ac:dyDescent="0.25">
      <c r="A29" s="1">
        <f t="shared" si="1"/>
        <v>45257</v>
      </c>
      <c r="B29">
        <v>63</v>
      </c>
      <c r="C29">
        <f t="shared" si="0"/>
        <v>756</v>
      </c>
    </row>
    <row r="30" spans="1:3" x14ac:dyDescent="0.25">
      <c r="A30" s="1">
        <f t="shared" si="1"/>
        <v>45258</v>
      </c>
      <c r="B30">
        <v>63</v>
      </c>
      <c r="C30">
        <f t="shared" si="0"/>
        <v>756</v>
      </c>
    </row>
    <row r="31" spans="1:3" x14ac:dyDescent="0.25">
      <c r="A31" s="1">
        <f t="shared" si="1"/>
        <v>45259</v>
      </c>
      <c r="B31">
        <v>64</v>
      </c>
      <c r="C31">
        <f t="shared" si="0"/>
        <v>768</v>
      </c>
    </row>
    <row r="32" spans="1:3" x14ac:dyDescent="0.25">
      <c r="A32" s="1">
        <f t="shared" si="1"/>
        <v>45260</v>
      </c>
      <c r="B32">
        <v>64</v>
      </c>
      <c r="C32">
        <f t="shared" si="0"/>
        <v>768</v>
      </c>
    </row>
    <row r="33" spans="1:3" x14ac:dyDescent="0.25">
      <c r="A33" s="1">
        <f t="shared" si="1"/>
        <v>45261</v>
      </c>
      <c r="B33">
        <v>64</v>
      </c>
      <c r="C33">
        <f t="shared" si="0"/>
        <v>768</v>
      </c>
    </row>
    <row r="34" spans="1:3" x14ac:dyDescent="0.25">
      <c r="A34" s="1">
        <f t="shared" si="1"/>
        <v>45262</v>
      </c>
      <c r="B34">
        <v>60</v>
      </c>
      <c r="C34">
        <f t="shared" ref="C34:C61" si="2">IF(B34&gt;0,B34*JORNADA12,"")</f>
        <v>720</v>
      </c>
    </row>
    <row r="35" spans="1:3" x14ac:dyDescent="0.25">
      <c r="A35" s="1">
        <f t="shared" si="1"/>
        <v>45263</v>
      </c>
      <c r="B35">
        <v>60</v>
      </c>
      <c r="C35">
        <f t="shared" si="2"/>
        <v>720</v>
      </c>
    </row>
    <row r="36" spans="1:3" x14ac:dyDescent="0.25">
      <c r="A36" s="1">
        <f t="shared" si="1"/>
        <v>45264</v>
      </c>
      <c r="B36">
        <v>60</v>
      </c>
      <c r="C36">
        <f t="shared" si="2"/>
        <v>720</v>
      </c>
    </row>
    <row r="37" spans="1:3" x14ac:dyDescent="0.25">
      <c r="A37" s="1">
        <f t="shared" si="1"/>
        <v>45265</v>
      </c>
      <c r="B37">
        <v>60</v>
      </c>
      <c r="C37">
        <f t="shared" si="2"/>
        <v>720</v>
      </c>
    </row>
    <row r="38" spans="1:3" x14ac:dyDescent="0.25">
      <c r="A38" s="1">
        <f t="shared" si="1"/>
        <v>45266</v>
      </c>
      <c r="B38">
        <v>75</v>
      </c>
      <c r="C38">
        <f t="shared" si="2"/>
        <v>900</v>
      </c>
    </row>
    <row r="39" spans="1:3" x14ac:dyDescent="0.25">
      <c r="A39" s="1">
        <f t="shared" si="1"/>
        <v>45267</v>
      </c>
      <c r="B39">
        <v>74</v>
      </c>
      <c r="C39">
        <f t="shared" si="2"/>
        <v>888</v>
      </c>
    </row>
    <row r="40" spans="1:3" x14ac:dyDescent="0.25">
      <c r="A40" s="1">
        <f t="shared" si="1"/>
        <v>45268</v>
      </c>
      <c r="B40">
        <v>75</v>
      </c>
      <c r="C40">
        <f t="shared" si="2"/>
        <v>900</v>
      </c>
    </row>
    <row r="41" spans="1:3" x14ac:dyDescent="0.25">
      <c r="A41" s="1">
        <f t="shared" si="1"/>
        <v>45269</v>
      </c>
      <c r="B41">
        <v>74</v>
      </c>
      <c r="C41">
        <f t="shared" si="2"/>
        <v>888</v>
      </c>
    </row>
    <row r="42" spans="1:3" x14ac:dyDescent="0.25">
      <c r="A42" s="1">
        <f t="shared" si="1"/>
        <v>45270</v>
      </c>
      <c r="B42">
        <v>75</v>
      </c>
      <c r="C42">
        <f t="shared" si="2"/>
        <v>900</v>
      </c>
    </row>
    <row r="43" spans="1:3" x14ac:dyDescent="0.25">
      <c r="A43" s="1">
        <f t="shared" si="1"/>
        <v>45271</v>
      </c>
      <c r="B43">
        <v>75</v>
      </c>
      <c r="C43">
        <f t="shared" si="2"/>
        <v>900</v>
      </c>
    </row>
    <row r="44" spans="1:3" x14ac:dyDescent="0.25">
      <c r="A44" s="1">
        <f t="shared" si="1"/>
        <v>45272</v>
      </c>
      <c r="B44">
        <v>75</v>
      </c>
      <c r="C44">
        <f t="shared" si="2"/>
        <v>900</v>
      </c>
    </row>
    <row r="45" spans="1:3" x14ac:dyDescent="0.25">
      <c r="A45" s="1">
        <f t="shared" si="1"/>
        <v>45273</v>
      </c>
      <c r="B45">
        <v>76</v>
      </c>
      <c r="C45">
        <f t="shared" si="2"/>
        <v>912</v>
      </c>
    </row>
    <row r="46" spans="1:3" x14ac:dyDescent="0.25">
      <c r="A46" s="1">
        <f t="shared" si="1"/>
        <v>45274</v>
      </c>
      <c r="B46">
        <v>76</v>
      </c>
      <c r="C46">
        <f t="shared" si="2"/>
        <v>912</v>
      </c>
    </row>
    <row r="47" spans="1:3" x14ac:dyDescent="0.25">
      <c r="A47" s="1">
        <f t="shared" si="1"/>
        <v>45275</v>
      </c>
      <c r="B47">
        <v>76</v>
      </c>
      <c r="C47">
        <f t="shared" si="2"/>
        <v>912</v>
      </c>
    </row>
    <row r="48" spans="1:3" x14ac:dyDescent="0.25">
      <c r="A48" s="1">
        <f t="shared" si="1"/>
        <v>45276</v>
      </c>
      <c r="B48">
        <v>74</v>
      </c>
      <c r="C48">
        <f t="shared" si="2"/>
        <v>888</v>
      </c>
    </row>
    <row r="49" spans="1:3" x14ac:dyDescent="0.25">
      <c r="A49" s="1">
        <f t="shared" si="1"/>
        <v>45277</v>
      </c>
      <c r="B49">
        <v>74</v>
      </c>
      <c r="C49">
        <f t="shared" si="2"/>
        <v>888</v>
      </c>
    </row>
    <row r="50" spans="1:3" x14ac:dyDescent="0.25">
      <c r="A50" s="1">
        <f t="shared" si="1"/>
        <v>45278</v>
      </c>
      <c r="B50">
        <v>74</v>
      </c>
      <c r="C50">
        <f t="shared" si="2"/>
        <v>888</v>
      </c>
    </row>
    <row r="51" spans="1:3" x14ac:dyDescent="0.25">
      <c r="A51" s="1">
        <f t="shared" si="1"/>
        <v>45279</v>
      </c>
      <c r="B51">
        <v>74</v>
      </c>
      <c r="C51">
        <f t="shared" si="2"/>
        <v>888</v>
      </c>
    </row>
    <row r="52" spans="1:3" x14ac:dyDescent="0.25">
      <c r="A52" s="1">
        <f t="shared" si="1"/>
        <v>45280</v>
      </c>
      <c r="B52">
        <v>70</v>
      </c>
      <c r="C52">
        <f t="shared" si="2"/>
        <v>840</v>
      </c>
    </row>
    <row r="53" spans="1:3" x14ac:dyDescent="0.25">
      <c r="A53" s="1">
        <f t="shared" si="1"/>
        <v>45281</v>
      </c>
      <c r="B53">
        <v>70</v>
      </c>
      <c r="C53">
        <f t="shared" si="2"/>
        <v>840</v>
      </c>
    </row>
    <row r="54" spans="1:3" x14ac:dyDescent="0.25">
      <c r="A54" s="1">
        <f t="shared" si="1"/>
        <v>45282</v>
      </c>
      <c r="B54">
        <v>70</v>
      </c>
      <c r="C54">
        <f t="shared" si="2"/>
        <v>840</v>
      </c>
    </row>
    <row r="55" spans="1:3" x14ac:dyDescent="0.25">
      <c r="A55" s="1">
        <f t="shared" si="1"/>
        <v>45283</v>
      </c>
      <c r="B55">
        <v>78</v>
      </c>
      <c r="C55">
        <f t="shared" si="2"/>
        <v>936</v>
      </c>
    </row>
    <row r="56" spans="1:3" x14ac:dyDescent="0.25">
      <c r="A56" s="1">
        <f t="shared" si="1"/>
        <v>45284</v>
      </c>
      <c r="B56">
        <v>77</v>
      </c>
      <c r="C56">
        <f t="shared" si="2"/>
        <v>924</v>
      </c>
    </row>
    <row r="57" spans="1:3" x14ac:dyDescent="0.25">
      <c r="A57" s="1">
        <f t="shared" si="1"/>
        <v>45285</v>
      </c>
      <c r="B57">
        <v>77</v>
      </c>
      <c r="C57">
        <f t="shared" si="2"/>
        <v>924</v>
      </c>
    </row>
    <row r="58" spans="1:3" x14ac:dyDescent="0.25">
      <c r="A58" s="1">
        <f t="shared" si="1"/>
        <v>45286</v>
      </c>
      <c r="B58">
        <v>77</v>
      </c>
      <c r="C58">
        <f t="shared" si="2"/>
        <v>924</v>
      </c>
    </row>
    <row r="59" spans="1:3" x14ac:dyDescent="0.25">
      <c r="A59" s="1">
        <f t="shared" si="1"/>
        <v>45287</v>
      </c>
      <c r="B59">
        <v>77</v>
      </c>
      <c r="C59">
        <f t="shared" si="2"/>
        <v>924</v>
      </c>
    </row>
    <row r="60" spans="1:3" x14ac:dyDescent="0.25">
      <c r="A60" s="1">
        <f t="shared" si="1"/>
        <v>45288</v>
      </c>
      <c r="B60">
        <v>77</v>
      </c>
      <c r="C60">
        <f t="shared" si="2"/>
        <v>924</v>
      </c>
    </row>
    <row r="61" spans="1:3" x14ac:dyDescent="0.25">
      <c r="A61" s="1">
        <f t="shared" si="1"/>
        <v>45289</v>
      </c>
      <c r="B61">
        <v>76</v>
      </c>
      <c r="C61">
        <f t="shared" si="2"/>
        <v>912</v>
      </c>
    </row>
    <row r="62" spans="1:3" x14ac:dyDescent="0.25">
      <c r="A62" s="1">
        <f t="shared" si="1"/>
        <v>45290</v>
      </c>
      <c r="B62">
        <v>55</v>
      </c>
      <c r="C62">
        <f t="shared" ref="C62:C65" si="3">IF(B62&gt;0,B62*JORNADA12,"")</f>
        <v>660</v>
      </c>
    </row>
    <row r="63" spans="1:3" x14ac:dyDescent="0.25">
      <c r="A63" s="1">
        <f t="shared" si="1"/>
        <v>45291</v>
      </c>
      <c r="B63">
        <v>55</v>
      </c>
      <c r="C63">
        <f t="shared" si="3"/>
        <v>660</v>
      </c>
    </row>
    <row r="64" spans="1:3" x14ac:dyDescent="0.25">
      <c r="A64" s="1">
        <f t="shared" si="1"/>
        <v>45292</v>
      </c>
      <c r="B64">
        <v>55</v>
      </c>
      <c r="C64">
        <f t="shared" si="3"/>
        <v>660</v>
      </c>
    </row>
    <row r="65" spans="1:3" x14ac:dyDescent="0.25">
      <c r="A65" s="1">
        <f t="shared" si="1"/>
        <v>45293</v>
      </c>
      <c r="B65">
        <v>55</v>
      </c>
      <c r="C65">
        <f t="shared" si="3"/>
        <v>660</v>
      </c>
    </row>
    <row r="66" spans="1:3" x14ac:dyDescent="0.25">
      <c r="A66" s="1">
        <f t="shared" si="1"/>
        <v>45294</v>
      </c>
      <c r="B66">
        <v>76</v>
      </c>
      <c r="C66">
        <f t="shared" ref="C66:C76" si="4">IF(B66&gt;0,B66*JORNADA12,"")</f>
        <v>912</v>
      </c>
    </row>
    <row r="67" spans="1:3" x14ac:dyDescent="0.25">
      <c r="A67" s="1">
        <f t="shared" si="1"/>
        <v>45295</v>
      </c>
      <c r="B67">
        <v>79</v>
      </c>
      <c r="C67">
        <f t="shared" si="4"/>
        <v>948</v>
      </c>
    </row>
    <row r="68" spans="1:3" x14ac:dyDescent="0.25">
      <c r="A68" s="1">
        <f t="shared" ref="A68:A81" si="5">A67+1</f>
        <v>45296</v>
      </c>
      <c r="B68">
        <v>80</v>
      </c>
      <c r="C68">
        <f t="shared" si="4"/>
        <v>960</v>
      </c>
    </row>
    <row r="69" spans="1:3" x14ac:dyDescent="0.25">
      <c r="A69" s="1">
        <f t="shared" si="5"/>
        <v>45297</v>
      </c>
      <c r="B69">
        <v>80</v>
      </c>
      <c r="C69">
        <f t="shared" si="4"/>
        <v>960</v>
      </c>
    </row>
    <row r="70" spans="1:3" x14ac:dyDescent="0.25">
      <c r="A70" s="1">
        <f t="shared" si="5"/>
        <v>45298</v>
      </c>
      <c r="B70">
        <v>107</v>
      </c>
      <c r="C70">
        <f t="shared" si="4"/>
        <v>1284</v>
      </c>
    </row>
    <row r="71" spans="1:3" x14ac:dyDescent="0.25">
      <c r="A71" s="1">
        <f t="shared" si="5"/>
        <v>45299</v>
      </c>
      <c r="B71">
        <v>107</v>
      </c>
      <c r="C71">
        <f t="shared" si="4"/>
        <v>1284</v>
      </c>
    </row>
    <row r="72" spans="1:3" x14ac:dyDescent="0.25">
      <c r="A72" s="1">
        <f t="shared" si="5"/>
        <v>45300</v>
      </c>
      <c r="B72">
        <v>131</v>
      </c>
      <c r="C72">
        <f t="shared" si="4"/>
        <v>1572</v>
      </c>
    </row>
    <row r="73" spans="1:3" x14ac:dyDescent="0.25">
      <c r="A73" s="1">
        <f t="shared" si="5"/>
        <v>45301</v>
      </c>
      <c r="B73">
        <v>141</v>
      </c>
      <c r="C73">
        <f t="shared" si="4"/>
        <v>1692</v>
      </c>
    </row>
    <row r="74" spans="1:3" x14ac:dyDescent="0.25">
      <c r="A74" s="1">
        <f t="shared" si="5"/>
        <v>45302</v>
      </c>
      <c r="B74">
        <v>141</v>
      </c>
      <c r="C74">
        <f t="shared" si="4"/>
        <v>1692</v>
      </c>
    </row>
    <row r="75" spans="1:3" x14ac:dyDescent="0.25">
      <c r="A75" s="1">
        <f t="shared" si="5"/>
        <v>45303</v>
      </c>
      <c r="B75">
        <v>141</v>
      </c>
      <c r="C75">
        <f t="shared" si="4"/>
        <v>1692</v>
      </c>
    </row>
    <row r="76" spans="1:3" x14ac:dyDescent="0.25">
      <c r="A76" s="1">
        <f t="shared" si="5"/>
        <v>45304</v>
      </c>
      <c r="B76">
        <v>142</v>
      </c>
      <c r="C76">
        <f t="shared" si="4"/>
        <v>1704</v>
      </c>
    </row>
    <row r="77" spans="1:3" x14ac:dyDescent="0.25">
      <c r="A77" s="1">
        <f t="shared" si="5"/>
        <v>45305</v>
      </c>
      <c r="B77">
        <v>142</v>
      </c>
      <c r="C77">
        <f>IF(B77&gt;0,B77*JORNADA12,"")</f>
        <v>1704</v>
      </c>
    </row>
    <row r="78" spans="1:3" x14ac:dyDescent="0.25">
      <c r="A78" s="1">
        <f t="shared" si="5"/>
        <v>45306</v>
      </c>
      <c r="B78">
        <v>140</v>
      </c>
      <c r="C78">
        <f>IF(B78&gt;0,B78*JORNADA12,"")</f>
        <v>1680</v>
      </c>
    </row>
    <row r="79" spans="1:3" x14ac:dyDescent="0.25">
      <c r="A79" s="1">
        <f t="shared" si="5"/>
        <v>45307</v>
      </c>
      <c r="B79">
        <v>140</v>
      </c>
      <c r="C79">
        <f>IF(B79&gt;0,B79*JORNADA12,"")</f>
        <v>1680</v>
      </c>
    </row>
    <row r="80" spans="1:3" x14ac:dyDescent="0.25">
      <c r="A80" s="1">
        <f t="shared" si="5"/>
        <v>45308</v>
      </c>
      <c r="B80">
        <v>154</v>
      </c>
      <c r="C80">
        <f>IF(B80&gt;0,B80*JORNADA12,"")</f>
        <v>1848</v>
      </c>
    </row>
    <row r="81" spans="1:5" x14ac:dyDescent="0.25">
      <c r="A81" s="1">
        <f t="shared" si="5"/>
        <v>45309</v>
      </c>
      <c r="B81">
        <v>152</v>
      </c>
      <c r="C81">
        <f>IF(B81&gt;0,B81*JORNADA12,"")</f>
        <v>1824</v>
      </c>
    </row>
    <row r="82" spans="1:5" x14ac:dyDescent="0.25">
      <c r="B82" s="44" t="str">
        <f>"NO OCUPAR MAS…UTILIZAR HOJA REPORTES_MOD_PLATAFORMA"""</f>
        <v>NO OCUPAR MAS…UTILIZAR HOJA REPORTES_MOD_PLATAFORMA"</v>
      </c>
      <c r="C82" s="44"/>
    </row>
    <row r="83" spans="1:5" x14ac:dyDescent="0.25">
      <c r="C83" t="str">
        <f t="shared" ref="C83:C120" si="6">IF(B83&gt;0,B83*JORNADA12,"")</f>
        <v/>
      </c>
      <c r="D83" s="44"/>
      <c r="E83" s="44"/>
    </row>
    <row r="84" spans="1:5" x14ac:dyDescent="0.25">
      <c r="C84" t="str">
        <f t="shared" si="6"/>
        <v/>
      </c>
    </row>
    <row r="85" spans="1:5" x14ac:dyDescent="0.25">
      <c r="C85" t="str">
        <f t="shared" si="6"/>
        <v/>
      </c>
    </row>
    <row r="86" spans="1:5" x14ac:dyDescent="0.25">
      <c r="C86" t="str">
        <f t="shared" si="6"/>
        <v/>
      </c>
    </row>
    <row r="87" spans="1:5" x14ac:dyDescent="0.25">
      <c r="C87" t="str">
        <f t="shared" si="6"/>
        <v/>
      </c>
    </row>
    <row r="88" spans="1:5" x14ac:dyDescent="0.25">
      <c r="C88" t="str">
        <f t="shared" si="6"/>
        <v/>
      </c>
    </row>
    <row r="89" spans="1:5" x14ac:dyDescent="0.25">
      <c r="C89" t="str">
        <f t="shared" si="6"/>
        <v/>
      </c>
    </row>
    <row r="90" spans="1:5" x14ac:dyDescent="0.25">
      <c r="C90" t="str">
        <f t="shared" si="6"/>
        <v/>
      </c>
    </row>
    <row r="91" spans="1:5" x14ac:dyDescent="0.25">
      <c r="C91" t="str">
        <f t="shared" si="6"/>
        <v/>
      </c>
    </row>
    <row r="92" spans="1:5" x14ac:dyDescent="0.25">
      <c r="C92" t="str">
        <f t="shared" si="6"/>
        <v/>
      </c>
    </row>
    <row r="93" spans="1:5" x14ac:dyDescent="0.25">
      <c r="C93" t="str">
        <f t="shared" si="6"/>
        <v/>
      </c>
    </row>
    <row r="94" spans="1:5" x14ac:dyDescent="0.25">
      <c r="C94" t="str">
        <f t="shared" si="6"/>
        <v/>
      </c>
    </row>
    <row r="95" spans="1:5" x14ac:dyDescent="0.25">
      <c r="C95" t="str">
        <f t="shared" si="6"/>
        <v/>
      </c>
    </row>
    <row r="96" spans="1:5" x14ac:dyDescent="0.25">
      <c r="C96" t="str">
        <f t="shared" si="6"/>
        <v/>
      </c>
    </row>
    <row r="97" spans="3:3" x14ac:dyDescent="0.25">
      <c r="C97" t="str">
        <f t="shared" si="6"/>
        <v/>
      </c>
    </row>
    <row r="98" spans="3:3" x14ac:dyDescent="0.25">
      <c r="C98" t="str">
        <f t="shared" si="6"/>
        <v/>
      </c>
    </row>
    <row r="99" spans="3:3" x14ac:dyDescent="0.25">
      <c r="C99" t="str">
        <f t="shared" si="6"/>
        <v/>
      </c>
    </row>
    <row r="100" spans="3:3" x14ac:dyDescent="0.25">
      <c r="C100" t="str">
        <f t="shared" si="6"/>
        <v/>
      </c>
    </row>
    <row r="101" spans="3:3" x14ac:dyDescent="0.25">
      <c r="C101" t="str">
        <f t="shared" si="6"/>
        <v/>
      </c>
    </row>
    <row r="102" spans="3:3" x14ac:dyDescent="0.25">
      <c r="C102" t="str">
        <f t="shared" si="6"/>
        <v/>
      </c>
    </row>
    <row r="103" spans="3:3" x14ac:dyDescent="0.25">
      <c r="C103" t="str">
        <f t="shared" si="6"/>
        <v/>
      </c>
    </row>
    <row r="104" spans="3:3" x14ac:dyDescent="0.25">
      <c r="C104" t="str">
        <f t="shared" si="6"/>
        <v/>
      </c>
    </row>
    <row r="105" spans="3:3" x14ac:dyDescent="0.25">
      <c r="C105" t="str">
        <f t="shared" si="6"/>
        <v/>
      </c>
    </row>
    <row r="106" spans="3:3" x14ac:dyDescent="0.25">
      <c r="C106" t="str">
        <f t="shared" si="6"/>
        <v/>
      </c>
    </row>
    <row r="107" spans="3:3" x14ac:dyDescent="0.25">
      <c r="C107" t="str">
        <f t="shared" si="6"/>
        <v/>
      </c>
    </row>
    <row r="108" spans="3:3" x14ac:dyDescent="0.25">
      <c r="C108" t="str">
        <f t="shared" si="6"/>
        <v/>
      </c>
    </row>
    <row r="109" spans="3:3" x14ac:dyDescent="0.25">
      <c r="C109" t="str">
        <f t="shared" si="6"/>
        <v/>
      </c>
    </row>
    <row r="110" spans="3:3" x14ac:dyDescent="0.25">
      <c r="C110" t="str">
        <f t="shared" si="6"/>
        <v/>
      </c>
    </row>
    <row r="111" spans="3:3" x14ac:dyDescent="0.25">
      <c r="C111" t="str">
        <f t="shared" si="6"/>
        <v/>
      </c>
    </row>
    <row r="112" spans="3:3" x14ac:dyDescent="0.25">
      <c r="C112" t="str">
        <f t="shared" si="6"/>
        <v/>
      </c>
    </row>
    <row r="113" spans="3:3" x14ac:dyDescent="0.25">
      <c r="C113" t="str">
        <f t="shared" si="6"/>
        <v/>
      </c>
    </row>
    <row r="114" spans="3:3" x14ac:dyDescent="0.25">
      <c r="C114" t="str">
        <f t="shared" si="6"/>
        <v/>
      </c>
    </row>
    <row r="115" spans="3:3" x14ac:dyDescent="0.25">
      <c r="C115" t="str">
        <f t="shared" si="6"/>
        <v/>
      </c>
    </row>
    <row r="116" spans="3:3" x14ac:dyDescent="0.25">
      <c r="C116" t="str">
        <f t="shared" si="6"/>
        <v/>
      </c>
    </row>
    <row r="117" spans="3:3" x14ac:dyDescent="0.25">
      <c r="C117" t="str">
        <f t="shared" si="6"/>
        <v/>
      </c>
    </row>
    <row r="118" spans="3:3" x14ac:dyDescent="0.25">
      <c r="C118" t="str">
        <f t="shared" si="6"/>
        <v/>
      </c>
    </row>
    <row r="119" spans="3:3" x14ac:dyDescent="0.25">
      <c r="C119" t="str">
        <f t="shared" si="6"/>
        <v/>
      </c>
    </row>
    <row r="120" spans="3:3" x14ac:dyDescent="0.25">
      <c r="C120" t="str">
        <f t="shared" si="6"/>
        <v/>
      </c>
    </row>
    <row r="121" spans="3:3" x14ac:dyDescent="0.25">
      <c r="C121" t="str">
        <f t="shared" ref="C121:C184" si="7">IF(B121&gt;0,B121*JORNADA12,"")</f>
        <v/>
      </c>
    </row>
    <row r="122" spans="3:3" x14ac:dyDescent="0.25">
      <c r="C122" t="str">
        <f t="shared" si="7"/>
        <v/>
      </c>
    </row>
    <row r="123" spans="3:3" x14ac:dyDescent="0.25">
      <c r="C123" t="str">
        <f t="shared" si="7"/>
        <v/>
      </c>
    </row>
    <row r="124" spans="3:3" x14ac:dyDescent="0.25">
      <c r="C124" t="str">
        <f t="shared" si="7"/>
        <v/>
      </c>
    </row>
    <row r="125" spans="3:3" x14ac:dyDescent="0.25">
      <c r="C125" t="str">
        <f t="shared" si="7"/>
        <v/>
      </c>
    </row>
    <row r="126" spans="3:3" x14ac:dyDescent="0.25">
      <c r="C126" t="str">
        <f t="shared" si="7"/>
        <v/>
      </c>
    </row>
    <row r="127" spans="3:3" x14ac:dyDescent="0.25">
      <c r="C127" t="str">
        <f t="shared" si="7"/>
        <v/>
      </c>
    </row>
    <row r="128" spans="3:3" x14ac:dyDescent="0.25">
      <c r="C128" t="str">
        <f t="shared" si="7"/>
        <v/>
      </c>
    </row>
    <row r="129" spans="3:3" x14ac:dyDescent="0.25">
      <c r="C129" t="str">
        <f t="shared" si="7"/>
        <v/>
      </c>
    </row>
    <row r="130" spans="3:3" x14ac:dyDescent="0.25">
      <c r="C130" t="str">
        <f t="shared" si="7"/>
        <v/>
      </c>
    </row>
    <row r="131" spans="3:3" x14ac:dyDescent="0.25">
      <c r="C131" t="str">
        <f t="shared" si="7"/>
        <v/>
      </c>
    </row>
    <row r="132" spans="3:3" x14ac:dyDescent="0.25">
      <c r="C132" t="str">
        <f t="shared" si="7"/>
        <v/>
      </c>
    </row>
    <row r="133" spans="3:3" x14ac:dyDescent="0.25">
      <c r="C133" t="str">
        <f t="shared" si="7"/>
        <v/>
      </c>
    </row>
    <row r="134" spans="3:3" x14ac:dyDescent="0.25">
      <c r="C134" t="str">
        <f t="shared" si="7"/>
        <v/>
      </c>
    </row>
    <row r="135" spans="3:3" x14ac:dyDescent="0.25">
      <c r="C135" t="str">
        <f t="shared" si="7"/>
        <v/>
      </c>
    </row>
    <row r="136" spans="3:3" x14ac:dyDescent="0.25">
      <c r="C136" t="str">
        <f t="shared" si="7"/>
        <v/>
      </c>
    </row>
    <row r="137" spans="3:3" x14ac:dyDescent="0.25">
      <c r="C137" t="str">
        <f t="shared" si="7"/>
        <v/>
      </c>
    </row>
    <row r="138" spans="3:3" x14ac:dyDescent="0.25">
      <c r="C138" t="str">
        <f t="shared" si="7"/>
        <v/>
      </c>
    </row>
    <row r="139" spans="3:3" x14ac:dyDescent="0.25">
      <c r="C139" t="str">
        <f t="shared" si="7"/>
        <v/>
      </c>
    </row>
    <row r="140" spans="3:3" x14ac:dyDescent="0.25">
      <c r="C140" t="str">
        <f t="shared" si="7"/>
        <v/>
      </c>
    </row>
    <row r="141" spans="3:3" x14ac:dyDescent="0.25">
      <c r="C141" t="str">
        <f t="shared" si="7"/>
        <v/>
      </c>
    </row>
    <row r="142" spans="3:3" x14ac:dyDescent="0.25">
      <c r="C142" t="str">
        <f t="shared" si="7"/>
        <v/>
      </c>
    </row>
    <row r="143" spans="3:3" x14ac:dyDescent="0.25">
      <c r="C143" t="str">
        <f t="shared" si="7"/>
        <v/>
      </c>
    </row>
    <row r="144" spans="3:3" x14ac:dyDescent="0.25">
      <c r="C144" t="str">
        <f t="shared" si="7"/>
        <v/>
      </c>
    </row>
    <row r="145" spans="3:3" x14ac:dyDescent="0.25">
      <c r="C145" t="str">
        <f t="shared" si="7"/>
        <v/>
      </c>
    </row>
    <row r="146" spans="3:3" x14ac:dyDescent="0.25">
      <c r="C146" t="str">
        <f t="shared" si="7"/>
        <v/>
      </c>
    </row>
    <row r="147" spans="3:3" x14ac:dyDescent="0.25">
      <c r="C147" t="str">
        <f t="shared" si="7"/>
        <v/>
      </c>
    </row>
    <row r="148" spans="3:3" x14ac:dyDescent="0.25">
      <c r="C148" t="str">
        <f t="shared" si="7"/>
        <v/>
      </c>
    </row>
    <row r="149" spans="3:3" x14ac:dyDescent="0.25">
      <c r="C149" t="str">
        <f t="shared" si="7"/>
        <v/>
      </c>
    </row>
    <row r="150" spans="3:3" x14ac:dyDescent="0.25">
      <c r="C150" t="str">
        <f t="shared" si="7"/>
        <v/>
      </c>
    </row>
    <row r="151" spans="3:3" x14ac:dyDescent="0.25">
      <c r="C151" t="str">
        <f t="shared" si="7"/>
        <v/>
      </c>
    </row>
    <row r="152" spans="3:3" x14ac:dyDescent="0.25">
      <c r="C152" t="str">
        <f t="shared" si="7"/>
        <v/>
      </c>
    </row>
    <row r="153" spans="3:3" x14ac:dyDescent="0.25">
      <c r="C153" t="str">
        <f t="shared" si="7"/>
        <v/>
      </c>
    </row>
    <row r="154" spans="3:3" x14ac:dyDescent="0.25">
      <c r="C154" t="str">
        <f t="shared" si="7"/>
        <v/>
      </c>
    </row>
    <row r="155" spans="3:3" x14ac:dyDescent="0.25">
      <c r="C155" t="str">
        <f t="shared" si="7"/>
        <v/>
      </c>
    </row>
    <row r="156" spans="3:3" x14ac:dyDescent="0.25">
      <c r="C156" t="str">
        <f t="shared" si="7"/>
        <v/>
      </c>
    </row>
    <row r="157" spans="3:3" x14ac:dyDescent="0.25">
      <c r="C157" t="str">
        <f t="shared" si="7"/>
        <v/>
      </c>
    </row>
    <row r="158" spans="3:3" x14ac:dyDescent="0.25">
      <c r="C158" t="str">
        <f t="shared" si="7"/>
        <v/>
      </c>
    </row>
    <row r="159" spans="3:3" x14ac:dyDescent="0.25">
      <c r="C159" t="str">
        <f t="shared" si="7"/>
        <v/>
      </c>
    </row>
    <row r="160" spans="3:3" x14ac:dyDescent="0.25">
      <c r="C160" t="str">
        <f t="shared" si="7"/>
        <v/>
      </c>
    </row>
    <row r="161" spans="3:3" x14ac:dyDescent="0.25">
      <c r="C161" t="str">
        <f t="shared" si="7"/>
        <v/>
      </c>
    </row>
    <row r="162" spans="3:3" x14ac:dyDescent="0.25">
      <c r="C162" t="str">
        <f t="shared" si="7"/>
        <v/>
      </c>
    </row>
    <row r="163" spans="3:3" x14ac:dyDescent="0.25">
      <c r="C163" t="str">
        <f t="shared" si="7"/>
        <v/>
      </c>
    </row>
    <row r="164" spans="3:3" x14ac:dyDescent="0.25">
      <c r="C164" t="str">
        <f t="shared" si="7"/>
        <v/>
      </c>
    </row>
    <row r="165" spans="3:3" x14ac:dyDescent="0.25">
      <c r="C165" t="str">
        <f t="shared" si="7"/>
        <v/>
      </c>
    </row>
    <row r="166" spans="3:3" x14ac:dyDescent="0.25">
      <c r="C166" t="str">
        <f t="shared" si="7"/>
        <v/>
      </c>
    </row>
    <row r="167" spans="3:3" x14ac:dyDescent="0.25">
      <c r="C167" t="str">
        <f t="shared" si="7"/>
        <v/>
      </c>
    </row>
    <row r="168" spans="3:3" x14ac:dyDescent="0.25">
      <c r="C168" t="str">
        <f t="shared" si="7"/>
        <v/>
      </c>
    </row>
    <row r="169" spans="3:3" x14ac:dyDescent="0.25">
      <c r="C169" t="str">
        <f t="shared" si="7"/>
        <v/>
      </c>
    </row>
    <row r="170" spans="3:3" x14ac:dyDescent="0.25">
      <c r="C170" t="str">
        <f t="shared" si="7"/>
        <v/>
      </c>
    </row>
    <row r="171" spans="3:3" x14ac:dyDescent="0.25">
      <c r="C171" t="str">
        <f t="shared" si="7"/>
        <v/>
      </c>
    </row>
    <row r="172" spans="3:3" x14ac:dyDescent="0.25">
      <c r="C172" t="str">
        <f t="shared" si="7"/>
        <v/>
      </c>
    </row>
    <row r="173" spans="3:3" x14ac:dyDescent="0.25">
      <c r="C173" t="str">
        <f t="shared" si="7"/>
        <v/>
      </c>
    </row>
    <row r="174" spans="3:3" x14ac:dyDescent="0.25">
      <c r="C174" t="str">
        <f t="shared" si="7"/>
        <v/>
      </c>
    </row>
    <row r="175" spans="3:3" x14ac:dyDescent="0.25">
      <c r="C175" t="str">
        <f t="shared" si="7"/>
        <v/>
      </c>
    </row>
    <row r="176" spans="3:3" x14ac:dyDescent="0.25">
      <c r="C176" t="str">
        <f t="shared" si="7"/>
        <v/>
      </c>
    </row>
    <row r="177" spans="3:3" x14ac:dyDescent="0.25">
      <c r="C177" t="str">
        <f t="shared" si="7"/>
        <v/>
      </c>
    </row>
    <row r="178" spans="3:3" x14ac:dyDescent="0.25">
      <c r="C178" t="str">
        <f t="shared" si="7"/>
        <v/>
      </c>
    </row>
    <row r="179" spans="3:3" x14ac:dyDescent="0.25">
      <c r="C179" t="str">
        <f t="shared" si="7"/>
        <v/>
      </c>
    </row>
    <row r="180" spans="3:3" x14ac:dyDescent="0.25">
      <c r="C180" t="str">
        <f t="shared" si="7"/>
        <v/>
      </c>
    </row>
    <row r="181" spans="3:3" x14ac:dyDescent="0.25">
      <c r="C181" t="str">
        <f t="shared" si="7"/>
        <v/>
      </c>
    </row>
    <row r="182" spans="3:3" x14ac:dyDescent="0.25">
      <c r="C182" t="str">
        <f t="shared" si="7"/>
        <v/>
      </c>
    </row>
    <row r="183" spans="3:3" x14ac:dyDescent="0.25">
      <c r="C183" t="str">
        <f t="shared" si="7"/>
        <v/>
      </c>
    </row>
    <row r="184" spans="3:3" x14ac:dyDescent="0.25">
      <c r="C184" t="str">
        <f t="shared" si="7"/>
        <v/>
      </c>
    </row>
    <row r="185" spans="3:3" x14ac:dyDescent="0.25">
      <c r="C185" t="str">
        <f t="shared" ref="C185:C248" si="8">IF(B185&gt;0,B185*JORNADA12,"")</f>
        <v/>
      </c>
    </row>
    <row r="186" spans="3:3" x14ac:dyDescent="0.25">
      <c r="C186" t="str">
        <f t="shared" si="8"/>
        <v/>
      </c>
    </row>
    <row r="187" spans="3:3" x14ac:dyDescent="0.25">
      <c r="C187" t="str">
        <f t="shared" si="8"/>
        <v/>
      </c>
    </row>
    <row r="188" spans="3:3" x14ac:dyDescent="0.25">
      <c r="C188" t="str">
        <f t="shared" si="8"/>
        <v/>
      </c>
    </row>
    <row r="189" spans="3:3" x14ac:dyDescent="0.25">
      <c r="C189" t="str">
        <f t="shared" si="8"/>
        <v/>
      </c>
    </row>
    <row r="190" spans="3:3" x14ac:dyDescent="0.25">
      <c r="C190" t="str">
        <f t="shared" si="8"/>
        <v/>
      </c>
    </row>
    <row r="191" spans="3:3" x14ac:dyDescent="0.25">
      <c r="C191" t="str">
        <f t="shared" si="8"/>
        <v/>
      </c>
    </row>
    <row r="192" spans="3:3" x14ac:dyDescent="0.25">
      <c r="C192" t="str">
        <f t="shared" si="8"/>
        <v/>
      </c>
    </row>
    <row r="193" spans="3:3" x14ac:dyDescent="0.25">
      <c r="C193" t="str">
        <f t="shared" si="8"/>
        <v/>
      </c>
    </row>
    <row r="194" spans="3:3" x14ac:dyDescent="0.25">
      <c r="C194" t="str">
        <f t="shared" si="8"/>
        <v/>
      </c>
    </row>
    <row r="195" spans="3:3" x14ac:dyDescent="0.25">
      <c r="C195" t="str">
        <f t="shared" si="8"/>
        <v/>
      </c>
    </row>
    <row r="196" spans="3:3" x14ac:dyDescent="0.25">
      <c r="C196" t="str">
        <f t="shared" si="8"/>
        <v/>
      </c>
    </row>
    <row r="197" spans="3:3" x14ac:dyDescent="0.25">
      <c r="C197" t="str">
        <f t="shared" si="8"/>
        <v/>
      </c>
    </row>
    <row r="198" spans="3:3" x14ac:dyDescent="0.25">
      <c r="C198" t="str">
        <f t="shared" si="8"/>
        <v/>
      </c>
    </row>
    <row r="199" spans="3:3" x14ac:dyDescent="0.25">
      <c r="C199" t="str">
        <f t="shared" si="8"/>
        <v/>
      </c>
    </row>
    <row r="200" spans="3:3" x14ac:dyDescent="0.25">
      <c r="C200" t="str">
        <f t="shared" si="8"/>
        <v/>
      </c>
    </row>
    <row r="201" spans="3:3" x14ac:dyDescent="0.25">
      <c r="C201" t="str">
        <f t="shared" si="8"/>
        <v/>
      </c>
    </row>
    <row r="202" spans="3:3" x14ac:dyDescent="0.25">
      <c r="C202" t="str">
        <f t="shared" si="8"/>
        <v/>
      </c>
    </row>
    <row r="203" spans="3:3" x14ac:dyDescent="0.25">
      <c r="C203" t="str">
        <f t="shared" si="8"/>
        <v/>
      </c>
    </row>
    <row r="204" spans="3:3" x14ac:dyDescent="0.25">
      <c r="C204" t="str">
        <f t="shared" si="8"/>
        <v/>
      </c>
    </row>
    <row r="205" spans="3:3" x14ac:dyDescent="0.25">
      <c r="C205" t="str">
        <f t="shared" si="8"/>
        <v/>
      </c>
    </row>
    <row r="206" spans="3:3" x14ac:dyDescent="0.25">
      <c r="C206" t="str">
        <f t="shared" si="8"/>
        <v/>
      </c>
    </row>
    <row r="207" spans="3:3" x14ac:dyDescent="0.25">
      <c r="C207" t="str">
        <f t="shared" si="8"/>
        <v/>
      </c>
    </row>
    <row r="208" spans="3:3" x14ac:dyDescent="0.25">
      <c r="C208" t="str">
        <f t="shared" si="8"/>
        <v/>
      </c>
    </row>
    <row r="209" spans="3:3" x14ac:dyDescent="0.25">
      <c r="C209" t="str">
        <f t="shared" si="8"/>
        <v/>
      </c>
    </row>
    <row r="210" spans="3:3" x14ac:dyDescent="0.25">
      <c r="C210" t="str">
        <f t="shared" si="8"/>
        <v/>
      </c>
    </row>
    <row r="211" spans="3:3" x14ac:dyDescent="0.25">
      <c r="C211" t="str">
        <f t="shared" si="8"/>
        <v/>
      </c>
    </row>
    <row r="212" spans="3:3" x14ac:dyDescent="0.25">
      <c r="C212" t="str">
        <f t="shared" si="8"/>
        <v/>
      </c>
    </row>
    <row r="213" spans="3:3" x14ac:dyDescent="0.25">
      <c r="C213" t="str">
        <f t="shared" si="8"/>
        <v/>
      </c>
    </row>
    <row r="214" spans="3:3" x14ac:dyDescent="0.25">
      <c r="C214" t="str">
        <f t="shared" si="8"/>
        <v/>
      </c>
    </row>
    <row r="215" spans="3:3" x14ac:dyDescent="0.25">
      <c r="C215" t="str">
        <f t="shared" si="8"/>
        <v/>
      </c>
    </row>
    <row r="216" spans="3:3" x14ac:dyDescent="0.25">
      <c r="C216" t="str">
        <f t="shared" si="8"/>
        <v/>
      </c>
    </row>
    <row r="217" spans="3:3" x14ac:dyDescent="0.25">
      <c r="C217" t="str">
        <f t="shared" si="8"/>
        <v/>
      </c>
    </row>
    <row r="218" spans="3:3" x14ac:dyDescent="0.25">
      <c r="C218" t="str">
        <f t="shared" si="8"/>
        <v/>
      </c>
    </row>
    <row r="219" spans="3:3" x14ac:dyDescent="0.25">
      <c r="C219" t="str">
        <f t="shared" si="8"/>
        <v/>
      </c>
    </row>
    <row r="220" spans="3:3" x14ac:dyDescent="0.25">
      <c r="C220" t="str">
        <f t="shared" si="8"/>
        <v/>
      </c>
    </row>
    <row r="221" spans="3:3" x14ac:dyDescent="0.25">
      <c r="C221" t="str">
        <f t="shared" si="8"/>
        <v/>
      </c>
    </row>
    <row r="222" spans="3:3" x14ac:dyDescent="0.25">
      <c r="C222" t="str">
        <f t="shared" si="8"/>
        <v/>
      </c>
    </row>
    <row r="223" spans="3:3" x14ac:dyDescent="0.25">
      <c r="C223" t="str">
        <f t="shared" si="8"/>
        <v/>
      </c>
    </row>
    <row r="224" spans="3:3" x14ac:dyDescent="0.25">
      <c r="C224" t="str">
        <f t="shared" si="8"/>
        <v/>
      </c>
    </row>
    <row r="225" spans="3:3" x14ac:dyDescent="0.25">
      <c r="C225" t="str">
        <f t="shared" si="8"/>
        <v/>
      </c>
    </row>
    <row r="226" spans="3:3" x14ac:dyDescent="0.25">
      <c r="C226" t="str">
        <f t="shared" si="8"/>
        <v/>
      </c>
    </row>
    <row r="227" spans="3:3" x14ac:dyDescent="0.25">
      <c r="C227" t="str">
        <f t="shared" si="8"/>
        <v/>
      </c>
    </row>
    <row r="228" spans="3:3" x14ac:dyDescent="0.25">
      <c r="C228" t="str">
        <f t="shared" si="8"/>
        <v/>
      </c>
    </row>
    <row r="229" spans="3:3" x14ac:dyDescent="0.25">
      <c r="C229" t="str">
        <f t="shared" si="8"/>
        <v/>
      </c>
    </row>
    <row r="230" spans="3:3" x14ac:dyDescent="0.25">
      <c r="C230" t="str">
        <f t="shared" si="8"/>
        <v/>
      </c>
    </row>
    <row r="231" spans="3:3" x14ac:dyDescent="0.25">
      <c r="C231" t="str">
        <f t="shared" si="8"/>
        <v/>
      </c>
    </row>
    <row r="232" spans="3:3" x14ac:dyDescent="0.25">
      <c r="C232" t="str">
        <f t="shared" si="8"/>
        <v/>
      </c>
    </row>
    <row r="233" spans="3:3" x14ac:dyDescent="0.25">
      <c r="C233" t="str">
        <f t="shared" si="8"/>
        <v/>
      </c>
    </row>
    <row r="234" spans="3:3" x14ac:dyDescent="0.25">
      <c r="C234" t="str">
        <f t="shared" si="8"/>
        <v/>
      </c>
    </row>
    <row r="235" spans="3:3" x14ac:dyDescent="0.25">
      <c r="C235" t="str">
        <f t="shared" si="8"/>
        <v/>
      </c>
    </row>
    <row r="236" spans="3:3" x14ac:dyDescent="0.25">
      <c r="C236" t="str">
        <f t="shared" si="8"/>
        <v/>
      </c>
    </row>
    <row r="237" spans="3:3" x14ac:dyDescent="0.25">
      <c r="C237" t="str">
        <f t="shared" si="8"/>
        <v/>
      </c>
    </row>
    <row r="238" spans="3:3" x14ac:dyDescent="0.25">
      <c r="C238" t="str">
        <f t="shared" si="8"/>
        <v/>
      </c>
    </row>
    <row r="239" spans="3:3" x14ac:dyDescent="0.25">
      <c r="C239" t="str">
        <f t="shared" si="8"/>
        <v/>
      </c>
    </row>
    <row r="240" spans="3:3" x14ac:dyDescent="0.25">
      <c r="C240" t="str">
        <f t="shared" si="8"/>
        <v/>
      </c>
    </row>
    <row r="241" spans="3:3" x14ac:dyDescent="0.25">
      <c r="C241" t="str">
        <f t="shared" si="8"/>
        <v/>
      </c>
    </row>
    <row r="242" spans="3:3" x14ac:dyDescent="0.25">
      <c r="C242" t="str">
        <f t="shared" si="8"/>
        <v/>
      </c>
    </row>
    <row r="243" spans="3:3" x14ac:dyDescent="0.25">
      <c r="C243" t="str">
        <f t="shared" si="8"/>
        <v/>
      </c>
    </row>
    <row r="244" spans="3:3" x14ac:dyDescent="0.25">
      <c r="C244" t="str">
        <f t="shared" si="8"/>
        <v/>
      </c>
    </row>
    <row r="245" spans="3:3" x14ac:dyDescent="0.25">
      <c r="C245" t="str">
        <f t="shared" si="8"/>
        <v/>
      </c>
    </row>
    <row r="246" spans="3:3" x14ac:dyDescent="0.25">
      <c r="C246" t="str">
        <f t="shared" si="8"/>
        <v/>
      </c>
    </row>
    <row r="247" spans="3:3" x14ac:dyDescent="0.25">
      <c r="C247" t="str">
        <f t="shared" si="8"/>
        <v/>
      </c>
    </row>
    <row r="248" spans="3:3" x14ac:dyDescent="0.25">
      <c r="C248" t="str">
        <f t="shared" si="8"/>
        <v/>
      </c>
    </row>
    <row r="249" spans="3:3" x14ac:dyDescent="0.25">
      <c r="C249" t="str">
        <f t="shared" ref="C249:C312" si="9">IF(B249&gt;0,B249*JORNADA12,"")</f>
        <v/>
      </c>
    </row>
    <row r="250" spans="3:3" x14ac:dyDescent="0.25">
      <c r="C250" t="str">
        <f t="shared" si="9"/>
        <v/>
      </c>
    </row>
    <row r="251" spans="3:3" x14ac:dyDescent="0.25">
      <c r="C251" t="str">
        <f t="shared" si="9"/>
        <v/>
      </c>
    </row>
    <row r="252" spans="3:3" x14ac:dyDescent="0.25">
      <c r="C252" t="str">
        <f t="shared" si="9"/>
        <v/>
      </c>
    </row>
    <row r="253" spans="3:3" x14ac:dyDescent="0.25">
      <c r="C253" t="str">
        <f t="shared" si="9"/>
        <v/>
      </c>
    </row>
    <row r="254" spans="3:3" x14ac:dyDescent="0.25">
      <c r="C254" t="str">
        <f t="shared" si="9"/>
        <v/>
      </c>
    </row>
    <row r="255" spans="3:3" x14ac:dyDescent="0.25">
      <c r="C255" t="str">
        <f t="shared" si="9"/>
        <v/>
      </c>
    </row>
    <row r="256" spans="3:3" x14ac:dyDescent="0.25">
      <c r="C256" t="str">
        <f t="shared" si="9"/>
        <v/>
      </c>
    </row>
    <row r="257" spans="3:3" x14ac:dyDescent="0.25">
      <c r="C257" t="str">
        <f t="shared" si="9"/>
        <v/>
      </c>
    </row>
    <row r="258" spans="3:3" x14ac:dyDescent="0.25">
      <c r="C258" t="str">
        <f t="shared" si="9"/>
        <v/>
      </c>
    </row>
    <row r="259" spans="3:3" x14ac:dyDescent="0.25">
      <c r="C259" t="str">
        <f t="shared" si="9"/>
        <v/>
      </c>
    </row>
    <row r="260" spans="3:3" x14ac:dyDescent="0.25">
      <c r="C260" t="str">
        <f t="shared" si="9"/>
        <v/>
      </c>
    </row>
    <row r="261" spans="3:3" x14ac:dyDescent="0.25">
      <c r="C261" t="str">
        <f t="shared" si="9"/>
        <v/>
      </c>
    </row>
    <row r="262" spans="3:3" x14ac:dyDescent="0.25">
      <c r="C262" t="str">
        <f t="shared" si="9"/>
        <v/>
      </c>
    </row>
    <row r="263" spans="3:3" x14ac:dyDescent="0.25">
      <c r="C263" t="str">
        <f t="shared" si="9"/>
        <v/>
      </c>
    </row>
    <row r="264" spans="3:3" x14ac:dyDescent="0.25">
      <c r="C264" t="str">
        <f t="shared" si="9"/>
        <v/>
      </c>
    </row>
    <row r="265" spans="3:3" x14ac:dyDescent="0.25">
      <c r="C265" t="str">
        <f t="shared" si="9"/>
        <v/>
      </c>
    </row>
    <row r="266" spans="3:3" x14ac:dyDescent="0.25">
      <c r="C266" t="str">
        <f t="shared" si="9"/>
        <v/>
      </c>
    </row>
    <row r="267" spans="3:3" x14ac:dyDescent="0.25">
      <c r="C267" t="str">
        <f t="shared" si="9"/>
        <v/>
      </c>
    </row>
    <row r="268" spans="3:3" x14ac:dyDescent="0.25">
      <c r="C268" t="str">
        <f t="shared" si="9"/>
        <v/>
      </c>
    </row>
    <row r="269" spans="3:3" x14ac:dyDescent="0.25">
      <c r="C269" t="str">
        <f t="shared" si="9"/>
        <v/>
      </c>
    </row>
    <row r="270" spans="3:3" x14ac:dyDescent="0.25">
      <c r="C270" t="str">
        <f t="shared" si="9"/>
        <v/>
      </c>
    </row>
    <row r="271" spans="3:3" x14ac:dyDescent="0.25">
      <c r="C271" t="str">
        <f t="shared" si="9"/>
        <v/>
      </c>
    </row>
    <row r="272" spans="3:3" x14ac:dyDescent="0.25">
      <c r="C272" t="str">
        <f t="shared" si="9"/>
        <v/>
      </c>
    </row>
    <row r="273" spans="3:3" x14ac:dyDescent="0.25">
      <c r="C273" t="str">
        <f t="shared" si="9"/>
        <v/>
      </c>
    </row>
    <row r="274" spans="3:3" x14ac:dyDescent="0.25">
      <c r="C274" t="str">
        <f t="shared" si="9"/>
        <v/>
      </c>
    </row>
    <row r="275" spans="3:3" x14ac:dyDescent="0.25">
      <c r="C275" t="str">
        <f t="shared" si="9"/>
        <v/>
      </c>
    </row>
    <row r="276" spans="3:3" x14ac:dyDescent="0.25">
      <c r="C276" t="str">
        <f t="shared" si="9"/>
        <v/>
      </c>
    </row>
    <row r="277" spans="3:3" x14ac:dyDescent="0.25">
      <c r="C277" t="str">
        <f t="shared" si="9"/>
        <v/>
      </c>
    </row>
    <row r="278" spans="3:3" x14ac:dyDescent="0.25">
      <c r="C278" t="str">
        <f t="shared" si="9"/>
        <v/>
      </c>
    </row>
    <row r="279" spans="3:3" x14ac:dyDescent="0.25">
      <c r="C279" t="str">
        <f t="shared" si="9"/>
        <v/>
      </c>
    </row>
    <row r="280" spans="3:3" x14ac:dyDescent="0.25">
      <c r="C280" t="str">
        <f t="shared" si="9"/>
        <v/>
      </c>
    </row>
    <row r="281" spans="3:3" x14ac:dyDescent="0.25">
      <c r="C281" t="str">
        <f t="shared" si="9"/>
        <v/>
      </c>
    </row>
    <row r="282" spans="3:3" x14ac:dyDescent="0.25">
      <c r="C282" t="str">
        <f t="shared" si="9"/>
        <v/>
      </c>
    </row>
    <row r="283" spans="3:3" x14ac:dyDescent="0.25">
      <c r="C283" t="str">
        <f t="shared" si="9"/>
        <v/>
      </c>
    </row>
    <row r="284" spans="3:3" x14ac:dyDescent="0.25">
      <c r="C284" t="str">
        <f t="shared" si="9"/>
        <v/>
      </c>
    </row>
    <row r="285" spans="3:3" x14ac:dyDescent="0.25">
      <c r="C285" t="str">
        <f t="shared" si="9"/>
        <v/>
      </c>
    </row>
    <row r="286" spans="3:3" x14ac:dyDescent="0.25">
      <c r="C286" t="str">
        <f t="shared" si="9"/>
        <v/>
      </c>
    </row>
    <row r="287" spans="3:3" x14ac:dyDescent="0.25">
      <c r="C287" t="str">
        <f t="shared" si="9"/>
        <v/>
      </c>
    </row>
    <row r="288" spans="3:3" x14ac:dyDescent="0.25">
      <c r="C288" t="str">
        <f t="shared" si="9"/>
        <v/>
      </c>
    </row>
    <row r="289" spans="3:3" x14ac:dyDescent="0.25">
      <c r="C289" t="str">
        <f t="shared" si="9"/>
        <v/>
      </c>
    </row>
    <row r="290" spans="3:3" x14ac:dyDescent="0.25">
      <c r="C290" t="str">
        <f t="shared" si="9"/>
        <v/>
      </c>
    </row>
    <row r="291" spans="3:3" x14ac:dyDescent="0.25">
      <c r="C291" t="str">
        <f t="shared" si="9"/>
        <v/>
      </c>
    </row>
    <row r="292" spans="3:3" x14ac:dyDescent="0.25">
      <c r="C292" t="str">
        <f t="shared" si="9"/>
        <v/>
      </c>
    </row>
    <row r="293" spans="3:3" x14ac:dyDescent="0.25">
      <c r="C293" t="str">
        <f t="shared" si="9"/>
        <v/>
      </c>
    </row>
    <row r="294" spans="3:3" x14ac:dyDescent="0.25">
      <c r="C294" t="str">
        <f t="shared" si="9"/>
        <v/>
      </c>
    </row>
    <row r="295" spans="3:3" x14ac:dyDescent="0.25">
      <c r="C295" t="str">
        <f t="shared" si="9"/>
        <v/>
      </c>
    </row>
    <row r="296" spans="3:3" x14ac:dyDescent="0.25">
      <c r="C296" t="str">
        <f t="shared" si="9"/>
        <v/>
      </c>
    </row>
    <row r="297" spans="3:3" x14ac:dyDescent="0.25">
      <c r="C297" t="str">
        <f t="shared" si="9"/>
        <v/>
      </c>
    </row>
    <row r="298" spans="3:3" x14ac:dyDescent="0.25">
      <c r="C298" t="str">
        <f t="shared" si="9"/>
        <v/>
      </c>
    </row>
    <row r="299" spans="3:3" x14ac:dyDescent="0.25">
      <c r="C299" t="str">
        <f t="shared" si="9"/>
        <v/>
      </c>
    </row>
    <row r="300" spans="3:3" x14ac:dyDescent="0.25">
      <c r="C300" t="str">
        <f t="shared" si="9"/>
        <v/>
      </c>
    </row>
    <row r="301" spans="3:3" x14ac:dyDescent="0.25">
      <c r="C301" t="str">
        <f t="shared" si="9"/>
        <v/>
      </c>
    </row>
    <row r="302" spans="3:3" x14ac:dyDescent="0.25">
      <c r="C302" t="str">
        <f t="shared" si="9"/>
        <v/>
      </c>
    </row>
    <row r="303" spans="3:3" x14ac:dyDescent="0.25">
      <c r="C303" t="str">
        <f t="shared" si="9"/>
        <v/>
      </c>
    </row>
    <row r="304" spans="3:3" x14ac:dyDescent="0.25">
      <c r="C304" t="str">
        <f t="shared" si="9"/>
        <v/>
      </c>
    </row>
    <row r="305" spans="3:3" x14ac:dyDescent="0.25">
      <c r="C305" t="str">
        <f t="shared" si="9"/>
        <v/>
      </c>
    </row>
    <row r="306" spans="3:3" x14ac:dyDescent="0.25">
      <c r="C306" t="str">
        <f t="shared" si="9"/>
        <v/>
      </c>
    </row>
    <row r="307" spans="3:3" x14ac:dyDescent="0.25">
      <c r="C307" t="str">
        <f t="shared" si="9"/>
        <v/>
      </c>
    </row>
    <row r="308" spans="3:3" x14ac:dyDescent="0.25">
      <c r="C308" t="str">
        <f t="shared" si="9"/>
        <v/>
      </c>
    </row>
    <row r="309" spans="3:3" x14ac:dyDescent="0.25">
      <c r="C309" t="str">
        <f t="shared" si="9"/>
        <v/>
      </c>
    </row>
    <row r="310" spans="3:3" x14ac:dyDescent="0.25">
      <c r="C310" t="str">
        <f t="shared" si="9"/>
        <v/>
      </c>
    </row>
    <row r="311" spans="3:3" x14ac:dyDescent="0.25">
      <c r="C311" t="str">
        <f t="shared" si="9"/>
        <v/>
      </c>
    </row>
    <row r="312" spans="3:3" x14ac:dyDescent="0.25">
      <c r="C312" t="str">
        <f t="shared" si="9"/>
        <v/>
      </c>
    </row>
    <row r="313" spans="3:3" x14ac:dyDescent="0.25">
      <c r="C313" t="str">
        <f t="shared" ref="C313:C376" si="10">IF(B313&gt;0,B313*JORNADA12,"")</f>
        <v/>
      </c>
    </row>
    <row r="314" spans="3:3" x14ac:dyDescent="0.25">
      <c r="C314" t="str">
        <f t="shared" si="10"/>
        <v/>
      </c>
    </row>
    <row r="315" spans="3:3" x14ac:dyDescent="0.25">
      <c r="C315" t="str">
        <f t="shared" si="10"/>
        <v/>
      </c>
    </row>
    <row r="316" spans="3:3" x14ac:dyDescent="0.25">
      <c r="C316" t="str">
        <f t="shared" si="10"/>
        <v/>
      </c>
    </row>
    <row r="317" spans="3:3" x14ac:dyDescent="0.25">
      <c r="C317" t="str">
        <f t="shared" si="10"/>
        <v/>
      </c>
    </row>
    <row r="318" spans="3:3" x14ac:dyDescent="0.25">
      <c r="C318" t="str">
        <f t="shared" si="10"/>
        <v/>
      </c>
    </row>
    <row r="319" spans="3:3" x14ac:dyDescent="0.25">
      <c r="C319" t="str">
        <f t="shared" si="10"/>
        <v/>
      </c>
    </row>
    <row r="320" spans="3:3" x14ac:dyDescent="0.25">
      <c r="C320" t="str">
        <f t="shared" si="10"/>
        <v/>
      </c>
    </row>
    <row r="321" spans="3:3" x14ac:dyDescent="0.25">
      <c r="C321" t="str">
        <f t="shared" si="10"/>
        <v/>
      </c>
    </row>
    <row r="322" spans="3:3" x14ac:dyDescent="0.25">
      <c r="C322" t="str">
        <f t="shared" si="10"/>
        <v/>
      </c>
    </row>
    <row r="323" spans="3:3" x14ac:dyDescent="0.25">
      <c r="C323" t="str">
        <f t="shared" si="10"/>
        <v/>
      </c>
    </row>
    <row r="324" spans="3:3" x14ac:dyDescent="0.25">
      <c r="C324" t="str">
        <f t="shared" si="10"/>
        <v/>
      </c>
    </row>
    <row r="325" spans="3:3" x14ac:dyDescent="0.25">
      <c r="C325" t="str">
        <f t="shared" si="10"/>
        <v/>
      </c>
    </row>
    <row r="326" spans="3:3" x14ac:dyDescent="0.25">
      <c r="C326" t="str">
        <f t="shared" si="10"/>
        <v/>
      </c>
    </row>
    <row r="327" spans="3:3" x14ac:dyDescent="0.25">
      <c r="C327" t="str">
        <f t="shared" si="10"/>
        <v/>
      </c>
    </row>
    <row r="328" spans="3:3" x14ac:dyDescent="0.25">
      <c r="C328" t="str">
        <f t="shared" si="10"/>
        <v/>
      </c>
    </row>
    <row r="329" spans="3:3" x14ac:dyDescent="0.25">
      <c r="C329" t="str">
        <f t="shared" si="10"/>
        <v/>
      </c>
    </row>
    <row r="330" spans="3:3" x14ac:dyDescent="0.25">
      <c r="C330" t="str">
        <f t="shared" si="10"/>
        <v/>
      </c>
    </row>
    <row r="331" spans="3:3" x14ac:dyDescent="0.25">
      <c r="C331" t="str">
        <f t="shared" si="10"/>
        <v/>
      </c>
    </row>
    <row r="332" spans="3:3" x14ac:dyDescent="0.25">
      <c r="C332" t="str">
        <f t="shared" si="10"/>
        <v/>
      </c>
    </row>
    <row r="333" spans="3:3" x14ac:dyDescent="0.25">
      <c r="C333" t="str">
        <f t="shared" si="10"/>
        <v/>
      </c>
    </row>
    <row r="334" spans="3:3" x14ac:dyDescent="0.25">
      <c r="C334" t="str">
        <f t="shared" si="10"/>
        <v/>
      </c>
    </row>
    <row r="335" spans="3:3" x14ac:dyDescent="0.25">
      <c r="C335" t="str">
        <f t="shared" si="10"/>
        <v/>
      </c>
    </row>
    <row r="336" spans="3:3" x14ac:dyDescent="0.25">
      <c r="C336" t="str">
        <f t="shared" si="10"/>
        <v/>
      </c>
    </row>
    <row r="337" spans="3:3" x14ac:dyDescent="0.25">
      <c r="C337" t="str">
        <f t="shared" si="10"/>
        <v/>
      </c>
    </row>
    <row r="338" spans="3:3" x14ac:dyDescent="0.25">
      <c r="C338" t="str">
        <f t="shared" si="10"/>
        <v/>
      </c>
    </row>
    <row r="339" spans="3:3" x14ac:dyDescent="0.25">
      <c r="C339" t="str">
        <f t="shared" si="10"/>
        <v/>
      </c>
    </row>
    <row r="340" spans="3:3" x14ac:dyDescent="0.25">
      <c r="C340" t="str">
        <f t="shared" si="10"/>
        <v/>
      </c>
    </row>
    <row r="341" spans="3:3" x14ac:dyDescent="0.25">
      <c r="C341" t="str">
        <f t="shared" si="10"/>
        <v/>
      </c>
    </row>
    <row r="342" spans="3:3" x14ac:dyDescent="0.25">
      <c r="C342" t="str">
        <f t="shared" si="10"/>
        <v/>
      </c>
    </row>
    <row r="343" spans="3:3" x14ac:dyDescent="0.25">
      <c r="C343" t="str">
        <f t="shared" si="10"/>
        <v/>
      </c>
    </row>
    <row r="344" spans="3:3" x14ac:dyDescent="0.25">
      <c r="C344" t="str">
        <f t="shared" si="10"/>
        <v/>
      </c>
    </row>
    <row r="345" spans="3:3" x14ac:dyDescent="0.25">
      <c r="C345" t="str">
        <f t="shared" si="10"/>
        <v/>
      </c>
    </row>
    <row r="346" spans="3:3" x14ac:dyDescent="0.25">
      <c r="C346" t="str">
        <f t="shared" si="10"/>
        <v/>
      </c>
    </row>
    <row r="347" spans="3:3" x14ac:dyDescent="0.25">
      <c r="C347" t="str">
        <f t="shared" si="10"/>
        <v/>
      </c>
    </row>
    <row r="348" spans="3:3" x14ac:dyDescent="0.25">
      <c r="C348" t="str">
        <f t="shared" si="10"/>
        <v/>
      </c>
    </row>
    <row r="349" spans="3:3" x14ac:dyDescent="0.25">
      <c r="C349" t="str">
        <f t="shared" si="10"/>
        <v/>
      </c>
    </row>
    <row r="350" spans="3:3" x14ac:dyDescent="0.25">
      <c r="C350" t="str">
        <f t="shared" si="10"/>
        <v/>
      </c>
    </row>
    <row r="351" spans="3:3" x14ac:dyDescent="0.25">
      <c r="C351" t="str">
        <f t="shared" si="10"/>
        <v/>
      </c>
    </row>
    <row r="352" spans="3:3" x14ac:dyDescent="0.25">
      <c r="C352" t="str">
        <f t="shared" si="10"/>
        <v/>
      </c>
    </row>
    <row r="353" spans="3:3" x14ac:dyDescent="0.25">
      <c r="C353" t="str">
        <f t="shared" si="10"/>
        <v/>
      </c>
    </row>
    <row r="354" spans="3:3" x14ac:dyDescent="0.25">
      <c r="C354" t="str">
        <f t="shared" si="10"/>
        <v/>
      </c>
    </row>
    <row r="355" spans="3:3" x14ac:dyDescent="0.25">
      <c r="C355" t="str">
        <f t="shared" si="10"/>
        <v/>
      </c>
    </row>
    <row r="356" spans="3:3" x14ac:dyDescent="0.25">
      <c r="C356" t="str">
        <f t="shared" si="10"/>
        <v/>
      </c>
    </row>
    <row r="357" spans="3:3" x14ac:dyDescent="0.25">
      <c r="C357" t="str">
        <f t="shared" si="10"/>
        <v/>
      </c>
    </row>
    <row r="358" spans="3:3" x14ac:dyDescent="0.25">
      <c r="C358" t="str">
        <f t="shared" si="10"/>
        <v/>
      </c>
    </row>
    <row r="359" spans="3:3" x14ac:dyDescent="0.25">
      <c r="C359" t="str">
        <f t="shared" si="10"/>
        <v/>
      </c>
    </row>
    <row r="360" spans="3:3" x14ac:dyDescent="0.25">
      <c r="C360" t="str">
        <f t="shared" si="10"/>
        <v/>
      </c>
    </row>
    <row r="361" spans="3:3" x14ac:dyDescent="0.25">
      <c r="C361" t="str">
        <f t="shared" si="10"/>
        <v/>
      </c>
    </row>
    <row r="362" spans="3:3" x14ac:dyDescent="0.25">
      <c r="C362" t="str">
        <f t="shared" si="10"/>
        <v/>
      </c>
    </row>
    <row r="363" spans="3:3" x14ac:dyDescent="0.25">
      <c r="C363" t="str">
        <f t="shared" si="10"/>
        <v/>
      </c>
    </row>
    <row r="364" spans="3:3" x14ac:dyDescent="0.25">
      <c r="C364" t="str">
        <f t="shared" si="10"/>
        <v/>
      </c>
    </row>
    <row r="365" spans="3:3" x14ac:dyDescent="0.25">
      <c r="C365" t="str">
        <f t="shared" si="10"/>
        <v/>
      </c>
    </row>
    <row r="366" spans="3:3" x14ac:dyDescent="0.25">
      <c r="C366" t="str">
        <f t="shared" si="10"/>
        <v/>
      </c>
    </row>
    <row r="367" spans="3:3" x14ac:dyDescent="0.25">
      <c r="C367" t="str">
        <f t="shared" si="10"/>
        <v/>
      </c>
    </row>
    <row r="368" spans="3:3" x14ac:dyDescent="0.25">
      <c r="C368" t="str">
        <f t="shared" si="10"/>
        <v/>
      </c>
    </row>
    <row r="369" spans="3:3" x14ac:dyDescent="0.25">
      <c r="C369" t="str">
        <f t="shared" si="10"/>
        <v/>
      </c>
    </row>
    <row r="370" spans="3:3" x14ac:dyDescent="0.25">
      <c r="C370" t="str">
        <f t="shared" si="10"/>
        <v/>
      </c>
    </row>
    <row r="371" spans="3:3" x14ac:dyDescent="0.25">
      <c r="C371" t="str">
        <f t="shared" si="10"/>
        <v/>
      </c>
    </row>
    <row r="372" spans="3:3" x14ac:dyDescent="0.25">
      <c r="C372" t="str">
        <f t="shared" si="10"/>
        <v/>
      </c>
    </row>
    <row r="373" spans="3:3" x14ac:dyDescent="0.25">
      <c r="C373" t="str">
        <f t="shared" si="10"/>
        <v/>
      </c>
    </row>
    <row r="374" spans="3:3" x14ac:dyDescent="0.25">
      <c r="C374" t="str">
        <f t="shared" si="10"/>
        <v/>
      </c>
    </row>
    <row r="375" spans="3:3" x14ac:dyDescent="0.25">
      <c r="C375" t="str">
        <f t="shared" si="10"/>
        <v/>
      </c>
    </row>
    <row r="376" spans="3:3" x14ac:dyDescent="0.25">
      <c r="C376" t="str">
        <f t="shared" si="10"/>
        <v/>
      </c>
    </row>
    <row r="377" spans="3:3" x14ac:dyDescent="0.25">
      <c r="C377" t="str">
        <f t="shared" ref="C377:C440" si="11">IF(B377&gt;0,B377*JORNADA12,"")</f>
        <v/>
      </c>
    </row>
    <row r="378" spans="3:3" x14ac:dyDescent="0.25">
      <c r="C378" t="str">
        <f t="shared" si="11"/>
        <v/>
      </c>
    </row>
    <row r="379" spans="3:3" x14ac:dyDescent="0.25">
      <c r="C379" t="str">
        <f t="shared" si="11"/>
        <v/>
      </c>
    </row>
    <row r="380" spans="3:3" x14ac:dyDescent="0.25">
      <c r="C380" t="str">
        <f t="shared" si="11"/>
        <v/>
      </c>
    </row>
    <row r="381" spans="3:3" x14ac:dyDescent="0.25">
      <c r="C381" t="str">
        <f t="shared" si="11"/>
        <v/>
      </c>
    </row>
    <row r="382" spans="3:3" x14ac:dyDescent="0.25">
      <c r="C382" t="str">
        <f t="shared" si="11"/>
        <v/>
      </c>
    </row>
    <row r="383" spans="3:3" x14ac:dyDescent="0.25">
      <c r="C383" t="str">
        <f t="shared" si="11"/>
        <v/>
      </c>
    </row>
    <row r="384" spans="3:3" x14ac:dyDescent="0.25">
      <c r="C384" t="str">
        <f t="shared" si="11"/>
        <v/>
      </c>
    </row>
    <row r="385" spans="3:3" x14ac:dyDescent="0.25">
      <c r="C385" t="str">
        <f t="shared" si="11"/>
        <v/>
      </c>
    </row>
    <row r="386" spans="3:3" x14ac:dyDescent="0.25">
      <c r="C386" t="str">
        <f t="shared" si="11"/>
        <v/>
      </c>
    </row>
    <row r="387" spans="3:3" x14ac:dyDescent="0.25">
      <c r="C387" t="str">
        <f t="shared" si="11"/>
        <v/>
      </c>
    </row>
    <row r="388" spans="3:3" x14ac:dyDescent="0.25">
      <c r="C388" t="str">
        <f t="shared" si="11"/>
        <v/>
      </c>
    </row>
    <row r="389" spans="3:3" x14ac:dyDescent="0.25">
      <c r="C389" t="str">
        <f t="shared" si="11"/>
        <v/>
      </c>
    </row>
    <row r="390" spans="3:3" x14ac:dyDescent="0.25">
      <c r="C390" t="str">
        <f t="shared" si="11"/>
        <v/>
      </c>
    </row>
    <row r="391" spans="3:3" x14ac:dyDescent="0.25">
      <c r="C391" t="str">
        <f t="shared" si="11"/>
        <v/>
      </c>
    </row>
    <row r="392" spans="3:3" x14ac:dyDescent="0.25">
      <c r="C392" t="str">
        <f t="shared" si="11"/>
        <v/>
      </c>
    </row>
    <row r="393" spans="3:3" x14ac:dyDescent="0.25">
      <c r="C393" t="str">
        <f t="shared" si="11"/>
        <v/>
      </c>
    </row>
    <row r="394" spans="3:3" x14ac:dyDescent="0.25">
      <c r="C394" t="str">
        <f t="shared" si="11"/>
        <v/>
      </c>
    </row>
    <row r="395" spans="3:3" x14ac:dyDescent="0.25">
      <c r="C395" t="str">
        <f t="shared" si="11"/>
        <v/>
      </c>
    </row>
    <row r="396" spans="3:3" x14ac:dyDescent="0.25">
      <c r="C396" t="str">
        <f t="shared" si="11"/>
        <v/>
      </c>
    </row>
    <row r="397" spans="3:3" x14ac:dyDescent="0.25">
      <c r="C397" t="str">
        <f t="shared" si="11"/>
        <v/>
      </c>
    </row>
    <row r="398" spans="3:3" x14ac:dyDescent="0.25">
      <c r="C398" t="str">
        <f t="shared" si="11"/>
        <v/>
      </c>
    </row>
    <row r="399" spans="3:3" x14ac:dyDescent="0.25">
      <c r="C399" t="str">
        <f t="shared" si="11"/>
        <v/>
      </c>
    </row>
    <row r="400" spans="3:3" x14ac:dyDescent="0.25">
      <c r="C400" t="str">
        <f t="shared" si="11"/>
        <v/>
      </c>
    </row>
    <row r="401" spans="3:3" x14ac:dyDescent="0.25">
      <c r="C401" t="str">
        <f t="shared" si="11"/>
        <v/>
      </c>
    </row>
    <row r="402" spans="3:3" x14ac:dyDescent="0.25">
      <c r="C402" t="str">
        <f t="shared" si="11"/>
        <v/>
      </c>
    </row>
    <row r="403" spans="3:3" x14ac:dyDescent="0.25">
      <c r="C403" t="str">
        <f t="shared" si="11"/>
        <v/>
      </c>
    </row>
    <row r="404" spans="3:3" x14ac:dyDescent="0.25">
      <c r="C404" t="str">
        <f t="shared" si="11"/>
        <v/>
      </c>
    </row>
    <row r="405" spans="3:3" x14ac:dyDescent="0.25">
      <c r="C405" t="str">
        <f t="shared" si="11"/>
        <v/>
      </c>
    </row>
    <row r="406" spans="3:3" x14ac:dyDescent="0.25">
      <c r="C406" t="str">
        <f t="shared" si="11"/>
        <v/>
      </c>
    </row>
    <row r="407" spans="3:3" x14ac:dyDescent="0.25">
      <c r="C407" t="str">
        <f t="shared" si="11"/>
        <v/>
      </c>
    </row>
    <row r="408" spans="3:3" x14ac:dyDescent="0.25">
      <c r="C408" t="str">
        <f t="shared" si="11"/>
        <v/>
      </c>
    </row>
    <row r="409" spans="3:3" x14ac:dyDescent="0.25">
      <c r="C409" t="str">
        <f t="shared" si="11"/>
        <v/>
      </c>
    </row>
    <row r="410" spans="3:3" x14ac:dyDescent="0.25">
      <c r="C410" t="str">
        <f t="shared" si="11"/>
        <v/>
      </c>
    </row>
    <row r="411" spans="3:3" x14ac:dyDescent="0.25">
      <c r="C411" t="str">
        <f t="shared" si="11"/>
        <v/>
      </c>
    </row>
    <row r="412" spans="3:3" x14ac:dyDescent="0.25">
      <c r="C412" t="str">
        <f t="shared" si="11"/>
        <v/>
      </c>
    </row>
    <row r="413" spans="3:3" x14ac:dyDescent="0.25">
      <c r="C413" t="str">
        <f t="shared" si="11"/>
        <v/>
      </c>
    </row>
    <row r="414" spans="3:3" x14ac:dyDescent="0.25">
      <c r="C414" t="str">
        <f t="shared" si="11"/>
        <v/>
      </c>
    </row>
    <row r="415" spans="3:3" x14ac:dyDescent="0.25">
      <c r="C415" t="str">
        <f t="shared" si="11"/>
        <v/>
      </c>
    </row>
    <row r="416" spans="3:3" x14ac:dyDescent="0.25">
      <c r="C416" t="str">
        <f t="shared" si="11"/>
        <v/>
      </c>
    </row>
    <row r="417" spans="3:3" x14ac:dyDescent="0.25">
      <c r="C417" t="str">
        <f t="shared" si="11"/>
        <v/>
      </c>
    </row>
    <row r="418" spans="3:3" x14ac:dyDescent="0.25">
      <c r="C418" t="str">
        <f t="shared" si="11"/>
        <v/>
      </c>
    </row>
    <row r="419" spans="3:3" x14ac:dyDescent="0.25">
      <c r="C419" t="str">
        <f t="shared" si="11"/>
        <v/>
      </c>
    </row>
    <row r="420" spans="3:3" x14ac:dyDescent="0.25">
      <c r="C420" t="str">
        <f t="shared" si="11"/>
        <v/>
      </c>
    </row>
    <row r="421" spans="3:3" x14ac:dyDescent="0.25">
      <c r="C421" t="str">
        <f t="shared" si="11"/>
        <v/>
      </c>
    </row>
    <row r="422" spans="3:3" x14ac:dyDescent="0.25">
      <c r="C422" t="str">
        <f t="shared" si="11"/>
        <v/>
      </c>
    </row>
    <row r="423" spans="3:3" x14ac:dyDescent="0.25">
      <c r="C423" t="str">
        <f t="shared" si="11"/>
        <v/>
      </c>
    </row>
    <row r="424" spans="3:3" x14ac:dyDescent="0.25">
      <c r="C424" t="str">
        <f t="shared" si="11"/>
        <v/>
      </c>
    </row>
    <row r="425" spans="3:3" x14ac:dyDescent="0.25">
      <c r="C425" t="str">
        <f t="shared" si="11"/>
        <v/>
      </c>
    </row>
    <row r="426" spans="3:3" x14ac:dyDescent="0.25">
      <c r="C426" t="str">
        <f t="shared" si="11"/>
        <v/>
      </c>
    </row>
    <row r="427" spans="3:3" x14ac:dyDescent="0.25">
      <c r="C427" t="str">
        <f t="shared" si="11"/>
        <v/>
      </c>
    </row>
    <row r="428" spans="3:3" x14ac:dyDescent="0.25">
      <c r="C428" t="str">
        <f t="shared" si="11"/>
        <v/>
      </c>
    </row>
    <row r="429" spans="3:3" x14ac:dyDescent="0.25">
      <c r="C429" t="str">
        <f t="shared" si="11"/>
        <v/>
      </c>
    </row>
    <row r="430" spans="3:3" x14ac:dyDescent="0.25">
      <c r="C430" t="str">
        <f t="shared" si="11"/>
        <v/>
      </c>
    </row>
    <row r="431" spans="3:3" x14ac:dyDescent="0.25">
      <c r="C431" t="str">
        <f t="shared" si="11"/>
        <v/>
      </c>
    </row>
    <row r="432" spans="3:3" x14ac:dyDescent="0.25">
      <c r="C432" t="str">
        <f t="shared" si="11"/>
        <v/>
      </c>
    </row>
    <row r="433" spans="3:3" x14ac:dyDescent="0.25">
      <c r="C433" t="str">
        <f t="shared" si="11"/>
        <v/>
      </c>
    </row>
    <row r="434" spans="3:3" x14ac:dyDescent="0.25">
      <c r="C434" t="str">
        <f t="shared" si="11"/>
        <v/>
      </c>
    </row>
    <row r="435" spans="3:3" x14ac:dyDescent="0.25">
      <c r="C435" t="str">
        <f t="shared" si="11"/>
        <v/>
      </c>
    </row>
    <row r="436" spans="3:3" x14ac:dyDescent="0.25">
      <c r="C436" t="str">
        <f t="shared" si="11"/>
        <v/>
      </c>
    </row>
    <row r="437" spans="3:3" x14ac:dyDescent="0.25">
      <c r="C437" t="str">
        <f t="shared" si="11"/>
        <v/>
      </c>
    </row>
    <row r="438" spans="3:3" x14ac:dyDescent="0.25">
      <c r="C438" t="str">
        <f t="shared" si="11"/>
        <v/>
      </c>
    </row>
    <row r="439" spans="3:3" x14ac:dyDescent="0.25">
      <c r="C439" t="str">
        <f t="shared" si="11"/>
        <v/>
      </c>
    </row>
    <row r="440" spans="3:3" x14ac:dyDescent="0.25">
      <c r="C440" t="str">
        <f t="shared" si="11"/>
        <v/>
      </c>
    </row>
    <row r="441" spans="3:3" x14ac:dyDescent="0.25">
      <c r="C441" t="str">
        <f t="shared" ref="C441:C504" si="12">IF(B441&gt;0,B441*JORNADA12,"")</f>
        <v/>
      </c>
    </row>
    <row r="442" spans="3:3" x14ac:dyDescent="0.25">
      <c r="C442" t="str">
        <f t="shared" si="12"/>
        <v/>
      </c>
    </row>
    <row r="443" spans="3:3" x14ac:dyDescent="0.25">
      <c r="C443" t="str">
        <f t="shared" si="12"/>
        <v/>
      </c>
    </row>
    <row r="444" spans="3:3" x14ac:dyDescent="0.25">
      <c r="C444" t="str">
        <f t="shared" si="12"/>
        <v/>
      </c>
    </row>
    <row r="445" spans="3:3" x14ac:dyDescent="0.25">
      <c r="C445" t="str">
        <f t="shared" si="12"/>
        <v/>
      </c>
    </row>
    <row r="446" spans="3:3" x14ac:dyDescent="0.25">
      <c r="C446" t="str">
        <f t="shared" si="12"/>
        <v/>
      </c>
    </row>
    <row r="447" spans="3:3" x14ac:dyDescent="0.25">
      <c r="C447" t="str">
        <f t="shared" si="12"/>
        <v/>
      </c>
    </row>
    <row r="448" spans="3:3" x14ac:dyDescent="0.25">
      <c r="C448" t="str">
        <f t="shared" si="12"/>
        <v/>
      </c>
    </row>
    <row r="449" spans="3:3" x14ac:dyDescent="0.25">
      <c r="C449" t="str">
        <f t="shared" si="12"/>
        <v/>
      </c>
    </row>
    <row r="450" spans="3:3" x14ac:dyDescent="0.25">
      <c r="C450" t="str">
        <f t="shared" si="12"/>
        <v/>
      </c>
    </row>
    <row r="451" spans="3:3" x14ac:dyDescent="0.25">
      <c r="C451" t="str">
        <f t="shared" si="12"/>
        <v/>
      </c>
    </row>
    <row r="452" spans="3:3" x14ac:dyDescent="0.25">
      <c r="C452" t="str">
        <f t="shared" si="12"/>
        <v/>
      </c>
    </row>
    <row r="453" spans="3:3" x14ac:dyDescent="0.25">
      <c r="C453" t="str">
        <f t="shared" si="12"/>
        <v/>
      </c>
    </row>
    <row r="454" spans="3:3" x14ac:dyDescent="0.25">
      <c r="C454" t="str">
        <f t="shared" si="12"/>
        <v/>
      </c>
    </row>
    <row r="455" spans="3:3" x14ac:dyDescent="0.25">
      <c r="C455" t="str">
        <f t="shared" si="12"/>
        <v/>
      </c>
    </row>
    <row r="456" spans="3:3" x14ac:dyDescent="0.25">
      <c r="C456" t="str">
        <f t="shared" si="12"/>
        <v/>
      </c>
    </row>
    <row r="457" spans="3:3" x14ac:dyDescent="0.25">
      <c r="C457" t="str">
        <f t="shared" si="12"/>
        <v/>
      </c>
    </row>
    <row r="458" spans="3:3" x14ac:dyDescent="0.25">
      <c r="C458" t="str">
        <f t="shared" si="12"/>
        <v/>
      </c>
    </row>
    <row r="459" spans="3:3" x14ac:dyDescent="0.25">
      <c r="C459" t="str">
        <f t="shared" si="12"/>
        <v/>
      </c>
    </row>
    <row r="460" spans="3:3" x14ac:dyDescent="0.25">
      <c r="C460" t="str">
        <f t="shared" si="12"/>
        <v/>
      </c>
    </row>
    <row r="461" spans="3:3" x14ac:dyDescent="0.25">
      <c r="C461" t="str">
        <f t="shared" si="12"/>
        <v/>
      </c>
    </row>
    <row r="462" spans="3:3" x14ac:dyDescent="0.25">
      <c r="C462" t="str">
        <f t="shared" si="12"/>
        <v/>
      </c>
    </row>
    <row r="463" spans="3:3" x14ac:dyDescent="0.25">
      <c r="C463" t="str">
        <f t="shared" si="12"/>
        <v/>
      </c>
    </row>
    <row r="464" spans="3:3" x14ac:dyDescent="0.25">
      <c r="C464" t="str">
        <f t="shared" si="12"/>
        <v/>
      </c>
    </row>
    <row r="465" spans="3:3" x14ac:dyDescent="0.25">
      <c r="C465" t="str">
        <f t="shared" si="12"/>
        <v/>
      </c>
    </row>
    <row r="466" spans="3:3" x14ac:dyDescent="0.25">
      <c r="C466" t="str">
        <f t="shared" si="12"/>
        <v/>
      </c>
    </row>
    <row r="467" spans="3:3" x14ac:dyDescent="0.25">
      <c r="C467" t="str">
        <f t="shared" si="12"/>
        <v/>
      </c>
    </row>
    <row r="468" spans="3:3" x14ac:dyDescent="0.25">
      <c r="C468" t="str">
        <f t="shared" si="12"/>
        <v/>
      </c>
    </row>
    <row r="469" spans="3:3" x14ac:dyDescent="0.25">
      <c r="C469" t="str">
        <f t="shared" si="12"/>
        <v/>
      </c>
    </row>
    <row r="470" spans="3:3" x14ac:dyDescent="0.25">
      <c r="C470" t="str">
        <f t="shared" si="12"/>
        <v/>
      </c>
    </row>
    <row r="471" spans="3:3" x14ac:dyDescent="0.25">
      <c r="C471" t="str">
        <f t="shared" si="12"/>
        <v/>
      </c>
    </row>
    <row r="472" spans="3:3" x14ac:dyDescent="0.25">
      <c r="C472" t="str">
        <f t="shared" si="12"/>
        <v/>
      </c>
    </row>
    <row r="473" spans="3:3" x14ac:dyDescent="0.25">
      <c r="C473" t="str">
        <f t="shared" si="12"/>
        <v/>
      </c>
    </row>
    <row r="474" spans="3:3" x14ac:dyDescent="0.25">
      <c r="C474" t="str">
        <f t="shared" si="12"/>
        <v/>
      </c>
    </row>
    <row r="475" spans="3:3" x14ac:dyDescent="0.25">
      <c r="C475" t="str">
        <f t="shared" si="12"/>
        <v/>
      </c>
    </row>
    <row r="476" spans="3:3" x14ac:dyDescent="0.25">
      <c r="C476" t="str">
        <f t="shared" si="12"/>
        <v/>
      </c>
    </row>
    <row r="477" spans="3:3" x14ac:dyDescent="0.25">
      <c r="C477" t="str">
        <f t="shared" si="12"/>
        <v/>
      </c>
    </row>
    <row r="478" spans="3:3" x14ac:dyDescent="0.25">
      <c r="C478" t="str">
        <f t="shared" si="12"/>
        <v/>
      </c>
    </row>
    <row r="479" spans="3:3" x14ac:dyDescent="0.25">
      <c r="C479" t="str">
        <f t="shared" si="12"/>
        <v/>
      </c>
    </row>
    <row r="480" spans="3:3" x14ac:dyDescent="0.25">
      <c r="C480" t="str">
        <f t="shared" si="12"/>
        <v/>
      </c>
    </row>
    <row r="481" spans="3:3" x14ac:dyDescent="0.25">
      <c r="C481" t="str">
        <f t="shared" si="12"/>
        <v/>
      </c>
    </row>
    <row r="482" spans="3:3" x14ac:dyDescent="0.25">
      <c r="C482" t="str">
        <f t="shared" si="12"/>
        <v/>
      </c>
    </row>
    <row r="483" spans="3:3" x14ac:dyDescent="0.25">
      <c r="C483" t="str">
        <f t="shared" si="12"/>
        <v/>
      </c>
    </row>
    <row r="484" spans="3:3" x14ac:dyDescent="0.25">
      <c r="C484" t="str">
        <f t="shared" si="12"/>
        <v/>
      </c>
    </row>
    <row r="485" spans="3:3" x14ac:dyDescent="0.25">
      <c r="C485" t="str">
        <f t="shared" si="12"/>
        <v/>
      </c>
    </row>
    <row r="486" spans="3:3" x14ac:dyDescent="0.25">
      <c r="C486" t="str">
        <f t="shared" si="12"/>
        <v/>
      </c>
    </row>
    <row r="487" spans="3:3" x14ac:dyDescent="0.25">
      <c r="C487" t="str">
        <f t="shared" si="12"/>
        <v/>
      </c>
    </row>
    <row r="488" spans="3:3" x14ac:dyDescent="0.25">
      <c r="C488" t="str">
        <f t="shared" si="12"/>
        <v/>
      </c>
    </row>
    <row r="489" spans="3:3" x14ac:dyDescent="0.25">
      <c r="C489" t="str">
        <f t="shared" si="12"/>
        <v/>
      </c>
    </row>
    <row r="490" spans="3:3" x14ac:dyDescent="0.25">
      <c r="C490" t="str">
        <f t="shared" si="12"/>
        <v/>
      </c>
    </row>
    <row r="491" spans="3:3" x14ac:dyDescent="0.25">
      <c r="C491" t="str">
        <f t="shared" si="12"/>
        <v/>
      </c>
    </row>
    <row r="492" spans="3:3" x14ac:dyDescent="0.25">
      <c r="C492" t="str">
        <f t="shared" si="12"/>
        <v/>
      </c>
    </row>
    <row r="493" spans="3:3" x14ac:dyDescent="0.25">
      <c r="C493" t="str">
        <f t="shared" si="12"/>
        <v/>
      </c>
    </row>
    <row r="494" spans="3:3" x14ac:dyDescent="0.25">
      <c r="C494" t="str">
        <f t="shared" si="12"/>
        <v/>
      </c>
    </row>
    <row r="495" spans="3:3" x14ac:dyDescent="0.25">
      <c r="C495" t="str">
        <f t="shared" si="12"/>
        <v/>
      </c>
    </row>
    <row r="496" spans="3:3" x14ac:dyDescent="0.25">
      <c r="C496" t="str">
        <f t="shared" si="12"/>
        <v/>
      </c>
    </row>
    <row r="497" spans="3:3" x14ac:dyDescent="0.25">
      <c r="C497" t="str">
        <f t="shared" si="12"/>
        <v/>
      </c>
    </row>
    <row r="498" spans="3:3" x14ac:dyDescent="0.25">
      <c r="C498" t="str">
        <f t="shared" si="12"/>
        <v/>
      </c>
    </row>
    <row r="499" spans="3:3" x14ac:dyDescent="0.25">
      <c r="C499" t="str">
        <f t="shared" si="12"/>
        <v/>
      </c>
    </row>
    <row r="500" spans="3:3" x14ac:dyDescent="0.25">
      <c r="C500" t="str">
        <f t="shared" si="12"/>
        <v/>
      </c>
    </row>
    <row r="501" spans="3:3" x14ac:dyDescent="0.25">
      <c r="C501" t="str">
        <f t="shared" si="12"/>
        <v/>
      </c>
    </row>
    <row r="502" spans="3:3" x14ac:dyDescent="0.25">
      <c r="C502" t="str">
        <f t="shared" si="12"/>
        <v/>
      </c>
    </row>
    <row r="503" spans="3:3" x14ac:dyDescent="0.25">
      <c r="C503" t="str">
        <f t="shared" si="12"/>
        <v/>
      </c>
    </row>
    <row r="504" spans="3:3" x14ac:dyDescent="0.25">
      <c r="C504" t="str">
        <f t="shared" si="12"/>
        <v/>
      </c>
    </row>
    <row r="505" spans="3:3" x14ac:dyDescent="0.25">
      <c r="C505" t="str">
        <f t="shared" ref="C505:C568" si="13">IF(B505&gt;0,B505*JORNADA12,"")</f>
        <v/>
      </c>
    </row>
    <row r="506" spans="3:3" x14ac:dyDescent="0.25">
      <c r="C506" t="str">
        <f t="shared" si="13"/>
        <v/>
      </c>
    </row>
    <row r="507" spans="3:3" x14ac:dyDescent="0.25">
      <c r="C507" t="str">
        <f t="shared" si="13"/>
        <v/>
      </c>
    </row>
    <row r="508" spans="3:3" x14ac:dyDescent="0.25">
      <c r="C508" t="str">
        <f t="shared" si="13"/>
        <v/>
      </c>
    </row>
    <row r="509" spans="3:3" x14ac:dyDescent="0.25">
      <c r="C509" t="str">
        <f t="shared" si="13"/>
        <v/>
      </c>
    </row>
    <row r="510" spans="3:3" x14ac:dyDescent="0.25">
      <c r="C510" t="str">
        <f t="shared" si="13"/>
        <v/>
      </c>
    </row>
    <row r="511" spans="3:3" x14ac:dyDescent="0.25">
      <c r="C511" t="str">
        <f t="shared" si="13"/>
        <v/>
      </c>
    </row>
    <row r="512" spans="3:3" x14ac:dyDescent="0.25">
      <c r="C512" t="str">
        <f t="shared" si="13"/>
        <v/>
      </c>
    </row>
    <row r="513" spans="3:3" x14ac:dyDescent="0.25">
      <c r="C513" t="str">
        <f t="shared" si="13"/>
        <v/>
      </c>
    </row>
    <row r="514" spans="3:3" x14ac:dyDescent="0.25">
      <c r="C514" t="str">
        <f t="shared" si="13"/>
        <v/>
      </c>
    </row>
    <row r="515" spans="3:3" x14ac:dyDescent="0.25">
      <c r="C515" t="str">
        <f t="shared" si="13"/>
        <v/>
      </c>
    </row>
    <row r="516" spans="3:3" x14ac:dyDescent="0.25">
      <c r="C516" t="str">
        <f t="shared" si="13"/>
        <v/>
      </c>
    </row>
    <row r="517" spans="3:3" x14ac:dyDescent="0.25">
      <c r="C517" t="str">
        <f t="shared" si="13"/>
        <v/>
      </c>
    </row>
    <row r="518" spans="3:3" x14ac:dyDescent="0.25">
      <c r="C518" t="str">
        <f t="shared" si="13"/>
        <v/>
      </c>
    </row>
    <row r="519" spans="3:3" x14ac:dyDescent="0.25">
      <c r="C519" t="str">
        <f t="shared" si="13"/>
        <v/>
      </c>
    </row>
    <row r="520" spans="3:3" x14ac:dyDescent="0.25">
      <c r="C520" t="str">
        <f t="shared" si="13"/>
        <v/>
      </c>
    </row>
    <row r="521" spans="3:3" x14ac:dyDescent="0.25">
      <c r="C521" t="str">
        <f t="shared" si="13"/>
        <v/>
      </c>
    </row>
    <row r="522" spans="3:3" x14ac:dyDescent="0.25">
      <c r="C522" t="str">
        <f t="shared" si="13"/>
        <v/>
      </c>
    </row>
    <row r="523" spans="3:3" x14ac:dyDescent="0.25">
      <c r="C523" t="str">
        <f t="shared" si="13"/>
        <v/>
      </c>
    </row>
    <row r="524" spans="3:3" x14ac:dyDescent="0.25">
      <c r="C524" t="str">
        <f t="shared" si="13"/>
        <v/>
      </c>
    </row>
    <row r="525" spans="3:3" x14ac:dyDescent="0.25">
      <c r="C525" t="str">
        <f t="shared" si="13"/>
        <v/>
      </c>
    </row>
    <row r="526" spans="3:3" x14ac:dyDescent="0.25">
      <c r="C526" t="str">
        <f t="shared" si="13"/>
        <v/>
      </c>
    </row>
    <row r="527" spans="3:3" x14ac:dyDescent="0.25">
      <c r="C527" t="str">
        <f t="shared" si="13"/>
        <v/>
      </c>
    </row>
    <row r="528" spans="3:3" x14ac:dyDescent="0.25">
      <c r="C528" t="str">
        <f t="shared" si="13"/>
        <v/>
      </c>
    </row>
    <row r="529" spans="3:3" x14ac:dyDescent="0.25">
      <c r="C529" t="str">
        <f t="shared" si="13"/>
        <v/>
      </c>
    </row>
    <row r="530" spans="3:3" x14ac:dyDescent="0.25">
      <c r="C530" t="str">
        <f t="shared" si="13"/>
        <v/>
      </c>
    </row>
    <row r="531" spans="3:3" x14ac:dyDescent="0.25">
      <c r="C531" t="str">
        <f t="shared" si="13"/>
        <v/>
      </c>
    </row>
    <row r="532" spans="3:3" x14ac:dyDescent="0.25">
      <c r="C532" t="str">
        <f t="shared" si="13"/>
        <v/>
      </c>
    </row>
    <row r="533" spans="3:3" x14ac:dyDescent="0.25">
      <c r="C533" t="str">
        <f t="shared" si="13"/>
        <v/>
      </c>
    </row>
    <row r="534" spans="3:3" x14ac:dyDescent="0.25">
      <c r="C534" t="str">
        <f t="shared" si="13"/>
        <v/>
      </c>
    </row>
    <row r="535" spans="3:3" x14ac:dyDescent="0.25">
      <c r="C535" t="str">
        <f t="shared" si="13"/>
        <v/>
      </c>
    </row>
    <row r="536" spans="3:3" x14ac:dyDescent="0.25">
      <c r="C536" t="str">
        <f t="shared" si="13"/>
        <v/>
      </c>
    </row>
    <row r="537" spans="3:3" x14ac:dyDescent="0.25">
      <c r="C537" t="str">
        <f t="shared" si="13"/>
        <v/>
      </c>
    </row>
    <row r="538" spans="3:3" x14ac:dyDescent="0.25">
      <c r="C538" t="str">
        <f t="shared" si="13"/>
        <v/>
      </c>
    </row>
    <row r="539" spans="3:3" x14ac:dyDescent="0.25">
      <c r="C539" t="str">
        <f t="shared" si="13"/>
        <v/>
      </c>
    </row>
    <row r="540" spans="3:3" x14ac:dyDescent="0.25">
      <c r="C540" t="str">
        <f t="shared" si="13"/>
        <v/>
      </c>
    </row>
    <row r="541" spans="3:3" x14ac:dyDescent="0.25">
      <c r="C541" t="str">
        <f t="shared" si="13"/>
        <v/>
      </c>
    </row>
    <row r="542" spans="3:3" x14ac:dyDescent="0.25">
      <c r="C542" t="str">
        <f t="shared" si="13"/>
        <v/>
      </c>
    </row>
    <row r="543" spans="3:3" x14ac:dyDescent="0.25">
      <c r="C543" t="str">
        <f t="shared" si="13"/>
        <v/>
      </c>
    </row>
    <row r="544" spans="3:3" x14ac:dyDescent="0.25">
      <c r="C544" t="str">
        <f t="shared" si="13"/>
        <v/>
      </c>
    </row>
    <row r="545" spans="3:3" x14ac:dyDescent="0.25">
      <c r="C545" t="str">
        <f t="shared" si="13"/>
        <v/>
      </c>
    </row>
    <row r="546" spans="3:3" x14ac:dyDescent="0.25">
      <c r="C546" t="str">
        <f t="shared" si="13"/>
        <v/>
      </c>
    </row>
    <row r="547" spans="3:3" x14ac:dyDescent="0.25">
      <c r="C547" t="str">
        <f t="shared" si="13"/>
        <v/>
      </c>
    </row>
    <row r="548" spans="3:3" x14ac:dyDescent="0.25">
      <c r="C548" t="str">
        <f t="shared" si="13"/>
        <v/>
      </c>
    </row>
    <row r="549" spans="3:3" x14ac:dyDescent="0.25">
      <c r="C549" t="str">
        <f t="shared" si="13"/>
        <v/>
      </c>
    </row>
    <row r="550" spans="3:3" x14ac:dyDescent="0.25">
      <c r="C550" t="str">
        <f t="shared" si="13"/>
        <v/>
      </c>
    </row>
    <row r="551" spans="3:3" x14ac:dyDescent="0.25">
      <c r="C551" t="str">
        <f t="shared" si="13"/>
        <v/>
      </c>
    </row>
    <row r="552" spans="3:3" x14ac:dyDescent="0.25">
      <c r="C552" t="str">
        <f t="shared" si="13"/>
        <v/>
      </c>
    </row>
    <row r="553" spans="3:3" x14ac:dyDescent="0.25">
      <c r="C553" t="str">
        <f t="shared" si="13"/>
        <v/>
      </c>
    </row>
    <row r="554" spans="3:3" x14ac:dyDescent="0.25">
      <c r="C554" t="str">
        <f t="shared" si="13"/>
        <v/>
      </c>
    </row>
    <row r="555" spans="3:3" x14ac:dyDescent="0.25">
      <c r="C555" t="str">
        <f t="shared" si="13"/>
        <v/>
      </c>
    </row>
    <row r="556" spans="3:3" x14ac:dyDescent="0.25">
      <c r="C556" t="str">
        <f t="shared" si="13"/>
        <v/>
      </c>
    </row>
    <row r="557" spans="3:3" x14ac:dyDescent="0.25">
      <c r="C557" t="str">
        <f t="shared" si="13"/>
        <v/>
      </c>
    </row>
    <row r="558" spans="3:3" x14ac:dyDescent="0.25">
      <c r="C558" t="str">
        <f t="shared" si="13"/>
        <v/>
      </c>
    </row>
    <row r="559" spans="3:3" x14ac:dyDescent="0.25">
      <c r="C559" t="str">
        <f t="shared" si="13"/>
        <v/>
      </c>
    </row>
    <row r="560" spans="3:3" x14ac:dyDescent="0.25">
      <c r="C560" t="str">
        <f t="shared" si="13"/>
        <v/>
      </c>
    </row>
    <row r="561" spans="3:3" x14ac:dyDescent="0.25">
      <c r="C561" t="str">
        <f t="shared" si="13"/>
        <v/>
      </c>
    </row>
    <row r="562" spans="3:3" x14ac:dyDescent="0.25">
      <c r="C562" t="str">
        <f t="shared" si="13"/>
        <v/>
      </c>
    </row>
    <row r="563" spans="3:3" x14ac:dyDescent="0.25">
      <c r="C563" t="str">
        <f t="shared" si="13"/>
        <v/>
      </c>
    </row>
    <row r="564" spans="3:3" x14ac:dyDescent="0.25">
      <c r="C564" t="str">
        <f t="shared" si="13"/>
        <v/>
      </c>
    </row>
    <row r="565" spans="3:3" x14ac:dyDescent="0.25">
      <c r="C565" t="str">
        <f t="shared" si="13"/>
        <v/>
      </c>
    </row>
    <row r="566" spans="3:3" x14ac:dyDescent="0.25">
      <c r="C566" t="str">
        <f t="shared" si="13"/>
        <v/>
      </c>
    </row>
    <row r="567" spans="3:3" x14ac:dyDescent="0.25">
      <c r="C567" t="str">
        <f t="shared" si="13"/>
        <v/>
      </c>
    </row>
    <row r="568" spans="3:3" x14ac:dyDescent="0.25">
      <c r="C568" t="str">
        <f t="shared" si="13"/>
        <v/>
      </c>
    </row>
    <row r="569" spans="3:3" x14ac:dyDescent="0.25">
      <c r="C569" t="str">
        <f t="shared" ref="C569:C632" si="14">IF(B569&gt;0,B569*JORNADA12,"")</f>
        <v/>
      </c>
    </row>
    <row r="570" spans="3:3" x14ac:dyDescent="0.25">
      <c r="C570" t="str">
        <f t="shared" si="14"/>
        <v/>
      </c>
    </row>
    <row r="571" spans="3:3" x14ac:dyDescent="0.25">
      <c r="C571" t="str">
        <f t="shared" si="14"/>
        <v/>
      </c>
    </row>
    <row r="572" spans="3:3" x14ac:dyDescent="0.25">
      <c r="C572" t="str">
        <f t="shared" si="14"/>
        <v/>
      </c>
    </row>
    <row r="573" spans="3:3" x14ac:dyDescent="0.25">
      <c r="C573" t="str">
        <f t="shared" si="14"/>
        <v/>
      </c>
    </row>
    <row r="574" spans="3:3" x14ac:dyDescent="0.25">
      <c r="C574" t="str">
        <f t="shared" si="14"/>
        <v/>
      </c>
    </row>
    <row r="575" spans="3:3" x14ac:dyDescent="0.25">
      <c r="C575" t="str">
        <f t="shared" si="14"/>
        <v/>
      </c>
    </row>
    <row r="576" spans="3:3" x14ac:dyDescent="0.25">
      <c r="C576" t="str">
        <f t="shared" si="14"/>
        <v/>
      </c>
    </row>
    <row r="577" spans="3:3" x14ac:dyDescent="0.25">
      <c r="C577" t="str">
        <f t="shared" si="14"/>
        <v/>
      </c>
    </row>
    <row r="578" spans="3:3" x14ac:dyDescent="0.25">
      <c r="C578" t="str">
        <f t="shared" si="14"/>
        <v/>
      </c>
    </row>
    <row r="579" spans="3:3" x14ac:dyDescent="0.25">
      <c r="C579" t="str">
        <f t="shared" si="14"/>
        <v/>
      </c>
    </row>
    <row r="580" spans="3:3" x14ac:dyDescent="0.25">
      <c r="C580" t="str">
        <f t="shared" si="14"/>
        <v/>
      </c>
    </row>
    <row r="581" spans="3:3" x14ac:dyDescent="0.25">
      <c r="C581" t="str">
        <f t="shared" si="14"/>
        <v/>
      </c>
    </row>
    <row r="582" spans="3:3" x14ac:dyDescent="0.25">
      <c r="C582" t="str">
        <f t="shared" si="14"/>
        <v/>
      </c>
    </row>
    <row r="583" spans="3:3" x14ac:dyDescent="0.25">
      <c r="C583" t="str">
        <f t="shared" si="14"/>
        <v/>
      </c>
    </row>
    <row r="584" spans="3:3" x14ac:dyDescent="0.25">
      <c r="C584" t="str">
        <f t="shared" si="14"/>
        <v/>
      </c>
    </row>
    <row r="585" spans="3:3" x14ac:dyDescent="0.25">
      <c r="C585" t="str">
        <f t="shared" si="14"/>
        <v/>
      </c>
    </row>
    <row r="586" spans="3:3" x14ac:dyDescent="0.25">
      <c r="C586" t="str">
        <f t="shared" si="14"/>
        <v/>
      </c>
    </row>
    <row r="587" spans="3:3" x14ac:dyDescent="0.25">
      <c r="C587" t="str">
        <f t="shared" si="14"/>
        <v/>
      </c>
    </row>
    <row r="588" spans="3:3" x14ac:dyDescent="0.25">
      <c r="C588" t="str">
        <f t="shared" si="14"/>
        <v/>
      </c>
    </row>
    <row r="589" spans="3:3" x14ac:dyDescent="0.25">
      <c r="C589" t="str">
        <f t="shared" si="14"/>
        <v/>
      </c>
    </row>
    <row r="590" spans="3:3" x14ac:dyDescent="0.25">
      <c r="C590" t="str">
        <f t="shared" si="14"/>
        <v/>
      </c>
    </row>
    <row r="591" spans="3:3" x14ac:dyDescent="0.25">
      <c r="C591" t="str">
        <f t="shared" si="14"/>
        <v/>
      </c>
    </row>
    <row r="592" spans="3:3" x14ac:dyDescent="0.25">
      <c r="C592" t="str">
        <f t="shared" si="14"/>
        <v/>
      </c>
    </row>
    <row r="593" spans="3:3" x14ac:dyDescent="0.25">
      <c r="C593" t="str">
        <f t="shared" si="14"/>
        <v/>
      </c>
    </row>
    <row r="594" spans="3:3" x14ac:dyDescent="0.25">
      <c r="C594" t="str">
        <f t="shared" si="14"/>
        <v/>
      </c>
    </row>
    <row r="595" spans="3:3" x14ac:dyDescent="0.25">
      <c r="C595" t="str">
        <f t="shared" si="14"/>
        <v/>
      </c>
    </row>
    <row r="596" spans="3:3" x14ac:dyDescent="0.25">
      <c r="C596" t="str">
        <f t="shared" si="14"/>
        <v/>
      </c>
    </row>
    <row r="597" spans="3:3" x14ac:dyDescent="0.25">
      <c r="C597" t="str">
        <f t="shared" si="14"/>
        <v/>
      </c>
    </row>
    <row r="598" spans="3:3" x14ac:dyDescent="0.25">
      <c r="C598" t="str">
        <f t="shared" si="14"/>
        <v/>
      </c>
    </row>
    <row r="599" spans="3:3" x14ac:dyDescent="0.25">
      <c r="C599" t="str">
        <f t="shared" si="14"/>
        <v/>
      </c>
    </row>
    <row r="600" spans="3:3" x14ac:dyDescent="0.25">
      <c r="C600" t="str">
        <f t="shared" si="14"/>
        <v/>
      </c>
    </row>
    <row r="601" spans="3:3" x14ac:dyDescent="0.25">
      <c r="C601" t="str">
        <f t="shared" si="14"/>
        <v/>
      </c>
    </row>
    <row r="602" spans="3:3" x14ac:dyDescent="0.25">
      <c r="C602" t="str">
        <f t="shared" si="14"/>
        <v/>
      </c>
    </row>
    <row r="603" spans="3:3" x14ac:dyDescent="0.25">
      <c r="C603" t="str">
        <f t="shared" si="14"/>
        <v/>
      </c>
    </row>
    <row r="604" spans="3:3" x14ac:dyDescent="0.25">
      <c r="C604" t="str">
        <f t="shared" si="14"/>
        <v/>
      </c>
    </row>
    <row r="605" spans="3:3" x14ac:dyDescent="0.25">
      <c r="C605" t="str">
        <f t="shared" si="14"/>
        <v/>
      </c>
    </row>
    <row r="606" spans="3:3" x14ac:dyDescent="0.25">
      <c r="C606" t="str">
        <f t="shared" si="14"/>
        <v/>
      </c>
    </row>
    <row r="607" spans="3:3" x14ac:dyDescent="0.25">
      <c r="C607" t="str">
        <f t="shared" si="14"/>
        <v/>
      </c>
    </row>
    <row r="608" spans="3:3" x14ac:dyDescent="0.25">
      <c r="C608" t="str">
        <f t="shared" si="14"/>
        <v/>
      </c>
    </row>
    <row r="609" spans="3:3" x14ac:dyDescent="0.25">
      <c r="C609" t="str">
        <f t="shared" si="14"/>
        <v/>
      </c>
    </row>
    <row r="610" spans="3:3" x14ac:dyDescent="0.25">
      <c r="C610" t="str">
        <f t="shared" si="14"/>
        <v/>
      </c>
    </row>
    <row r="611" spans="3:3" x14ac:dyDescent="0.25">
      <c r="C611" t="str">
        <f t="shared" si="14"/>
        <v/>
      </c>
    </row>
    <row r="612" spans="3:3" x14ac:dyDescent="0.25">
      <c r="C612" t="str">
        <f t="shared" si="14"/>
        <v/>
      </c>
    </row>
    <row r="613" spans="3:3" x14ac:dyDescent="0.25">
      <c r="C613" t="str">
        <f t="shared" si="14"/>
        <v/>
      </c>
    </row>
    <row r="614" spans="3:3" x14ac:dyDescent="0.25">
      <c r="C614" t="str">
        <f t="shared" si="14"/>
        <v/>
      </c>
    </row>
    <row r="615" spans="3:3" x14ac:dyDescent="0.25">
      <c r="C615" t="str">
        <f t="shared" si="14"/>
        <v/>
      </c>
    </row>
    <row r="616" spans="3:3" x14ac:dyDescent="0.25">
      <c r="C616" t="str">
        <f t="shared" si="14"/>
        <v/>
      </c>
    </row>
    <row r="617" spans="3:3" x14ac:dyDescent="0.25">
      <c r="C617" t="str">
        <f t="shared" si="14"/>
        <v/>
      </c>
    </row>
    <row r="618" spans="3:3" x14ac:dyDescent="0.25">
      <c r="C618" t="str">
        <f t="shared" si="14"/>
        <v/>
      </c>
    </row>
    <row r="619" spans="3:3" x14ac:dyDescent="0.25">
      <c r="C619" t="str">
        <f t="shared" si="14"/>
        <v/>
      </c>
    </row>
    <row r="620" spans="3:3" x14ac:dyDescent="0.25">
      <c r="C620" t="str">
        <f t="shared" si="14"/>
        <v/>
      </c>
    </row>
    <row r="621" spans="3:3" x14ac:dyDescent="0.25">
      <c r="C621" t="str">
        <f t="shared" si="14"/>
        <v/>
      </c>
    </row>
    <row r="622" spans="3:3" x14ac:dyDescent="0.25">
      <c r="C622" t="str">
        <f t="shared" si="14"/>
        <v/>
      </c>
    </row>
    <row r="623" spans="3:3" x14ac:dyDescent="0.25">
      <c r="C623" t="str">
        <f t="shared" si="14"/>
        <v/>
      </c>
    </row>
    <row r="624" spans="3:3" x14ac:dyDescent="0.25">
      <c r="C624" t="str">
        <f t="shared" si="14"/>
        <v/>
      </c>
    </row>
    <row r="625" spans="3:3" x14ac:dyDescent="0.25">
      <c r="C625" t="str">
        <f t="shared" si="14"/>
        <v/>
      </c>
    </row>
    <row r="626" spans="3:3" x14ac:dyDescent="0.25">
      <c r="C626" t="str">
        <f t="shared" si="14"/>
        <v/>
      </c>
    </row>
    <row r="627" spans="3:3" x14ac:dyDescent="0.25">
      <c r="C627" t="str">
        <f t="shared" si="14"/>
        <v/>
      </c>
    </row>
    <row r="628" spans="3:3" x14ac:dyDescent="0.25">
      <c r="C628" t="str">
        <f t="shared" si="14"/>
        <v/>
      </c>
    </row>
    <row r="629" spans="3:3" x14ac:dyDescent="0.25">
      <c r="C629" t="str">
        <f t="shared" si="14"/>
        <v/>
      </c>
    </row>
    <row r="630" spans="3:3" x14ac:dyDescent="0.25">
      <c r="C630" t="str">
        <f t="shared" si="14"/>
        <v/>
      </c>
    </row>
    <row r="631" spans="3:3" x14ac:dyDescent="0.25">
      <c r="C631" t="str">
        <f t="shared" si="14"/>
        <v/>
      </c>
    </row>
    <row r="632" spans="3:3" x14ac:dyDescent="0.25">
      <c r="C632" t="str">
        <f t="shared" si="14"/>
        <v/>
      </c>
    </row>
    <row r="633" spans="3:3" x14ac:dyDescent="0.25">
      <c r="C633" t="str">
        <f t="shared" ref="C633:C696" si="15">IF(B633&gt;0,B633*JORNADA12,"")</f>
        <v/>
      </c>
    </row>
    <row r="634" spans="3:3" x14ac:dyDescent="0.25">
      <c r="C634" t="str">
        <f t="shared" si="15"/>
        <v/>
      </c>
    </row>
    <row r="635" spans="3:3" x14ac:dyDescent="0.25">
      <c r="C635" t="str">
        <f t="shared" si="15"/>
        <v/>
      </c>
    </row>
    <row r="636" spans="3:3" x14ac:dyDescent="0.25">
      <c r="C636" t="str">
        <f t="shared" si="15"/>
        <v/>
      </c>
    </row>
    <row r="637" spans="3:3" x14ac:dyDescent="0.25">
      <c r="C637" t="str">
        <f t="shared" si="15"/>
        <v/>
      </c>
    </row>
    <row r="638" spans="3:3" x14ac:dyDescent="0.25">
      <c r="C638" t="str">
        <f t="shared" si="15"/>
        <v/>
      </c>
    </row>
    <row r="639" spans="3:3" x14ac:dyDescent="0.25">
      <c r="C639" t="str">
        <f t="shared" si="15"/>
        <v/>
      </c>
    </row>
    <row r="640" spans="3:3" x14ac:dyDescent="0.25">
      <c r="C640" t="str">
        <f t="shared" si="15"/>
        <v/>
      </c>
    </row>
    <row r="641" spans="3:3" x14ac:dyDescent="0.25">
      <c r="C641" t="str">
        <f t="shared" si="15"/>
        <v/>
      </c>
    </row>
    <row r="642" spans="3:3" x14ac:dyDescent="0.25">
      <c r="C642" t="str">
        <f t="shared" si="15"/>
        <v/>
      </c>
    </row>
    <row r="643" spans="3:3" x14ac:dyDescent="0.25">
      <c r="C643" t="str">
        <f t="shared" si="15"/>
        <v/>
      </c>
    </row>
    <row r="644" spans="3:3" x14ac:dyDescent="0.25">
      <c r="C644" t="str">
        <f t="shared" si="15"/>
        <v/>
      </c>
    </row>
    <row r="645" spans="3:3" x14ac:dyDescent="0.25">
      <c r="C645" t="str">
        <f t="shared" si="15"/>
        <v/>
      </c>
    </row>
    <row r="646" spans="3:3" x14ac:dyDescent="0.25">
      <c r="C646" t="str">
        <f t="shared" si="15"/>
        <v/>
      </c>
    </row>
    <row r="647" spans="3:3" x14ac:dyDescent="0.25">
      <c r="C647" t="str">
        <f t="shared" si="15"/>
        <v/>
      </c>
    </row>
    <row r="648" spans="3:3" x14ac:dyDescent="0.25">
      <c r="C648" t="str">
        <f t="shared" si="15"/>
        <v/>
      </c>
    </row>
    <row r="649" spans="3:3" x14ac:dyDescent="0.25">
      <c r="C649" t="str">
        <f t="shared" si="15"/>
        <v/>
      </c>
    </row>
    <row r="650" spans="3:3" x14ac:dyDescent="0.25">
      <c r="C650" t="str">
        <f t="shared" si="15"/>
        <v/>
      </c>
    </row>
    <row r="651" spans="3:3" x14ac:dyDescent="0.25">
      <c r="C651" t="str">
        <f t="shared" si="15"/>
        <v/>
      </c>
    </row>
    <row r="652" spans="3:3" x14ac:dyDescent="0.25">
      <c r="C652" t="str">
        <f t="shared" si="15"/>
        <v/>
      </c>
    </row>
    <row r="653" spans="3:3" x14ac:dyDescent="0.25">
      <c r="C653" t="str">
        <f t="shared" si="15"/>
        <v/>
      </c>
    </row>
    <row r="654" spans="3:3" x14ac:dyDescent="0.25">
      <c r="C654" t="str">
        <f t="shared" si="15"/>
        <v/>
      </c>
    </row>
    <row r="655" spans="3:3" x14ac:dyDescent="0.25">
      <c r="C655" t="str">
        <f t="shared" si="15"/>
        <v/>
      </c>
    </row>
    <row r="656" spans="3:3" x14ac:dyDescent="0.25">
      <c r="C656" t="str">
        <f t="shared" si="15"/>
        <v/>
      </c>
    </row>
    <row r="657" spans="3:3" x14ac:dyDescent="0.25">
      <c r="C657" t="str">
        <f t="shared" si="15"/>
        <v/>
      </c>
    </row>
    <row r="658" spans="3:3" x14ac:dyDescent="0.25">
      <c r="C658" t="str">
        <f t="shared" si="15"/>
        <v/>
      </c>
    </row>
    <row r="659" spans="3:3" x14ac:dyDescent="0.25">
      <c r="C659" t="str">
        <f t="shared" si="15"/>
        <v/>
      </c>
    </row>
    <row r="660" spans="3:3" x14ac:dyDescent="0.25">
      <c r="C660" t="str">
        <f t="shared" si="15"/>
        <v/>
      </c>
    </row>
    <row r="661" spans="3:3" x14ac:dyDescent="0.25">
      <c r="C661" t="str">
        <f t="shared" si="15"/>
        <v/>
      </c>
    </row>
    <row r="662" spans="3:3" x14ac:dyDescent="0.25">
      <c r="C662" t="str">
        <f t="shared" si="15"/>
        <v/>
      </c>
    </row>
    <row r="663" spans="3:3" x14ac:dyDescent="0.25">
      <c r="C663" t="str">
        <f t="shared" si="15"/>
        <v/>
      </c>
    </row>
    <row r="664" spans="3:3" x14ac:dyDescent="0.25">
      <c r="C664" t="str">
        <f t="shared" si="15"/>
        <v/>
      </c>
    </row>
    <row r="665" spans="3:3" x14ac:dyDescent="0.25">
      <c r="C665" t="str">
        <f t="shared" si="15"/>
        <v/>
      </c>
    </row>
    <row r="666" spans="3:3" x14ac:dyDescent="0.25">
      <c r="C666" t="str">
        <f t="shared" si="15"/>
        <v/>
      </c>
    </row>
    <row r="667" spans="3:3" x14ac:dyDescent="0.25">
      <c r="C667" t="str">
        <f t="shared" si="15"/>
        <v/>
      </c>
    </row>
    <row r="668" spans="3:3" x14ac:dyDescent="0.25">
      <c r="C668" t="str">
        <f t="shared" si="15"/>
        <v/>
      </c>
    </row>
    <row r="669" spans="3:3" x14ac:dyDescent="0.25">
      <c r="C669" t="str">
        <f t="shared" si="15"/>
        <v/>
      </c>
    </row>
    <row r="670" spans="3:3" x14ac:dyDescent="0.25">
      <c r="C670" t="str">
        <f t="shared" si="15"/>
        <v/>
      </c>
    </row>
    <row r="671" spans="3:3" x14ac:dyDescent="0.25">
      <c r="C671" t="str">
        <f t="shared" si="15"/>
        <v/>
      </c>
    </row>
    <row r="672" spans="3:3" x14ac:dyDescent="0.25">
      <c r="C672" t="str">
        <f t="shared" si="15"/>
        <v/>
      </c>
    </row>
    <row r="673" spans="3:3" x14ac:dyDescent="0.25">
      <c r="C673" t="str">
        <f t="shared" si="15"/>
        <v/>
      </c>
    </row>
    <row r="674" spans="3:3" x14ac:dyDescent="0.25">
      <c r="C674" t="str">
        <f t="shared" si="15"/>
        <v/>
      </c>
    </row>
    <row r="675" spans="3:3" x14ac:dyDescent="0.25">
      <c r="C675" t="str">
        <f t="shared" si="15"/>
        <v/>
      </c>
    </row>
    <row r="676" spans="3:3" x14ac:dyDescent="0.25">
      <c r="C676" t="str">
        <f t="shared" si="15"/>
        <v/>
      </c>
    </row>
    <row r="677" spans="3:3" x14ac:dyDescent="0.25">
      <c r="C677" t="str">
        <f t="shared" si="15"/>
        <v/>
      </c>
    </row>
    <row r="678" spans="3:3" x14ac:dyDescent="0.25">
      <c r="C678" t="str">
        <f t="shared" si="15"/>
        <v/>
      </c>
    </row>
    <row r="679" spans="3:3" x14ac:dyDescent="0.25">
      <c r="C679" t="str">
        <f t="shared" si="15"/>
        <v/>
      </c>
    </row>
    <row r="680" spans="3:3" x14ac:dyDescent="0.25">
      <c r="C680" t="str">
        <f t="shared" si="15"/>
        <v/>
      </c>
    </row>
    <row r="681" spans="3:3" x14ac:dyDescent="0.25">
      <c r="C681" t="str">
        <f t="shared" si="15"/>
        <v/>
      </c>
    </row>
    <row r="682" spans="3:3" x14ac:dyDescent="0.25">
      <c r="C682" t="str">
        <f t="shared" si="15"/>
        <v/>
      </c>
    </row>
    <row r="683" spans="3:3" x14ac:dyDescent="0.25">
      <c r="C683" t="str">
        <f t="shared" si="15"/>
        <v/>
      </c>
    </row>
    <row r="684" spans="3:3" x14ac:dyDescent="0.25">
      <c r="C684" t="str">
        <f t="shared" si="15"/>
        <v/>
      </c>
    </row>
    <row r="685" spans="3:3" x14ac:dyDescent="0.25">
      <c r="C685" t="str">
        <f t="shared" si="15"/>
        <v/>
      </c>
    </row>
    <row r="686" spans="3:3" x14ac:dyDescent="0.25">
      <c r="C686" t="str">
        <f t="shared" si="15"/>
        <v/>
      </c>
    </row>
    <row r="687" spans="3:3" x14ac:dyDescent="0.25">
      <c r="C687" t="str">
        <f t="shared" si="15"/>
        <v/>
      </c>
    </row>
    <row r="688" spans="3:3" x14ac:dyDescent="0.25">
      <c r="C688" t="str">
        <f t="shared" si="15"/>
        <v/>
      </c>
    </row>
    <row r="689" spans="3:3" x14ac:dyDescent="0.25">
      <c r="C689" t="str">
        <f t="shared" si="15"/>
        <v/>
      </c>
    </row>
    <row r="690" spans="3:3" x14ac:dyDescent="0.25">
      <c r="C690" t="str">
        <f t="shared" si="15"/>
        <v/>
      </c>
    </row>
    <row r="691" spans="3:3" x14ac:dyDescent="0.25">
      <c r="C691" t="str">
        <f t="shared" si="15"/>
        <v/>
      </c>
    </row>
    <row r="692" spans="3:3" x14ac:dyDescent="0.25">
      <c r="C692" t="str">
        <f t="shared" si="15"/>
        <v/>
      </c>
    </row>
    <row r="693" spans="3:3" x14ac:dyDescent="0.25">
      <c r="C693" t="str">
        <f t="shared" si="15"/>
        <v/>
      </c>
    </row>
    <row r="694" spans="3:3" x14ac:dyDescent="0.25">
      <c r="C694" t="str">
        <f t="shared" si="15"/>
        <v/>
      </c>
    </row>
    <row r="695" spans="3:3" x14ac:dyDescent="0.25">
      <c r="C695" t="str">
        <f t="shared" si="15"/>
        <v/>
      </c>
    </row>
    <row r="696" spans="3:3" x14ac:dyDescent="0.25">
      <c r="C696" t="str">
        <f t="shared" si="15"/>
        <v/>
      </c>
    </row>
    <row r="697" spans="3:3" x14ac:dyDescent="0.25">
      <c r="C697" t="str">
        <f t="shared" ref="C697:C760" si="16">IF(B697&gt;0,B697*JORNADA12,"")</f>
        <v/>
      </c>
    </row>
    <row r="698" spans="3:3" x14ac:dyDescent="0.25">
      <c r="C698" t="str">
        <f t="shared" si="16"/>
        <v/>
      </c>
    </row>
    <row r="699" spans="3:3" x14ac:dyDescent="0.25">
      <c r="C699" t="str">
        <f t="shared" si="16"/>
        <v/>
      </c>
    </row>
    <row r="700" spans="3:3" x14ac:dyDescent="0.25">
      <c r="C700" t="str">
        <f t="shared" si="16"/>
        <v/>
      </c>
    </row>
    <row r="701" spans="3:3" x14ac:dyDescent="0.25">
      <c r="C701" t="str">
        <f t="shared" si="16"/>
        <v/>
      </c>
    </row>
    <row r="702" spans="3:3" x14ac:dyDescent="0.25">
      <c r="C702" t="str">
        <f t="shared" si="16"/>
        <v/>
      </c>
    </row>
    <row r="703" spans="3:3" x14ac:dyDescent="0.25">
      <c r="C703" t="str">
        <f t="shared" si="16"/>
        <v/>
      </c>
    </row>
    <row r="704" spans="3:3" x14ac:dyDescent="0.25">
      <c r="C704" t="str">
        <f t="shared" si="16"/>
        <v/>
      </c>
    </row>
    <row r="705" spans="3:3" x14ac:dyDescent="0.25">
      <c r="C705" t="str">
        <f t="shared" si="16"/>
        <v/>
      </c>
    </row>
    <row r="706" spans="3:3" x14ac:dyDescent="0.25">
      <c r="C706" t="str">
        <f t="shared" si="16"/>
        <v/>
      </c>
    </row>
    <row r="707" spans="3:3" x14ac:dyDescent="0.25">
      <c r="C707" t="str">
        <f t="shared" si="16"/>
        <v/>
      </c>
    </row>
    <row r="708" spans="3:3" x14ac:dyDescent="0.25">
      <c r="C708" t="str">
        <f t="shared" si="16"/>
        <v/>
      </c>
    </row>
    <row r="709" spans="3:3" x14ac:dyDescent="0.25">
      <c r="C709" t="str">
        <f t="shared" si="16"/>
        <v/>
      </c>
    </row>
    <row r="710" spans="3:3" x14ac:dyDescent="0.25">
      <c r="C710" t="str">
        <f t="shared" si="16"/>
        <v/>
      </c>
    </row>
    <row r="711" spans="3:3" x14ac:dyDescent="0.25">
      <c r="C711" t="str">
        <f t="shared" si="16"/>
        <v/>
      </c>
    </row>
    <row r="712" spans="3:3" x14ac:dyDescent="0.25">
      <c r="C712" t="str">
        <f t="shared" si="16"/>
        <v/>
      </c>
    </row>
    <row r="713" spans="3:3" x14ac:dyDescent="0.25">
      <c r="C713" t="str">
        <f t="shared" si="16"/>
        <v/>
      </c>
    </row>
    <row r="714" spans="3:3" x14ac:dyDescent="0.25">
      <c r="C714" t="str">
        <f t="shared" si="16"/>
        <v/>
      </c>
    </row>
    <row r="715" spans="3:3" x14ac:dyDescent="0.25">
      <c r="C715" t="str">
        <f t="shared" si="16"/>
        <v/>
      </c>
    </row>
    <row r="716" spans="3:3" x14ac:dyDescent="0.25">
      <c r="C716" t="str">
        <f t="shared" si="16"/>
        <v/>
      </c>
    </row>
    <row r="717" spans="3:3" x14ac:dyDescent="0.25">
      <c r="C717" t="str">
        <f t="shared" si="16"/>
        <v/>
      </c>
    </row>
    <row r="718" spans="3:3" x14ac:dyDescent="0.25">
      <c r="C718" t="str">
        <f t="shared" si="16"/>
        <v/>
      </c>
    </row>
    <row r="719" spans="3:3" x14ac:dyDescent="0.25">
      <c r="C719" t="str">
        <f t="shared" si="16"/>
        <v/>
      </c>
    </row>
    <row r="720" spans="3:3" x14ac:dyDescent="0.25">
      <c r="C720" t="str">
        <f t="shared" si="16"/>
        <v/>
      </c>
    </row>
    <row r="721" spans="3:3" x14ac:dyDescent="0.25">
      <c r="C721" t="str">
        <f t="shared" si="16"/>
        <v/>
      </c>
    </row>
    <row r="722" spans="3:3" x14ac:dyDescent="0.25">
      <c r="C722" t="str">
        <f t="shared" si="16"/>
        <v/>
      </c>
    </row>
    <row r="723" spans="3:3" x14ac:dyDescent="0.25">
      <c r="C723" t="str">
        <f t="shared" si="16"/>
        <v/>
      </c>
    </row>
    <row r="724" spans="3:3" x14ac:dyDescent="0.25">
      <c r="C724" t="str">
        <f t="shared" si="16"/>
        <v/>
      </c>
    </row>
    <row r="725" spans="3:3" x14ac:dyDescent="0.25">
      <c r="C725" t="str">
        <f t="shared" si="16"/>
        <v/>
      </c>
    </row>
    <row r="726" spans="3:3" x14ac:dyDescent="0.25">
      <c r="C726" t="str">
        <f t="shared" si="16"/>
        <v/>
      </c>
    </row>
    <row r="727" spans="3:3" x14ac:dyDescent="0.25">
      <c r="C727" t="str">
        <f t="shared" si="16"/>
        <v/>
      </c>
    </row>
    <row r="728" spans="3:3" x14ac:dyDescent="0.25">
      <c r="C728" t="str">
        <f t="shared" si="16"/>
        <v/>
      </c>
    </row>
    <row r="729" spans="3:3" x14ac:dyDescent="0.25">
      <c r="C729" t="str">
        <f t="shared" si="16"/>
        <v/>
      </c>
    </row>
    <row r="730" spans="3:3" x14ac:dyDescent="0.25">
      <c r="C730" t="str">
        <f t="shared" si="16"/>
        <v/>
      </c>
    </row>
    <row r="731" spans="3:3" x14ac:dyDescent="0.25">
      <c r="C731" t="str">
        <f t="shared" si="16"/>
        <v/>
      </c>
    </row>
    <row r="732" spans="3:3" x14ac:dyDescent="0.25">
      <c r="C732" t="str">
        <f t="shared" si="16"/>
        <v/>
      </c>
    </row>
    <row r="733" spans="3:3" x14ac:dyDescent="0.25">
      <c r="C733" t="str">
        <f t="shared" si="16"/>
        <v/>
      </c>
    </row>
    <row r="734" spans="3:3" x14ac:dyDescent="0.25">
      <c r="C734" t="str">
        <f t="shared" si="16"/>
        <v/>
      </c>
    </row>
    <row r="735" spans="3:3" x14ac:dyDescent="0.25">
      <c r="C735" t="str">
        <f t="shared" si="16"/>
        <v/>
      </c>
    </row>
    <row r="736" spans="3:3" x14ac:dyDescent="0.25">
      <c r="C736" t="str">
        <f t="shared" si="16"/>
        <v/>
      </c>
    </row>
    <row r="737" spans="3:3" x14ac:dyDescent="0.25">
      <c r="C737" t="str">
        <f t="shared" si="16"/>
        <v/>
      </c>
    </row>
    <row r="738" spans="3:3" x14ac:dyDescent="0.25">
      <c r="C738" t="str">
        <f t="shared" si="16"/>
        <v/>
      </c>
    </row>
    <row r="739" spans="3:3" x14ac:dyDescent="0.25">
      <c r="C739" t="str">
        <f t="shared" si="16"/>
        <v/>
      </c>
    </row>
    <row r="740" spans="3:3" x14ac:dyDescent="0.25">
      <c r="C740" t="str">
        <f t="shared" si="16"/>
        <v/>
      </c>
    </row>
    <row r="741" spans="3:3" x14ac:dyDescent="0.25">
      <c r="C741" t="str">
        <f t="shared" si="16"/>
        <v/>
      </c>
    </row>
    <row r="742" spans="3:3" x14ac:dyDescent="0.25">
      <c r="C742" t="str">
        <f t="shared" si="16"/>
        <v/>
      </c>
    </row>
    <row r="743" spans="3:3" x14ac:dyDescent="0.25">
      <c r="C743" t="str">
        <f t="shared" si="16"/>
        <v/>
      </c>
    </row>
    <row r="744" spans="3:3" x14ac:dyDescent="0.25">
      <c r="C744" t="str">
        <f t="shared" si="16"/>
        <v/>
      </c>
    </row>
    <row r="745" spans="3:3" x14ac:dyDescent="0.25">
      <c r="C745" t="str">
        <f t="shared" si="16"/>
        <v/>
      </c>
    </row>
    <row r="746" spans="3:3" x14ac:dyDescent="0.25">
      <c r="C746" t="str">
        <f t="shared" si="16"/>
        <v/>
      </c>
    </row>
    <row r="747" spans="3:3" x14ac:dyDescent="0.25">
      <c r="C747" t="str">
        <f t="shared" si="16"/>
        <v/>
      </c>
    </row>
    <row r="748" spans="3:3" x14ac:dyDescent="0.25">
      <c r="C748" t="str">
        <f t="shared" si="16"/>
        <v/>
      </c>
    </row>
    <row r="749" spans="3:3" x14ac:dyDescent="0.25">
      <c r="C749" t="str">
        <f t="shared" si="16"/>
        <v/>
      </c>
    </row>
    <row r="750" spans="3:3" x14ac:dyDescent="0.25">
      <c r="C750" t="str">
        <f t="shared" si="16"/>
        <v/>
      </c>
    </row>
    <row r="751" spans="3:3" x14ac:dyDescent="0.25">
      <c r="C751" t="str">
        <f t="shared" si="16"/>
        <v/>
      </c>
    </row>
    <row r="752" spans="3:3" x14ac:dyDescent="0.25">
      <c r="C752" t="str">
        <f t="shared" si="16"/>
        <v/>
      </c>
    </row>
    <row r="753" spans="3:3" x14ac:dyDescent="0.25">
      <c r="C753" t="str">
        <f t="shared" si="16"/>
        <v/>
      </c>
    </row>
    <row r="754" spans="3:3" x14ac:dyDescent="0.25">
      <c r="C754" t="str">
        <f t="shared" si="16"/>
        <v/>
      </c>
    </row>
    <row r="755" spans="3:3" x14ac:dyDescent="0.25">
      <c r="C755" t="str">
        <f t="shared" si="16"/>
        <v/>
      </c>
    </row>
    <row r="756" spans="3:3" x14ac:dyDescent="0.25">
      <c r="C756" t="str">
        <f t="shared" si="16"/>
        <v/>
      </c>
    </row>
    <row r="757" spans="3:3" x14ac:dyDescent="0.25">
      <c r="C757" t="str">
        <f t="shared" si="16"/>
        <v/>
      </c>
    </row>
    <row r="758" spans="3:3" x14ac:dyDescent="0.25">
      <c r="C758" t="str">
        <f t="shared" si="16"/>
        <v/>
      </c>
    </row>
    <row r="759" spans="3:3" x14ac:dyDescent="0.25">
      <c r="C759" t="str">
        <f t="shared" si="16"/>
        <v/>
      </c>
    </row>
    <row r="760" spans="3:3" x14ac:dyDescent="0.25">
      <c r="C760" t="str">
        <f t="shared" si="16"/>
        <v/>
      </c>
    </row>
    <row r="761" spans="3:3" x14ac:dyDescent="0.25">
      <c r="C761" t="str">
        <f t="shared" ref="C761:C824" si="17">IF(B761&gt;0,B761*JORNADA12,"")</f>
        <v/>
      </c>
    </row>
    <row r="762" spans="3:3" x14ac:dyDescent="0.25">
      <c r="C762" t="str">
        <f t="shared" si="17"/>
        <v/>
      </c>
    </row>
    <row r="763" spans="3:3" x14ac:dyDescent="0.25">
      <c r="C763" t="str">
        <f t="shared" si="17"/>
        <v/>
      </c>
    </row>
    <row r="764" spans="3:3" x14ac:dyDescent="0.25">
      <c r="C764" t="str">
        <f t="shared" si="17"/>
        <v/>
      </c>
    </row>
    <row r="765" spans="3:3" x14ac:dyDescent="0.25">
      <c r="C765" t="str">
        <f t="shared" si="17"/>
        <v/>
      </c>
    </row>
    <row r="766" spans="3:3" x14ac:dyDescent="0.25">
      <c r="C766" t="str">
        <f t="shared" si="17"/>
        <v/>
      </c>
    </row>
    <row r="767" spans="3:3" x14ac:dyDescent="0.25">
      <c r="C767" t="str">
        <f t="shared" si="17"/>
        <v/>
      </c>
    </row>
    <row r="768" spans="3:3" x14ac:dyDescent="0.25">
      <c r="C768" t="str">
        <f t="shared" si="17"/>
        <v/>
      </c>
    </row>
    <row r="769" spans="3:3" x14ac:dyDescent="0.25">
      <c r="C769" t="str">
        <f t="shared" si="17"/>
        <v/>
      </c>
    </row>
    <row r="770" spans="3:3" x14ac:dyDescent="0.25">
      <c r="C770" t="str">
        <f t="shared" si="17"/>
        <v/>
      </c>
    </row>
    <row r="771" spans="3:3" x14ac:dyDescent="0.25">
      <c r="C771" t="str">
        <f t="shared" si="17"/>
        <v/>
      </c>
    </row>
    <row r="772" spans="3:3" x14ac:dyDescent="0.25">
      <c r="C772" t="str">
        <f t="shared" si="17"/>
        <v/>
      </c>
    </row>
    <row r="773" spans="3:3" x14ac:dyDescent="0.25">
      <c r="C773" t="str">
        <f t="shared" si="17"/>
        <v/>
      </c>
    </row>
    <row r="774" spans="3:3" x14ac:dyDescent="0.25">
      <c r="C774" t="str">
        <f t="shared" si="17"/>
        <v/>
      </c>
    </row>
    <row r="775" spans="3:3" x14ac:dyDescent="0.25">
      <c r="C775" t="str">
        <f t="shared" si="17"/>
        <v/>
      </c>
    </row>
    <row r="776" spans="3:3" x14ac:dyDescent="0.25">
      <c r="C776" t="str">
        <f t="shared" si="17"/>
        <v/>
      </c>
    </row>
    <row r="777" spans="3:3" x14ac:dyDescent="0.25">
      <c r="C777" t="str">
        <f t="shared" si="17"/>
        <v/>
      </c>
    </row>
    <row r="778" spans="3:3" x14ac:dyDescent="0.25">
      <c r="C778" t="str">
        <f t="shared" si="17"/>
        <v/>
      </c>
    </row>
    <row r="779" spans="3:3" x14ac:dyDescent="0.25">
      <c r="C779" t="str">
        <f t="shared" si="17"/>
        <v/>
      </c>
    </row>
    <row r="780" spans="3:3" x14ac:dyDescent="0.25">
      <c r="C780" t="str">
        <f t="shared" si="17"/>
        <v/>
      </c>
    </row>
    <row r="781" spans="3:3" x14ac:dyDescent="0.25">
      <c r="C781" t="str">
        <f t="shared" si="17"/>
        <v/>
      </c>
    </row>
    <row r="782" spans="3:3" x14ac:dyDescent="0.25">
      <c r="C782" t="str">
        <f t="shared" si="17"/>
        <v/>
      </c>
    </row>
    <row r="783" spans="3:3" x14ac:dyDescent="0.25">
      <c r="C783" t="str">
        <f t="shared" si="17"/>
        <v/>
      </c>
    </row>
    <row r="784" spans="3:3" x14ac:dyDescent="0.25">
      <c r="C784" t="str">
        <f t="shared" si="17"/>
        <v/>
      </c>
    </row>
    <row r="785" spans="3:3" x14ac:dyDescent="0.25">
      <c r="C785" t="str">
        <f t="shared" si="17"/>
        <v/>
      </c>
    </row>
    <row r="786" spans="3:3" x14ac:dyDescent="0.25">
      <c r="C786" t="str">
        <f t="shared" si="17"/>
        <v/>
      </c>
    </row>
    <row r="787" spans="3:3" x14ac:dyDescent="0.25">
      <c r="C787" t="str">
        <f t="shared" si="17"/>
        <v/>
      </c>
    </row>
    <row r="788" spans="3:3" x14ac:dyDescent="0.25">
      <c r="C788" t="str">
        <f t="shared" si="17"/>
        <v/>
      </c>
    </row>
    <row r="789" spans="3:3" x14ac:dyDescent="0.25">
      <c r="C789" t="str">
        <f t="shared" si="17"/>
        <v/>
      </c>
    </row>
    <row r="790" spans="3:3" x14ac:dyDescent="0.25">
      <c r="C790" t="str">
        <f t="shared" si="17"/>
        <v/>
      </c>
    </row>
    <row r="791" spans="3:3" x14ac:dyDescent="0.25">
      <c r="C791" t="str">
        <f t="shared" si="17"/>
        <v/>
      </c>
    </row>
    <row r="792" spans="3:3" x14ac:dyDescent="0.25">
      <c r="C792" t="str">
        <f t="shared" si="17"/>
        <v/>
      </c>
    </row>
    <row r="793" spans="3:3" x14ac:dyDescent="0.25">
      <c r="C793" t="str">
        <f t="shared" si="17"/>
        <v/>
      </c>
    </row>
    <row r="794" spans="3:3" x14ac:dyDescent="0.25">
      <c r="C794" t="str">
        <f t="shared" si="17"/>
        <v/>
      </c>
    </row>
    <row r="795" spans="3:3" x14ac:dyDescent="0.25">
      <c r="C795" t="str">
        <f t="shared" si="17"/>
        <v/>
      </c>
    </row>
    <row r="796" spans="3:3" x14ac:dyDescent="0.25">
      <c r="C796" t="str">
        <f t="shared" si="17"/>
        <v/>
      </c>
    </row>
    <row r="797" spans="3:3" x14ac:dyDescent="0.25">
      <c r="C797" t="str">
        <f t="shared" si="17"/>
        <v/>
      </c>
    </row>
    <row r="798" spans="3:3" x14ac:dyDescent="0.25">
      <c r="C798" t="str">
        <f t="shared" si="17"/>
        <v/>
      </c>
    </row>
    <row r="799" spans="3:3" x14ac:dyDescent="0.25">
      <c r="C799" t="str">
        <f t="shared" si="17"/>
        <v/>
      </c>
    </row>
    <row r="800" spans="3:3" x14ac:dyDescent="0.25">
      <c r="C800" t="str">
        <f t="shared" si="17"/>
        <v/>
      </c>
    </row>
    <row r="801" spans="3:3" x14ac:dyDescent="0.25">
      <c r="C801" t="str">
        <f t="shared" si="17"/>
        <v/>
      </c>
    </row>
    <row r="802" spans="3:3" x14ac:dyDescent="0.25">
      <c r="C802" t="str">
        <f t="shared" si="17"/>
        <v/>
      </c>
    </row>
    <row r="803" spans="3:3" x14ac:dyDescent="0.25">
      <c r="C803" t="str">
        <f t="shared" si="17"/>
        <v/>
      </c>
    </row>
    <row r="804" spans="3:3" x14ac:dyDescent="0.25">
      <c r="C804" t="str">
        <f t="shared" si="17"/>
        <v/>
      </c>
    </row>
    <row r="805" spans="3:3" x14ac:dyDescent="0.25">
      <c r="C805" t="str">
        <f t="shared" si="17"/>
        <v/>
      </c>
    </row>
    <row r="806" spans="3:3" x14ac:dyDescent="0.25">
      <c r="C806" t="str">
        <f t="shared" si="17"/>
        <v/>
      </c>
    </row>
    <row r="807" spans="3:3" x14ac:dyDescent="0.25">
      <c r="C807" t="str">
        <f t="shared" si="17"/>
        <v/>
      </c>
    </row>
    <row r="808" spans="3:3" x14ac:dyDescent="0.25">
      <c r="C808" t="str">
        <f t="shared" si="17"/>
        <v/>
      </c>
    </row>
    <row r="809" spans="3:3" x14ac:dyDescent="0.25">
      <c r="C809" t="str">
        <f t="shared" si="17"/>
        <v/>
      </c>
    </row>
    <row r="810" spans="3:3" x14ac:dyDescent="0.25">
      <c r="C810" t="str">
        <f t="shared" si="17"/>
        <v/>
      </c>
    </row>
    <row r="811" spans="3:3" x14ac:dyDescent="0.25">
      <c r="C811" t="str">
        <f t="shared" si="17"/>
        <v/>
      </c>
    </row>
    <row r="812" spans="3:3" x14ac:dyDescent="0.25">
      <c r="C812" t="str">
        <f t="shared" si="17"/>
        <v/>
      </c>
    </row>
    <row r="813" spans="3:3" x14ac:dyDescent="0.25">
      <c r="C813" t="str">
        <f t="shared" si="17"/>
        <v/>
      </c>
    </row>
    <row r="814" spans="3:3" x14ac:dyDescent="0.25">
      <c r="C814" t="str">
        <f t="shared" si="17"/>
        <v/>
      </c>
    </row>
    <row r="815" spans="3:3" x14ac:dyDescent="0.25">
      <c r="C815" t="str">
        <f t="shared" si="17"/>
        <v/>
      </c>
    </row>
    <row r="816" spans="3:3" x14ac:dyDescent="0.25">
      <c r="C816" t="str">
        <f t="shared" si="17"/>
        <v/>
      </c>
    </row>
    <row r="817" spans="3:3" x14ac:dyDescent="0.25">
      <c r="C817" t="str">
        <f t="shared" si="17"/>
        <v/>
      </c>
    </row>
    <row r="818" spans="3:3" x14ac:dyDescent="0.25">
      <c r="C818" t="str">
        <f t="shared" si="17"/>
        <v/>
      </c>
    </row>
    <row r="819" spans="3:3" x14ac:dyDescent="0.25">
      <c r="C819" t="str">
        <f t="shared" si="17"/>
        <v/>
      </c>
    </row>
    <row r="820" spans="3:3" x14ac:dyDescent="0.25">
      <c r="C820" t="str">
        <f t="shared" si="17"/>
        <v/>
      </c>
    </row>
    <row r="821" spans="3:3" x14ac:dyDescent="0.25">
      <c r="C821" t="str">
        <f t="shared" si="17"/>
        <v/>
      </c>
    </row>
    <row r="822" spans="3:3" x14ac:dyDescent="0.25">
      <c r="C822" t="str">
        <f t="shared" si="17"/>
        <v/>
      </c>
    </row>
    <row r="823" spans="3:3" x14ac:dyDescent="0.25">
      <c r="C823" t="str">
        <f t="shared" si="17"/>
        <v/>
      </c>
    </row>
    <row r="824" spans="3:3" x14ac:dyDescent="0.25">
      <c r="C824" t="str">
        <f t="shared" si="17"/>
        <v/>
      </c>
    </row>
    <row r="825" spans="3:3" x14ac:dyDescent="0.25">
      <c r="C825" t="str">
        <f t="shared" ref="C825:C888" si="18">IF(B825&gt;0,B825*JORNADA12,"")</f>
        <v/>
      </c>
    </row>
    <row r="826" spans="3:3" x14ac:dyDescent="0.25">
      <c r="C826" t="str">
        <f t="shared" si="18"/>
        <v/>
      </c>
    </row>
    <row r="827" spans="3:3" x14ac:dyDescent="0.25">
      <c r="C827" t="str">
        <f t="shared" si="18"/>
        <v/>
      </c>
    </row>
    <row r="828" spans="3:3" x14ac:dyDescent="0.25">
      <c r="C828" t="str">
        <f t="shared" si="18"/>
        <v/>
      </c>
    </row>
    <row r="829" spans="3:3" x14ac:dyDescent="0.25">
      <c r="C829" t="str">
        <f t="shared" si="18"/>
        <v/>
      </c>
    </row>
    <row r="830" spans="3:3" x14ac:dyDescent="0.25">
      <c r="C830" t="str">
        <f t="shared" si="18"/>
        <v/>
      </c>
    </row>
    <row r="831" spans="3:3" x14ac:dyDescent="0.25">
      <c r="C831" t="str">
        <f t="shared" si="18"/>
        <v/>
      </c>
    </row>
    <row r="832" spans="3:3" x14ac:dyDescent="0.25">
      <c r="C832" t="str">
        <f t="shared" si="18"/>
        <v/>
      </c>
    </row>
    <row r="833" spans="3:3" x14ac:dyDescent="0.25">
      <c r="C833" t="str">
        <f t="shared" si="18"/>
        <v/>
      </c>
    </row>
    <row r="834" spans="3:3" x14ac:dyDescent="0.25">
      <c r="C834" t="str">
        <f t="shared" si="18"/>
        <v/>
      </c>
    </row>
    <row r="835" spans="3:3" x14ac:dyDescent="0.25">
      <c r="C835" t="str">
        <f t="shared" si="18"/>
        <v/>
      </c>
    </row>
    <row r="836" spans="3:3" x14ac:dyDescent="0.25">
      <c r="C836" t="str">
        <f t="shared" si="18"/>
        <v/>
      </c>
    </row>
    <row r="837" spans="3:3" x14ac:dyDescent="0.25">
      <c r="C837" t="str">
        <f t="shared" si="18"/>
        <v/>
      </c>
    </row>
    <row r="838" spans="3:3" x14ac:dyDescent="0.25">
      <c r="C838" t="str">
        <f t="shared" si="18"/>
        <v/>
      </c>
    </row>
    <row r="839" spans="3:3" x14ac:dyDescent="0.25">
      <c r="C839" t="str">
        <f t="shared" si="18"/>
        <v/>
      </c>
    </row>
    <row r="840" spans="3:3" x14ac:dyDescent="0.25">
      <c r="C840" t="str">
        <f t="shared" si="18"/>
        <v/>
      </c>
    </row>
    <row r="841" spans="3:3" x14ac:dyDescent="0.25">
      <c r="C841" t="str">
        <f t="shared" si="18"/>
        <v/>
      </c>
    </row>
    <row r="842" spans="3:3" x14ac:dyDescent="0.25">
      <c r="C842" t="str">
        <f t="shared" si="18"/>
        <v/>
      </c>
    </row>
    <row r="843" spans="3:3" x14ac:dyDescent="0.25">
      <c r="C843" t="str">
        <f t="shared" si="18"/>
        <v/>
      </c>
    </row>
    <row r="844" spans="3:3" x14ac:dyDescent="0.25">
      <c r="C844" t="str">
        <f t="shared" si="18"/>
        <v/>
      </c>
    </row>
    <row r="845" spans="3:3" x14ac:dyDescent="0.25">
      <c r="C845" t="str">
        <f t="shared" si="18"/>
        <v/>
      </c>
    </row>
    <row r="846" spans="3:3" x14ac:dyDescent="0.25">
      <c r="C846" t="str">
        <f t="shared" si="18"/>
        <v/>
      </c>
    </row>
    <row r="847" spans="3:3" x14ac:dyDescent="0.25">
      <c r="C847" t="str">
        <f t="shared" si="18"/>
        <v/>
      </c>
    </row>
    <row r="848" spans="3:3" x14ac:dyDescent="0.25">
      <c r="C848" t="str">
        <f t="shared" si="18"/>
        <v/>
      </c>
    </row>
    <row r="849" spans="3:3" x14ac:dyDescent="0.25">
      <c r="C849" t="str">
        <f t="shared" si="18"/>
        <v/>
      </c>
    </row>
    <row r="850" spans="3:3" x14ac:dyDescent="0.25">
      <c r="C850" t="str">
        <f t="shared" si="18"/>
        <v/>
      </c>
    </row>
    <row r="851" spans="3:3" x14ac:dyDescent="0.25">
      <c r="C851" t="str">
        <f t="shared" si="18"/>
        <v/>
      </c>
    </row>
    <row r="852" spans="3:3" x14ac:dyDescent="0.25">
      <c r="C852" t="str">
        <f t="shared" si="18"/>
        <v/>
      </c>
    </row>
    <row r="853" spans="3:3" x14ac:dyDescent="0.25">
      <c r="C853" t="str">
        <f t="shared" si="18"/>
        <v/>
      </c>
    </row>
    <row r="854" spans="3:3" x14ac:dyDescent="0.25">
      <c r="C854" t="str">
        <f t="shared" si="18"/>
        <v/>
      </c>
    </row>
    <row r="855" spans="3:3" x14ac:dyDescent="0.25">
      <c r="C855" t="str">
        <f t="shared" si="18"/>
        <v/>
      </c>
    </row>
    <row r="856" spans="3:3" x14ac:dyDescent="0.25">
      <c r="C856" t="str">
        <f t="shared" si="18"/>
        <v/>
      </c>
    </row>
    <row r="857" spans="3:3" x14ac:dyDescent="0.25">
      <c r="C857" t="str">
        <f t="shared" si="18"/>
        <v/>
      </c>
    </row>
    <row r="858" spans="3:3" x14ac:dyDescent="0.25">
      <c r="C858" t="str">
        <f t="shared" si="18"/>
        <v/>
      </c>
    </row>
    <row r="859" spans="3:3" x14ac:dyDescent="0.25">
      <c r="C859" t="str">
        <f t="shared" si="18"/>
        <v/>
      </c>
    </row>
    <row r="860" spans="3:3" x14ac:dyDescent="0.25">
      <c r="C860" t="str">
        <f t="shared" si="18"/>
        <v/>
      </c>
    </row>
    <row r="861" spans="3:3" x14ac:dyDescent="0.25">
      <c r="C861" t="str">
        <f t="shared" si="18"/>
        <v/>
      </c>
    </row>
    <row r="862" spans="3:3" x14ac:dyDescent="0.25">
      <c r="C862" t="str">
        <f t="shared" si="18"/>
        <v/>
      </c>
    </row>
    <row r="863" spans="3:3" x14ac:dyDescent="0.25">
      <c r="C863" t="str">
        <f t="shared" si="18"/>
        <v/>
      </c>
    </row>
    <row r="864" spans="3:3" x14ac:dyDescent="0.25">
      <c r="C864" t="str">
        <f t="shared" si="18"/>
        <v/>
      </c>
    </row>
    <row r="865" spans="3:3" x14ac:dyDescent="0.25">
      <c r="C865" t="str">
        <f t="shared" si="18"/>
        <v/>
      </c>
    </row>
    <row r="866" spans="3:3" x14ac:dyDescent="0.25">
      <c r="C866" t="str">
        <f t="shared" si="18"/>
        <v/>
      </c>
    </row>
    <row r="867" spans="3:3" x14ac:dyDescent="0.25">
      <c r="C867" t="str">
        <f t="shared" si="18"/>
        <v/>
      </c>
    </row>
    <row r="868" spans="3:3" x14ac:dyDescent="0.25">
      <c r="C868" t="str">
        <f t="shared" si="18"/>
        <v/>
      </c>
    </row>
    <row r="869" spans="3:3" x14ac:dyDescent="0.25">
      <c r="C869" t="str">
        <f t="shared" si="18"/>
        <v/>
      </c>
    </row>
    <row r="870" spans="3:3" x14ac:dyDescent="0.25">
      <c r="C870" t="str">
        <f t="shared" si="18"/>
        <v/>
      </c>
    </row>
    <row r="871" spans="3:3" x14ac:dyDescent="0.25">
      <c r="C871" t="str">
        <f t="shared" si="18"/>
        <v/>
      </c>
    </row>
    <row r="872" spans="3:3" x14ac:dyDescent="0.25">
      <c r="C872" t="str">
        <f t="shared" si="18"/>
        <v/>
      </c>
    </row>
    <row r="873" spans="3:3" x14ac:dyDescent="0.25">
      <c r="C873" t="str">
        <f t="shared" si="18"/>
        <v/>
      </c>
    </row>
    <row r="874" spans="3:3" x14ac:dyDescent="0.25">
      <c r="C874" t="str">
        <f t="shared" si="18"/>
        <v/>
      </c>
    </row>
    <row r="875" spans="3:3" x14ac:dyDescent="0.25">
      <c r="C875" t="str">
        <f t="shared" si="18"/>
        <v/>
      </c>
    </row>
    <row r="876" spans="3:3" x14ac:dyDescent="0.25">
      <c r="C876" t="str">
        <f t="shared" si="18"/>
        <v/>
      </c>
    </row>
    <row r="877" spans="3:3" x14ac:dyDescent="0.25">
      <c r="C877" t="str">
        <f t="shared" si="18"/>
        <v/>
      </c>
    </row>
    <row r="878" spans="3:3" x14ac:dyDescent="0.25">
      <c r="C878" t="str">
        <f t="shared" si="18"/>
        <v/>
      </c>
    </row>
    <row r="879" spans="3:3" x14ac:dyDescent="0.25">
      <c r="C879" t="str">
        <f t="shared" si="18"/>
        <v/>
      </c>
    </row>
    <row r="880" spans="3:3" x14ac:dyDescent="0.25">
      <c r="C880" t="str">
        <f t="shared" si="18"/>
        <v/>
      </c>
    </row>
    <row r="881" spans="3:3" x14ac:dyDescent="0.25">
      <c r="C881" t="str">
        <f t="shared" si="18"/>
        <v/>
      </c>
    </row>
    <row r="882" spans="3:3" x14ac:dyDescent="0.25">
      <c r="C882" t="str">
        <f t="shared" si="18"/>
        <v/>
      </c>
    </row>
    <row r="883" spans="3:3" x14ac:dyDescent="0.25">
      <c r="C883" t="str">
        <f t="shared" si="18"/>
        <v/>
      </c>
    </row>
    <row r="884" spans="3:3" x14ac:dyDescent="0.25">
      <c r="C884" t="str">
        <f t="shared" si="18"/>
        <v/>
      </c>
    </row>
    <row r="885" spans="3:3" x14ac:dyDescent="0.25">
      <c r="C885" t="str">
        <f t="shared" si="18"/>
        <v/>
      </c>
    </row>
    <row r="886" spans="3:3" x14ac:dyDescent="0.25">
      <c r="C886" t="str">
        <f t="shared" si="18"/>
        <v/>
      </c>
    </row>
    <row r="887" spans="3:3" x14ac:dyDescent="0.25">
      <c r="C887" t="str">
        <f t="shared" si="18"/>
        <v/>
      </c>
    </row>
    <row r="888" spans="3:3" x14ac:dyDescent="0.25">
      <c r="C888" t="str">
        <f t="shared" si="18"/>
        <v/>
      </c>
    </row>
    <row r="889" spans="3:3" x14ac:dyDescent="0.25">
      <c r="C889" t="str">
        <f t="shared" ref="C889:C952" si="19">IF(B889&gt;0,B889*JORNADA12,"")</f>
        <v/>
      </c>
    </row>
    <row r="890" spans="3:3" x14ac:dyDescent="0.25">
      <c r="C890" t="str">
        <f t="shared" si="19"/>
        <v/>
      </c>
    </row>
    <row r="891" spans="3:3" x14ac:dyDescent="0.25">
      <c r="C891" t="str">
        <f t="shared" si="19"/>
        <v/>
      </c>
    </row>
    <row r="892" spans="3:3" x14ac:dyDescent="0.25">
      <c r="C892" t="str">
        <f t="shared" si="19"/>
        <v/>
      </c>
    </row>
    <row r="893" spans="3:3" x14ac:dyDescent="0.25">
      <c r="C893" t="str">
        <f t="shared" si="19"/>
        <v/>
      </c>
    </row>
    <row r="894" spans="3:3" x14ac:dyDescent="0.25">
      <c r="C894" t="str">
        <f t="shared" si="19"/>
        <v/>
      </c>
    </row>
    <row r="895" spans="3:3" x14ac:dyDescent="0.25">
      <c r="C895" t="str">
        <f t="shared" si="19"/>
        <v/>
      </c>
    </row>
    <row r="896" spans="3:3" x14ac:dyDescent="0.25">
      <c r="C896" t="str">
        <f t="shared" si="19"/>
        <v/>
      </c>
    </row>
    <row r="897" spans="3:3" x14ac:dyDescent="0.25">
      <c r="C897" t="str">
        <f t="shared" si="19"/>
        <v/>
      </c>
    </row>
    <row r="898" spans="3:3" x14ac:dyDescent="0.25">
      <c r="C898" t="str">
        <f t="shared" si="19"/>
        <v/>
      </c>
    </row>
    <row r="899" spans="3:3" x14ac:dyDescent="0.25">
      <c r="C899" t="str">
        <f t="shared" si="19"/>
        <v/>
      </c>
    </row>
    <row r="900" spans="3:3" x14ac:dyDescent="0.25">
      <c r="C900" t="str">
        <f t="shared" si="19"/>
        <v/>
      </c>
    </row>
    <row r="901" spans="3:3" x14ac:dyDescent="0.25">
      <c r="C901" t="str">
        <f t="shared" si="19"/>
        <v/>
      </c>
    </row>
    <row r="902" spans="3:3" x14ac:dyDescent="0.25">
      <c r="C902" t="str">
        <f t="shared" si="19"/>
        <v/>
      </c>
    </row>
    <row r="903" spans="3:3" x14ac:dyDescent="0.25">
      <c r="C903" t="str">
        <f t="shared" si="19"/>
        <v/>
      </c>
    </row>
    <row r="904" spans="3:3" x14ac:dyDescent="0.25">
      <c r="C904" t="str">
        <f t="shared" si="19"/>
        <v/>
      </c>
    </row>
    <row r="905" spans="3:3" x14ac:dyDescent="0.25">
      <c r="C905" t="str">
        <f t="shared" si="19"/>
        <v/>
      </c>
    </row>
    <row r="906" spans="3:3" x14ac:dyDescent="0.25">
      <c r="C906" t="str">
        <f t="shared" si="19"/>
        <v/>
      </c>
    </row>
    <row r="907" spans="3:3" x14ac:dyDescent="0.25">
      <c r="C907" t="str">
        <f t="shared" si="19"/>
        <v/>
      </c>
    </row>
    <row r="908" spans="3:3" x14ac:dyDescent="0.25">
      <c r="C908" t="str">
        <f t="shared" si="19"/>
        <v/>
      </c>
    </row>
    <row r="909" spans="3:3" x14ac:dyDescent="0.25">
      <c r="C909" t="str">
        <f t="shared" si="19"/>
        <v/>
      </c>
    </row>
    <row r="910" spans="3:3" x14ac:dyDescent="0.25">
      <c r="C910" t="str">
        <f t="shared" si="19"/>
        <v/>
      </c>
    </row>
    <row r="911" spans="3:3" x14ac:dyDescent="0.25">
      <c r="C911" t="str">
        <f t="shared" si="19"/>
        <v/>
      </c>
    </row>
    <row r="912" spans="3:3" x14ac:dyDescent="0.25">
      <c r="C912" t="str">
        <f t="shared" si="19"/>
        <v/>
      </c>
    </row>
    <row r="913" spans="3:3" x14ac:dyDescent="0.25">
      <c r="C913" t="str">
        <f t="shared" si="19"/>
        <v/>
      </c>
    </row>
    <row r="914" spans="3:3" x14ac:dyDescent="0.25">
      <c r="C914" t="str">
        <f t="shared" si="19"/>
        <v/>
      </c>
    </row>
    <row r="915" spans="3:3" x14ac:dyDescent="0.25">
      <c r="C915" t="str">
        <f t="shared" si="19"/>
        <v/>
      </c>
    </row>
    <row r="916" spans="3:3" x14ac:dyDescent="0.25">
      <c r="C916" t="str">
        <f t="shared" si="19"/>
        <v/>
      </c>
    </row>
    <row r="917" spans="3:3" x14ac:dyDescent="0.25">
      <c r="C917" t="str">
        <f t="shared" si="19"/>
        <v/>
      </c>
    </row>
    <row r="918" spans="3:3" x14ac:dyDescent="0.25">
      <c r="C918" t="str">
        <f t="shared" si="19"/>
        <v/>
      </c>
    </row>
    <row r="919" spans="3:3" x14ac:dyDescent="0.25">
      <c r="C919" t="str">
        <f t="shared" si="19"/>
        <v/>
      </c>
    </row>
    <row r="920" spans="3:3" x14ac:dyDescent="0.25">
      <c r="C920" t="str">
        <f t="shared" si="19"/>
        <v/>
      </c>
    </row>
    <row r="921" spans="3:3" x14ac:dyDescent="0.25">
      <c r="C921" t="str">
        <f t="shared" si="19"/>
        <v/>
      </c>
    </row>
    <row r="922" spans="3:3" x14ac:dyDescent="0.25">
      <c r="C922" t="str">
        <f t="shared" si="19"/>
        <v/>
      </c>
    </row>
    <row r="923" spans="3:3" x14ac:dyDescent="0.25">
      <c r="C923" t="str">
        <f t="shared" si="19"/>
        <v/>
      </c>
    </row>
    <row r="924" spans="3:3" x14ac:dyDescent="0.25">
      <c r="C924" t="str">
        <f t="shared" si="19"/>
        <v/>
      </c>
    </row>
    <row r="925" spans="3:3" x14ac:dyDescent="0.25">
      <c r="C925" t="str">
        <f t="shared" si="19"/>
        <v/>
      </c>
    </row>
    <row r="926" spans="3:3" x14ac:dyDescent="0.25">
      <c r="C926" t="str">
        <f t="shared" si="19"/>
        <v/>
      </c>
    </row>
    <row r="927" spans="3:3" x14ac:dyDescent="0.25">
      <c r="C927" t="str">
        <f t="shared" si="19"/>
        <v/>
      </c>
    </row>
    <row r="928" spans="3:3" x14ac:dyDescent="0.25">
      <c r="C928" t="str">
        <f t="shared" si="19"/>
        <v/>
      </c>
    </row>
    <row r="929" spans="3:3" x14ac:dyDescent="0.25">
      <c r="C929" t="str">
        <f t="shared" si="19"/>
        <v/>
      </c>
    </row>
    <row r="930" spans="3:3" x14ac:dyDescent="0.25">
      <c r="C930" t="str">
        <f t="shared" si="19"/>
        <v/>
      </c>
    </row>
    <row r="931" spans="3:3" x14ac:dyDescent="0.25">
      <c r="C931" t="str">
        <f t="shared" si="19"/>
        <v/>
      </c>
    </row>
    <row r="932" spans="3:3" x14ac:dyDescent="0.25">
      <c r="C932" t="str">
        <f t="shared" si="19"/>
        <v/>
      </c>
    </row>
    <row r="933" spans="3:3" x14ac:dyDescent="0.25">
      <c r="C933" t="str">
        <f t="shared" si="19"/>
        <v/>
      </c>
    </row>
    <row r="934" spans="3:3" x14ac:dyDescent="0.25">
      <c r="C934" t="str">
        <f t="shared" si="19"/>
        <v/>
      </c>
    </row>
    <row r="935" spans="3:3" x14ac:dyDescent="0.25">
      <c r="C935" t="str">
        <f t="shared" si="19"/>
        <v/>
      </c>
    </row>
    <row r="936" spans="3:3" x14ac:dyDescent="0.25">
      <c r="C936" t="str">
        <f t="shared" si="19"/>
        <v/>
      </c>
    </row>
    <row r="937" spans="3:3" x14ac:dyDescent="0.25">
      <c r="C937" t="str">
        <f t="shared" si="19"/>
        <v/>
      </c>
    </row>
    <row r="938" spans="3:3" x14ac:dyDescent="0.25">
      <c r="C938" t="str">
        <f t="shared" si="19"/>
        <v/>
      </c>
    </row>
    <row r="939" spans="3:3" x14ac:dyDescent="0.25">
      <c r="C939" t="str">
        <f t="shared" si="19"/>
        <v/>
      </c>
    </row>
    <row r="940" spans="3:3" x14ac:dyDescent="0.25">
      <c r="C940" t="str">
        <f t="shared" si="19"/>
        <v/>
      </c>
    </row>
    <row r="941" spans="3:3" x14ac:dyDescent="0.25">
      <c r="C941" t="str">
        <f t="shared" si="19"/>
        <v/>
      </c>
    </row>
    <row r="942" spans="3:3" x14ac:dyDescent="0.25">
      <c r="C942" t="str">
        <f t="shared" si="19"/>
        <v/>
      </c>
    </row>
    <row r="943" spans="3:3" x14ac:dyDescent="0.25">
      <c r="C943" t="str">
        <f t="shared" si="19"/>
        <v/>
      </c>
    </row>
    <row r="944" spans="3:3" x14ac:dyDescent="0.25">
      <c r="C944" t="str">
        <f t="shared" si="19"/>
        <v/>
      </c>
    </row>
    <row r="945" spans="3:3" x14ac:dyDescent="0.25">
      <c r="C945" t="str">
        <f t="shared" si="19"/>
        <v/>
      </c>
    </row>
    <row r="946" spans="3:3" x14ac:dyDescent="0.25">
      <c r="C946" t="str">
        <f t="shared" si="19"/>
        <v/>
      </c>
    </row>
    <row r="947" spans="3:3" x14ac:dyDescent="0.25">
      <c r="C947" t="str">
        <f t="shared" si="19"/>
        <v/>
      </c>
    </row>
    <row r="948" spans="3:3" x14ac:dyDescent="0.25">
      <c r="C948" t="str">
        <f t="shared" si="19"/>
        <v/>
      </c>
    </row>
    <row r="949" spans="3:3" x14ac:dyDescent="0.25">
      <c r="C949" t="str">
        <f t="shared" si="19"/>
        <v/>
      </c>
    </row>
    <row r="950" spans="3:3" x14ac:dyDescent="0.25">
      <c r="C950" t="str">
        <f t="shared" si="19"/>
        <v/>
      </c>
    </row>
    <row r="951" spans="3:3" x14ac:dyDescent="0.25">
      <c r="C951" t="str">
        <f t="shared" si="19"/>
        <v/>
      </c>
    </row>
    <row r="952" spans="3:3" x14ac:dyDescent="0.25">
      <c r="C952" t="str">
        <f t="shared" si="19"/>
        <v/>
      </c>
    </row>
    <row r="953" spans="3:3" x14ac:dyDescent="0.25">
      <c r="C953" t="str">
        <f t="shared" ref="C953:C1016" si="20">IF(B953&gt;0,B953*JORNADA12,"")</f>
        <v/>
      </c>
    </row>
    <row r="954" spans="3:3" x14ac:dyDescent="0.25">
      <c r="C954" t="str">
        <f t="shared" si="20"/>
        <v/>
      </c>
    </row>
    <row r="955" spans="3:3" x14ac:dyDescent="0.25">
      <c r="C955" t="str">
        <f t="shared" si="20"/>
        <v/>
      </c>
    </row>
    <row r="956" spans="3:3" x14ac:dyDescent="0.25">
      <c r="C956" t="str">
        <f t="shared" si="20"/>
        <v/>
      </c>
    </row>
    <row r="957" spans="3:3" x14ac:dyDescent="0.25">
      <c r="C957" t="str">
        <f t="shared" si="20"/>
        <v/>
      </c>
    </row>
    <row r="958" spans="3:3" x14ac:dyDescent="0.25">
      <c r="C958" t="str">
        <f t="shared" si="20"/>
        <v/>
      </c>
    </row>
    <row r="959" spans="3:3" x14ac:dyDescent="0.25">
      <c r="C959" t="str">
        <f t="shared" si="20"/>
        <v/>
      </c>
    </row>
    <row r="960" spans="3:3" x14ac:dyDescent="0.25">
      <c r="C960" t="str">
        <f t="shared" si="20"/>
        <v/>
      </c>
    </row>
    <row r="961" spans="3:3" x14ac:dyDescent="0.25">
      <c r="C961" t="str">
        <f t="shared" si="20"/>
        <v/>
      </c>
    </row>
    <row r="962" spans="3:3" x14ac:dyDescent="0.25">
      <c r="C962" t="str">
        <f t="shared" si="20"/>
        <v/>
      </c>
    </row>
    <row r="963" spans="3:3" x14ac:dyDescent="0.25">
      <c r="C963" t="str">
        <f t="shared" si="20"/>
        <v/>
      </c>
    </row>
    <row r="964" spans="3:3" x14ac:dyDescent="0.25">
      <c r="C964" t="str">
        <f t="shared" si="20"/>
        <v/>
      </c>
    </row>
    <row r="965" spans="3:3" x14ac:dyDescent="0.25">
      <c r="C965" t="str">
        <f t="shared" si="20"/>
        <v/>
      </c>
    </row>
    <row r="966" spans="3:3" x14ac:dyDescent="0.25">
      <c r="C966" t="str">
        <f t="shared" si="20"/>
        <v/>
      </c>
    </row>
    <row r="967" spans="3:3" x14ac:dyDescent="0.25">
      <c r="C967" t="str">
        <f t="shared" si="20"/>
        <v/>
      </c>
    </row>
    <row r="968" spans="3:3" x14ac:dyDescent="0.25">
      <c r="C968" t="str">
        <f t="shared" si="20"/>
        <v/>
      </c>
    </row>
    <row r="969" spans="3:3" x14ac:dyDescent="0.25">
      <c r="C969" t="str">
        <f t="shared" si="20"/>
        <v/>
      </c>
    </row>
    <row r="970" spans="3:3" x14ac:dyDescent="0.25">
      <c r="C970" t="str">
        <f t="shared" si="20"/>
        <v/>
      </c>
    </row>
    <row r="971" spans="3:3" x14ac:dyDescent="0.25">
      <c r="C971" t="str">
        <f t="shared" si="20"/>
        <v/>
      </c>
    </row>
    <row r="972" spans="3:3" x14ac:dyDescent="0.25">
      <c r="C972" t="str">
        <f t="shared" si="20"/>
        <v/>
      </c>
    </row>
    <row r="973" spans="3:3" x14ac:dyDescent="0.25">
      <c r="C973" t="str">
        <f t="shared" si="20"/>
        <v/>
      </c>
    </row>
    <row r="974" spans="3:3" x14ac:dyDescent="0.25">
      <c r="C974" t="str">
        <f t="shared" si="20"/>
        <v/>
      </c>
    </row>
    <row r="975" spans="3:3" x14ac:dyDescent="0.25">
      <c r="C975" t="str">
        <f t="shared" si="20"/>
        <v/>
      </c>
    </row>
    <row r="976" spans="3:3" x14ac:dyDescent="0.25">
      <c r="C976" t="str">
        <f t="shared" si="20"/>
        <v/>
      </c>
    </row>
    <row r="977" spans="3:3" x14ac:dyDescent="0.25">
      <c r="C977" t="str">
        <f t="shared" si="20"/>
        <v/>
      </c>
    </row>
    <row r="978" spans="3:3" x14ac:dyDescent="0.25">
      <c r="C978" t="str">
        <f t="shared" si="20"/>
        <v/>
      </c>
    </row>
    <row r="979" spans="3:3" x14ac:dyDescent="0.25">
      <c r="C979" t="str">
        <f t="shared" si="20"/>
        <v/>
      </c>
    </row>
    <row r="980" spans="3:3" x14ac:dyDescent="0.25">
      <c r="C980" t="str">
        <f t="shared" si="20"/>
        <v/>
      </c>
    </row>
    <row r="981" spans="3:3" x14ac:dyDescent="0.25">
      <c r="C981" t="str">
        <f t="shared" si="20"/>
        <v/>
      </c>
    </row>
    <row r="982" spans="3:3" x14ac:dyDescent="0.25">
      <c r="C982" t="str">
        <f t="shared" si="20"/>
        <v/>
      </c>
    </row>
    <row r="983" spans="3:3" x14ac:dyDescent="0.25">
      <c r="C983" t="str">
        <f t="shared" si="20"/>
        <v/>
      </c>
    </row>
    <row r="984" spans="3:3" x14ac:dyDescent="0.25">
      <c r="C984" t="str">
        <f t="shared" si="20"/>
        <v/>
      </c>
    </row>
    <row r="985" spans="3:3" x14ac:dyDescent="0.25">
      <c r="C985" t="str">
        <f t="shared" si="20"/>
        <v/>
      </c>
    </row>
    <row r="986" spans="3:3" x14ac:dyDescent="0.25">
      <c r="C986" t="str">
        <f t="shared" si="20"/>
        <v/>
      </c>
    </row>
    <row r="987" spans="3:3" x14ac:dyDescent="0.25">
      <c r="C987" t="str">
        <f t="shared" si="20"/>
        <v/>
      </c>
    </row>
    <row r="988" spans="3:3" x14ac:dyDescent="0.25">
      <c r="C988" t="str">
        <f t="shared" si="20"/>
        <v/>
      </c>
    </row>
    <row r="989" spans="3:3" x14ac:dyDescent="0.25">
      <c r="C989" t="str">
        <f t="shared" si="20"/>
        <v/>
      </c>
    </row>
    <row r="990" spans="3:3" x14ac:dyDescent="0.25">
      <c r="C990" t="str">
        <f t="shared" si="20"/>
        <v/>
      </c>
    </row>
    <row r="991" spans="3:3" x14ac:dyDescent="0.25">
      <c r="C991" t="str">
        <f t="shared" si="20"/>
        <v/>
      </c>
    </row>
    <row r="992" spans="3:3" x14ac:dyDescent="0.25">
      <c r="C992" t="str">
        <f t="shared" si="20"/>
        <v/>
      </c>
    </row>
    <row r="993" spans="3:3" x14ac:dyDescent="0.25">
      <c r="C993" t="str">
        <f t="shared" si="20"/>
        <v/>
      </c>
    </row>
    <row r="994" spans="3:3" x14ac:dyDescent="0.25">
      <c r="C994" t="str">
        <f t="shared" si="20"/>
        <v/>
      </c>
    </row>
    <row r="995" spans="3:3" x14ac:dyDescent="0.25">
      <c r="C995" t="str">
        <f t="shared" si="20"/>
        <v/>
      </c>
    </row>
    <row r="996" spans="3:3" x14ac:dyDescent="0.25">
      <c r="C996" t="str">
        <f t="shared" si="20"/>
        <v/>
      </c>
    </row>
    <row r="997" spans="3:3" x14ac:dyDescent="0.25">
      <c r="C997" t="str">
        <f t="shared" si="20"/>
        <v/>
      </c>
    </row>
    <row r="998" spans="3:3" x14ac:dyDescent="0.25">
      <c r="C998" t="str">
        <f t="shared" si="20"/>
        <v/>
      </c>
    </row>
    <row r="999" spans="3:3" x14ac:dyDescent="0.25">
      <c r="C999" t="str">
        <f t="shared" si="20"/>
        <v/>
      </c>
    </row>
    <row r="1000" spans="3:3" x14ac:dyDescent="0.25">
      <c r="C1000" t="str">
        <f t="shared" si="20"/>
        <v/>
      </c>
    </row>
    <row r="1001" spans="3:3" x14ac:dyDescent="0.25">
      <c r="C1001" t="str">
        <f t="shared" si="20"/>
        <v/>
      </c>
    </row>
    <row r="1002" spans="3:3" x14ac:dyDescent="0.25">
      <c r="C1002" t="str">
        <f t="shared" si="20"/>
        <v/>
      </c>
    </row>
    <row r="1003" spans="3:3" x14ac:dyDescent="0.25">
      <c r="C1003" t="str">
        <f t="shared" si="20"/>
        <v/>
      </c>
    </row>
    <row r="1004" spans="3:3" x14ac:dyDescent="0.25">
      <c r="C1004" t="str">
        <f t="shared" si="20"/>
        <v/>
      </c>
    </row>
    <row r="1005" spans="3:3" x14ac:dyDescent="0.25">
      <c r="C1005" t="str">
        <f t="shared" si="20"/>
        <v/>
      </c>
    </row>
    <row r="1006" spans="3:3" x14ac:dyDescent="0.25">
      <c r="C1006" t="str">
        <f t="shared" si="20"/>
        <v/>
      </c>
    </row>
    <row r="1007" spans="3:3" x14ac:dyDescent="0.25">
      <c r="C1007" t="str">
        <f t="shared" si="20"/>
        <v/>
      </c>
    </row>
    <row r="1008" spans="3:3" x14ac:dyDescent="0.25">
      <c r="C1008" t="str">
        <f t="shared" si="20"/>
        <v/>
      </c>
    </row>
    <row r="1009" spans="3:3" x14ac:dyDescent="0.25">
      <c r="C1009" t="str">
        <f t="shared" si="20"/>
        <v/>
      </c>
    </row>
    <row r="1010" spans="3:3" x14ac:dyDescent="0.25">
      <c r="C1010" t="str">
        <f t="shared" si="20"/>
        <v/>
      </c>
    </row>
    <row r="1011" spans="3:3" x14ac:dyDescent="0.25">
      <c r="C1011" t="str">
        <f t="shared" si="20"/>
        <v/>
      </c>
    </row>
    <row r="1012" spans="3:3" x14ac:dyDescent="0.25">
      <c r="C1012" t="str">
        <f t="shared" si="20"/>
        <v/>
      </c>
    </row>
    <row r="1013" spans="3:3" x14ac:dyDescent="0.25">
      <c r="C1013" t="str">
        <f t="shared" si="20"/>
        <v/>
      </c>
    </row>
    <row r="1014" spans="3:3" x14ac:dyDescent="0.25">
      <c r="C1014" t="str">
        <f t="shared" si="20"/>
        <v/>
      </c>
    </row>
    <row r="1015" spans="3:3" x14ac:dyDescent="0.25">
      <c r="C1015" t="str">
        <f t="shared" si="20"/>
        <v/>
      </c>
    </row>
    <row r="1016" spans="3:3" x14ac:dyDescent="0.25">
      <c r="C1016" t="str">
        <f t="shared" si="20"/>
        <v/>
      </c>
    </row>
    <row r="1017" spans="3:3" x14ac:dyDescent="0.25">
      <c r="C1017" t="str">
        <f t="shared" ref="C1017:C1080" si="21">IF(B1017&gt;0,B1017*JORNADA12,"")</f>
        <v/>
      </c>
    </row>
    <row r="1018" spans="3:3" x14ac:dyDescent="0.25">
      <c r="C1018" t="str">
        <f t="shared" si="21"/>
        <v/>
      </c>
    </row>
    <row r="1019" spans="3:3" x14ac:dyDescent="0.25">
      <c r="C1019" t="str">
        <f t="shared" si="21"/>
        <v/>
      </c>
    </row>
    <row r="1020" spans="3:3" x14ac:dyDescent="0.25">
      <c r="C1020" t="str">
        <f t="shared" si="21"/>
        <v/>
      </c>
    </row>
    <row r="1021" spans="3:3" x14ac:dyDescent="0.25">
      <c r="C1021" t="str">
        <f t="shared" si="21"/>
        <v/>
      </c>
    </row>
    <row r="1022" spans="3:3" x14ac:dyDescent="0.25">
      <c r="C1022" t="str">
        <f t="shared" si="21"/>
        <v/>
      </c>
    </row>
    <row r="1023" spans="3:3" x14ac:dyDescent="0.25">
      <c r="C1023" t="str">
        <f t="shared" si="21"/>
        <v/>
      </c>
    </row>
    <row r="1024" spans="3:3" x14ac:dyDescent="0.25">
      <c r="C1024" t="str">
        <f t="shared" si="21"/>
        <v/>
      </c>
    </row>
    <row r="1025" spans="3:3" x14ac:dyDescent="0.25">
      <c r="C1025" t="str">
        <f t="shared" si="21"/>
        <v/>
      </c>
    </row>
    <row r="1026" spans="3:3" x14ac:dyDescent="0.25">
      <c r="C1026" t="str">
        <f t="shared" si="21"/>
        <v/>
      </c>
    </row>
    <row r="1027" spans="3:3" x14ac:dyDescent="0.25">
      <c r="C1027" t="str">
        <f t="shared" si="21"/>
        <v/>
      </c>
    </row>
    <row r="1028" spans="3:3" x14ac:dyDescent="0.25">
      <c r="C1028" t="str">
        <f t="shared" si="21"/>
        <v/>
      </c>
    </row>
    <row r="1029" spans="3:3" x14ac:dyDescent="0.25">
      <c r="C1029" t="str">
        <f t="shared" si="21"/>
        <v/>
      </c>
    </row>
    <row r="1030" spans="3:3" x14ac:dyDescent="0.25">
      <c r="C1030" t="str">
        <f t="shared" si="21"/>
        <v/>
      </c>
    </row>
    <row r="1031" spans="3:3" x14ac:dyDescent="0.25">
      <c r="C1031" t="str">
        <f t="shared" si="21"/>
        <v/>
      </c>
    </row>
    <row r="1032" spans="3:3" x14ac:dyDescent="0.25">
      <c r="C1032" t="str">
        <f t="shared" si="21"/>
        <v/>
      </c>
    </row>
    <row r="1033" spans="3:3" x14ac:dyDescent="0.25">
      <c r="C1033" t="str">
        <f t="shared" si="21"/>
        <v/>
      </c>
    </row>
    <row r="1034" spans="3:3" x14ac:dyDescent="0.25">
      <c r="C1034" t="str">
        <f t="shared" si="21"/>
        <v/>
      </c>
    </row>
    <row r="1035" spans="3:3" x14ac:dyDescent="0.25">
      <c r="C1035" t="str">
        <f t="shared" si="21"/>
        <v/>
      </c>
    </row>
    <row r="1036" spans="3:3" x14ac:dyDescent="0.25">
      <c r="C1036" t="str">
        <f t="shared" si="21"/>
        <v/>
      </c>
    </row>
    <row r="1037" spans="3:3" x14ac:dyDescent="0.25">
      <c r="C1037" t="str">
        <f t="shared" si="21"/>
        <v/>
      </c>
    </row>
    <row r="1038" spans="3:3" x14ac:dyDescent="0.25">
      <c r="C1038" t="str">
        <f t="shared" si="21"/>
        <v/>
      </c>
    </row>
    <row r="1039" spans="3:3" x14ac:dyDescent="0.25">
      <c r="C1039" t="str">
        <f t="shared" si="21"/>
        <v/>
      </c>
    </row>
    <row r="1040" spans="3:3" x14ac:dyDescent="0.25">
      <c r="C1040" t="str">
        <f t="shared" si="21"/>
        <v/>
      </c>
    </row>
    <row r="1041" spans="3:3" x14ac:dyDescent="0.25">
      <c r="C1041" t="str">
        <f t="shared" si="21"/>
        <v/>
      </c>
    </row>
    <row r="1042" spans="3:3" x14ac:dyDescent="0.25">
      <c r="C1042" t="str">
        <f t="shared" si="21"/>
        <v/>
      </c>
    </row>
    <row r="1043" spans="3:3" x14ac:dyDescent="0.25">
      <c r="C1043" t="str">
        <f t="shared" si="21"/>
        <v/>
      </c>
    </row>
    <row r="1044" spans="3:3" x14ac:dyDescent="0.25">
      <c r="C1044" t="str">
        <f t="shared" si="21"/>
        <v/>
      </c>
    </row>
    <row r="1045" spans="3:3" x14ac:dyDescent="0.25">
      <c r="C1045" t="str">
        <f t="shared" si="21"/>
        <v/>
      </c>
    </row>
    <row r="1046" spans="3:3" x14ac:dyDescent="0.25">
      <c r="C1046" t="str">
        <f t="shared" si="21"/>
        <v/>
      </c>
    </row>
    <row r="1047" spans="3:3" x14ac:dyDescent="0.25">
      <c r="C1047" t="str">
        <f t="shared" si="21"/>
        <v/>
      </c>
    </row>
    <row r="1048" spans="3:3" x14ac:dyDescent="0.25">
      <c r="C1048" t="str">
        <f t="shared" si="21"/>
        <v/>
      </c>
    </row>
    <row r="1049" spans="3:3" x14ac:dyDescent="0.25">
      <c r="C1049" t="str">
        <f t="shared" si="21"/>
        <v/>
      </c>
    </row>
    <row r="1050" spans="3:3" x14ac:dyDescent="0.25">
      <c r="C1050" t="str">
        <f t="shared" si="21"/>
        <v/>
      </c>
    </row>
    <row r="1051" spans="3:3" x14ac:dyDescent="0.25">
      <c r="C1051" t="str">
        <f t="shared" si="21"/>
        <v/>
      </c>
    </row>
    <row r="1052" spans="3:3" x14ac:dyDescent="0.25">
      <c r="C1052" t="str">
        <f t="shared" si="21"/>
        <v/>
      </c>
    </row>
    <row r="1053" spans="3:3" x14ac:dyDescent="0.25">
      <c r="C1053" t="str">
        <f t="shared" si="21"/>
        <v/>
      </c>
    </row>
    <row r="1054" spans="3:3" x14ac:dyDescent="0.25">
      <c r="C1054" t="str">
        <f t="shared" si="21"/>
        <v/>
      </c>
    </row>
    <row r="1055" spans="3:3" x14ac:dyDescent="0.25">
      <c r="C1055" t="str">
        <f t="shared" si="21"/>
        <v/>
      </c>
    </row>
    <row r="1056" spans="3:3" x14ac:dyDescent="0.25">
      <c r="C1056" t="str">
        <f t="shared" si="21"/>
        <v/>
      </c>
    </row>
    <row r="1057" spans="3:3" x14ac:dyDescent="0.25">
      <c r="C1057" t="str">
        <f t="shared" si="21"/>
        <v/>
      </c>
    </row>
    <row r="1058" spans="3:3" x14ac:dyDescent="0.25">
      <c r="C1058" t="str">
        <f t="shared" si="21"/>
        <v/>
      </c>
    </row>
    <row r="1059" spans="3:3" x14ac:dyDescent="0.25">
      <c r="C1059" t="str">
        <f t="shared" si="21"/>
        <v/>
      </c>
    </row>
    <row r="1060" spans="3:3" x14ac:dyDescent="0.25">
      <c r="C1060" t="str">
        <f t="shared" si="21"/>
        <v/>
      </c>
    </row>
    <row r="1061" spans="3:3" x14ac:dyDescent="0.25">
      <c r="C1061" t="str">
        <f t="shared" si="21"/>
        <v/>
      </c>
    </row>
    <row r="1062" spans="3:3" x14ac:dyDescent="0.25">
      <c r="C1062" t="str">
        <f t="shared" si="21"/>
        <v/>
      </c>
    </row>
    <row r="1063" spans="3:3" x14ac:dyDescent="0.25">
      <c r="C1063" t="str">
        <f t="shared" si="21"/>
        <v/>
      </c>
    </row>
    <row r="1064" spans="3:3" x14ac:dyDescent="0.25">
      <c r="C1064" t="str">
        <f t="shared" si="21"/>
        <v/>
      </c>
    </row>
    <row r="1065" spans="3:3" x14ac:dyDescent="0.25">
      <c r="C1065" t="str">
        <f t="shared" si="21"/>
        <v/>
      </c>
    </row>
    <row r="1066" spans="3:3" x14ac:dyDescent="0.25">
      <c r="C1066" t="str">
        <f t="shared" si="21"/>
        <v/>
      </c>
    </row>
    <row r="1067" spans="3:3" x14ac:dyDescent="0.25">
      <c r="C1067" t="str">
        <f t="shared" si="21"/>
        <v/>
      </c>
    </row>
    <row r="1068" spans="3:3" x14ac:dyDescent="0.25">
      <c r="C1068" t="str">
        <f t="shared" si="21"/>
        <v/>
      </c>
    </row>
    <row r="1069" spans="3:3" x14ac:dyDescent="0.25">
      <c r="C1069" t="str">
        <f t="shared" si="21"/>
        <v/>
      </c>
    </row>
    <row r="1070" spans="3:3" x14ac:dyDescent="0.25">
      <c r="C1070" t="str">
        <f t="shared" si="21"/>
        <v/>
      </c>
    </row>
    <row r="1071" spans="3:3" x14ac:dyDescent="0.25">
      <c r="C1071" t="str">
        <f t="shared" si="21"/>
        <v/>
      </c>
    </row>
    <row r="1072" spans="3:3" x14ac:dyDescent="0.25">
      <c r="C1072" t="str">
        <f t="shared" si="21"/>
        <v/>
      </c>
    </row>
    <row r="1073" spans="3:3" x14ac:dyDescent="0.25">
      <c r="C1073" t="str">
        <f t="shared" si="21"/>
        <v/>
      </c>
    </row>
    <row r="1074" spans="3:3" x14ac:dyDescent="0.25">
      <c r="C1074" t="str">
        <f t="shared" si="21"/>
        <v/>
      </c>
    </row>
    <row r="1075" spans="3:3" x14ac:dyDescent="0.25">
      <c r="C1075" t="str">
        <f t="shared" si="21"/>
        <v/>
      </c>
    </row>
    <row r="1076" spans="3:3" x14ac:dyDescent="0.25">
      <c r="C1076" t="str">
        <f t="shared" si="21"/>
        <v/>
      </c>
    </row>
    <row r="1077" spans="3:3" x14ac:dyDescent="0.25">
      <c r="C1077" t="str">
        <f t="shared" si="21"/>
        <v/>
      </c>
    </row>
    <row r="1078" spans="3:3" x14ac:dyDescent="0.25">
      <c r="C1078" t="str">
        <f t="shared" si="21"/>
        <v/>
      </c>
    </row>
    <row r="1079" spans="3:3" x14ac:dyDescent="0.25">
      <c r="C1079" t="str">
        <f t="shared" si="21"/>
        <v/>
      </c>
    </row>
    <row r="1080" spans="3:3" x14ac:dyDescent="0.25">
      <c r="C1080" t="str">
        <f t="shared" si="21"/>
        <v/>
      </c>
    </row>
    <row r="1081" spans="3:3" x14ac:dyDescent="0.25">
      <c r="C1081" t="str">
        <f t="shared" ref="C1081:C1144" si="22">IF(B1081&gt;0,B1081*JORNADA12,"")</f>
        <v/>
      </c>
    </row>
    <row r="1082" spans="3:3" x14ac:dyDescent="0.25">
      <c r="C1082" t="str">
        <f t="shared" si="22"/>
        <v/>
      </c>
    </row>
    <row r="1083" spans="3:3" x14ac:dyDescent="0.25">
      <c r="C1083" t="str">
        <f t="shared" si="22"/>
        <v/>
      </c>
    </row>
    <row r="1084" spans="3:3" x14ac:dyDescent="0.25">
      <c r="C1084" t="str">
        <f t="shared" si="22"/>
        <v/>
      </c>
    </row>
    <row r="1085" spans="3:3" x14ac:dyDescent="0.25">
      <c r="C1085" t="str">
        <f t="shared" si="22"/>
        <v/>
      </c>
    </row>
    <row r="1086" spans="3:3" x14ac:dyDescent="0.25">
      <c r="C1086" t="str">
        <f t="shared" si="22"/>
        <v/>
      </c>
    </row>
    <row r="1087" spans="3:3" x14ac:dyDescent="0.25">
      <c r="C1087" t="str">
        <f t="shared" si="22"/>
        <v/>
      </c>
    </row>
    <row r="1088" spans="3:3" x14ac:dyDescent="0.25">
      <c r="C1088" t="str">
        <f t="shared" si="22"/>
        <v/>
      </c>
    </row>
    <row r="1089" spans="3:3" x14ac:dyDescent="0.25">
      <c r="C1089" t="str">
        <f t="shared" si="22"/>
        <v/>
      </c>
    </row>
    <row r="1090" spans="3:3" x14ac:dyDescent="0.25">
      <c r="C1090" t="str">
        <f t="shared" si="22"/>
        <v/>
      </c>
    </row>
    <row r="1091" spans="3:3" x14ac:dyDescent="0.25">
      <c r="C1091" t="str">
        <f t="shared" si="22"/>
        <v/>
      </c>
    </row>
    <row r="1092" spans="3:3" x14ac:dyDescent="0.25">
      <c r="C1092" t="str">
        <f t="shared" si="22"/>
        <v/>
      </c>
    </row>
    <row r="1093" spans="3:3" x14ac:dyDescent="0.25">
      <c r="C1093" t="str">
        <f t="shared" si="22"/>
        <v/>
      </c>
    </row>
    <row r="1094" spans="3:3" x14ac:dyDescent="0.25">
      <c r="C1094" t="str">
        <f t="shared" si="22"/>
        <v/>
      </c>
    </row>
    <row r="1095" spans="3:3" x14ac:dyDescent="0.25">
      <c r="C1095" t="str">
        <f t="shared" si="22"/>
        <v/>
      </c>
    </row>
    <row r="1096" spans="3:3" x14ac:dyDescent="0.25">
      <c r="C1096" t="str">
        <f t="shared" si="22"/>
        <v/>
      </c>
    </row>
    <row r="1097" spans="3:3" x14ac:dyDescent="0.25">
      <c r="C1097" t="str">
        <f t="shared" si="22"/>
        <v/>
      </c>
    </row>
    <row r="1098" spans="3:3" x14ac:dyDescent="0.25">
      <c r="C1098" t="str">
        <f t="shared" si="22"/>
        <v/>
      </c>
    </row>
    <row r="1099" spans="3:3" x14ac:dyDescent="0.25">
      <c r="C1099" t="str">
        <f t="shared" si="22"/>
        <v/>
      </c>
    </row>
    <row r="1100" spans="3:3" x14ac:dyDescent="0.25">
      <c r="C1100" t="str">
        <f t="shared" si="22"/>
        <v/>
      </c>
    </row>
    <row r="1101" spans="3:3" x14ac:dyDescent="0.25">
      <c r="C1101" t="str">
        <f t="shared" si="22"/>
        <v/>
      </c>
    </row>
    <row r="1102" spans="3:3" x14ac:dyDescent="0.25">
      <c r="C1102" t="str">
        <f t="shared" si="22"/>
        <v/>
      </c>
    </row>
    <row r="1103" spans="3:3" x14ac:dyDescent="0.25">
      <c r="C1103" t="str">
        <f t="shared" si="22"/>
        <v/>
      </c>
    </row>
    <row r="1104" spans="3:3" x14ac:dyDescent="0.25">
      <c r="C1104" t="str">
        <f t="shared" si="22"/>
        <v/>
      </c>
    </row>
    <row r="1105" spans="3:3" x14ac:dyDescent="0.25">
      <c r="C1105" t="str">
        <f t="shared" si="22"/>
        <v/>
      </c>
    </row>
    <row r="1106" spans="3:3" x14ac:dyDescent="0.25">
      <c r="C1106" t="str">
        <f t="shared" si="22"/>
        <v/>
      </c>
    </row>
    <row r="1107" spans="3:3" x14ac:dyDescent="0.25">
      <c r="C1107" t="str">
        <f t="shared" si="22"/>
        <v/>
      </c>
    </row>
    <row r="1108" spans="3:3" x14ac:dyDescent="0.25">
      <c r="C1108" t="str">
        <f t="shared" si="22"/>
        <v/>
      </c>
    </row>
    <row r="1109" spans="3:3" x14ac:dyDescent="0.25">
      <c r="C1109" t="str">
        <f t="shared" si="22"/>
        <v/>
      </c>
    </row>
    <row r="1110" spans="3:3" x14ac:dyDescent="0.25">
      <c r="C1110" t="str">
        <f t="shared" si="22"/>
        <v/>
      </c>
    </row>
    <row r="1111" spans="3:3" x14ac:dyDescent="0.25">
      <c r="C1111" t="str">
        <f t="shared" si="22"/>
        <v/>
      </c>
    </row>
    <row r="1112" spans="3:3" x14ac:dyDescent="0.25">
      <c r="C1112" t="str">
        <f t="shared" si="22"/>
        <v/>
      </c>
    </row>
    <row r="1113" spans="3:3" x14ac:dyDescent="0.25">
      <c r="C1113" t="str">
        <f t="shared" si="22"/>
        <v/>
      </c>
    </row>
    <row r="1114" spans="3:3" x14ac:dyDescent="0.25">
      <c r="C1114" t="str">
        <f t="shared" si="22"/>
        <v/>
      </c>
    </row>
    <row r="1115" spans="3:3" x14ac:dyDescent="0.25">
      <c r="C1115" t="str">
        <f t="shared" si="22"/>
        <v/>
      </c>
    </row>
    <row r="1116" spans="3:3" x14ac:dyDescent="0.25">
      <c r="C1116" t="str">
        <f t="shared" si="22"/>
        <v/>
      </c>
    </row>
    <row r="1117" spans="3:3" x14ac:dyDescent="0.25">
      <c r="C1117" t="str">
        <f t="shared" si="22"/>
        <v/>
      </c>
    </row>
    <row r="1118" spans="3:3" x14ac:dyDescent="0.25">
      <c r="C1118" t="str">
        <f t="shared" si="22"/>
        <v/>
      </c>
    </row>
    <row r="1119" spans="3:3" x14ac:dyDescent="0.25">
      <c r="C1119" t="str">
        <f t="shared" si="22"/>
        <v/>
      </c>
    </row>
    <row r="1120" spans="3:3" x14ac:dyDescent="0.25">
      <c r="C1120" t="str">
        <f t="shared" si="22"/>
        <v/>
      </c>
    </row>
    <row r="1121" spans="3:3" x14ac:dyDescent="0.25">
      <c r="C1121" t="str">
        <f t="shared" si="22"/>
        <v/>
      </c>
    </row>
    <row r="1122" spans="3:3" x14ac:dyDescent="0.25">
      <c r="C1122" t="str">
        <f t="shared" si="22"/>
        <v/>
      </c>
    </row>
    <row r="1123" spans="3:3" x14ac:dyDescent="0.25">
      <c r="C1123" t="str">
        <f t="shared" si="22"/>
        <v/>
      </c>
    </row>
    <row r="1124" spans="3:3" x14ac:dyDescent="0.25">
      <c r="C1124" t="str">
        <f t="shared" si="22"/>
        <v/>
      </c>
    </row>
    <row r="1125" spans="3:3" x14ac:dyDescent="0.25">
      <c r="C1125" t="str">
        <f t="shared" si="22"/>
        <v/>
      </c>
    </row>
    <row r="1126" spans="3:3" x14ac:dyDescent="0.25">
      <c r="C1126" t="str">
        <f t="shared" si="22"/>
        <v/>
      </c>
    </row>
    <row r="1127" spans="3:3" x14ac:dyDescent="0.25">
      <c r="C1127" t="str">
        <f t="shared" si="22"/>
        <v/>
      </c>
    </row>
    <row r="1128" spans="3:3" x14ac:dyDescent="0.25">
      <c r="C1128" t="str">
        <f t="shared" si="22"/>
        <v/>
      </c>
    </row>
    <row r="1129" spans="3:3" x14ac:dyDescent="0.25">
      <c r="C1129" t="str">
        <f t="shared" si="22"/>
        <v/>
      </c>
    </row>
    <row r="1130" spans="3:3" x14ac:dyDescent="0.25">
      <c r="C1130" t="str">
        <f t="shared" si="22"/>
        <v/>
      </c>
    </row>
    <row r="1131" spans="3:3" x14ac:dyDescent="0.25">
      <c r="C1131" t="str">
        <f t="shared" si="22"/>
        <v/>
      </c>
    </row>
    <row r="1132" spans="3:3" x14ac:dyDescent="0.25">
      <c r="C1132" t="str">
        <f t="shared" si="22"/>
        <v/>
      </c>
    </row>
    <row r="1133" spans="3:3" x14ac:dyDescent="0.25">
      <c r="C1133" t="str">
        <f t="shared" si="22"/>
        <v/>
      </c>
    </row>
    <row r="1134" spans="3:3" x14ac:dyDescent="0.25">
      <c r="C1134" t="str">
        <f t="shared" si="22"/>
        <v/>
      </c>
    </row>
    <row r="1135" spans="3:3" x14ac:dyDescent="0.25">
      <c r="C1135" t="str">
        <f t="shared" si="22"/>
        <v/>
      </c>
    </row>
    <row r="1136" spans="3:3" x14ac:dyDescent="0.25">
      <c r="C1136" t="str">
        <f t="shared" si="22"/>
        <v/>
      </c>
    </row>
    <row r="1137" spans="3:3" x14ac:dyDescent="0.25">
      <c r="C1137" t="str">
        <f t="shared" si="22"/>
        <v/>
      </c>
    </row>
    <row r="1138" spans="3:3" x14ac:dyDescent="0.25">
      <c r="C1138" t="str">
        <f t="shared" si="22"/>
        <v/>
      </c>
    </row>
    <row r="1139" spans="3:3" x14ac:dyDescent="0.25">
      <c r="C1139" t="str">
        <f t="shared" si="22"/>
        <v/>
      </c>
    </row>
    <row r="1140" spans="3:3" x14ac:dyDescent="0.25">
      <c r="C1140" t="str">
        <f t="shared" si="22"/>
        <v/>
      </c>
    </row>
    <row r="1141" spans="3:3" x14ac:dyDescent="0.25">
      <c r="C1141" t="str">
        <f t="shared" si="22"/>
        <v/>
      </c>
    </row>
    <row r="1142" spans="3:3" x14ac:dyDescent="0.25">
      <c r="C1142" t="str">
        <f t="shared" si="22"/>
        <v/>
      </c>
    </row>
    <row r="1143" spans="3:3" x14ac:dyDescent="0.25">
      <c r="C1143" t="str">
        <f t="shared" si="22"/>
        <v/>
      </c>
    </row>
    <row r="1144" spans="3:3" x14ac:dyDescent="0.25">
      <c r="C1144" t="str">
        <f t="shared" si="22"/>
        <v/>
      </c>
    </row>
    <row r="1145" spans="3:3" x14ac:dyDescent="0.25">
      <c r="C1145" t="str">
        <f t="shared" ref="C1145:C1208" si="23">IF(B1145&gt;0,B1145*JORNADA12,"")</f>
        <v/>
      </c>
    </row>
    <row r="1146" spans="3:3" x14ac:dyDescent="0.25">
      <c r="C1146" t="str">
        <f t="shared" si="23"/>
        <v/>
      </c>
    </row>
    <row r="1147" spans="3:3" x14ac:dyDescent="0.25">
      <c r="C1147" t="str">
        <f t="shared" si="23"/>
        <v/>
      </c>
    </row>
    <row r="1148" spans="3:3" x14ac:dyDescent="0.25">
      <c r="C1148" t="str">
        <f t="shared" si="23"/>
        <v/>
      </c>
    </row>
    <row r="1149" spans="3:3" x14ac:dyDescent="0.25">
      <c r="C1149" t="str">
        <f t="shared" si="23"/>
        <v/>
      </c>
    </row>
    <row r="1150" spans="3:3" x14ac:dyDescent="0.25">
      <c r="C1150" t="str">
        <f t="shared" si="23"/>
        <v/>
      </c>
    </row>
    <row r="1151" spans="3:3" x14ac:dyDescent="0.25">
      <c r="C1151" t="str">
        <f t="shared" si="23"/>
        <v/>
      </c>
    </row>
    <row r="1152" spans="3:3" x14ac:dyDescent="0.25">
      <c r="C1152" t="str">
        <f t="shared" si="23"/>
        <v/>
      </c>
    </row>
    <row r="1153" spans="3:3" x14ac:dyDescent="0.25">
      <c r="C1153" t="str">
        <f t="shared" si="23"/>
        <v/>
      </c>
    </row>
    <row r="1154" spans="3:3" x14ac:dyDescent="0.25">
      <c r="C1154" t="str">
        <f t="shared" si="23"/>
        <v/>
      </c>
    </row>
    <row r="1155" spans="3:3" x14ac:dyDescent="0.25">
      <c r="C1155" t="str">
        <f t="shared" si="23"/>
        <v/>
      </c>
    </row>
    <row r="1156" spans="3:3" x14ac:dyDescent="0.25">
      <c r="C1156" t="str">
        <f t="shared" si="23"/>
        <v/>
      </c>
    </row>
    <row r="1157" spans="3:3" x14ac:dyDescent="0.25">
      <c r="C1157" t="str">
        <f t="shared" si="23"/>
        <v/>
      </c>
    </row>
    <row r="1158" spans="3:3" x14ac:dyDescent="0.25">
      <c r="C1158" t="str">
        <f t="shared" si="23"/>
        <v/>
      </c>
    </row>
    <row r="1159" spans="3:3" x14ac:dyDescent="0.25">
      <c r="C1159" t="str">
        <f t="shared" si="23"/>
        <v/>
      </c>
    </row>
    <row r="1160" spans="3:3" x14ac:dyDescent="0.25">
      <c r="C1160" t="str">
        <f t="shared" si="23"/>
        <v/>
      </c>
    </row>
    <row r="1161" spans="3:3" x14ac:dyDescent="0.25">
      <c r="C1161" t="str">
        <f t="shared" si="23"/>
        <v/>
      </c>
    </row>
    <row r="1162" spans="3:3" x14ac:dyDescent="0.25">
      <c r="C1162" t="str">
        <f t="shared" si="23"/>
        <v/>
      </c>
    </row>
    <row r="1163" spans="3:3" x14ac:dyDescent="0.25">
      <c r="C1163" t="str">
        <f t="shared" si="23"/>
        <v/>
      </c>
    </row>
    <row r="1164" spans="3:3" x14ac:dyDescent="0.25">
      <c r="C1164" t="str">
        <f t="shared" si="23"/>
        <v/>
      </c>
    </row>
    <row r="1165" spans="3:3" x14ac:dyDescent="0.25">
      <c r="C1165" t="str">
        <f t="shared" si="23"/>
        <v/>
      </c>
    </row>
    <row r="1166" spans="3:3" x14ac:dyDescent="0.25">
      <c r="C1166" t="str">
        <f t="shared" si="23"/>
        <v/>
      </c>
    </row>
    <row r="1167" spans="3:3" x14ac:dyDescent="0.25">
      <c r="C1167" t="str">
        <f t="shared" si="23"/>
        <v/>
      </c>
    </row>
    <row r="1168" spans="3:3" x14ac:dyDescent="0.25">
      <c r="C1168" t="str">
        <f t="shared" si="23"/>
        <v/>
      </c>
    </row>
    <row r="1169" spans="3:3" x14ac:dyDescent="0.25">
      <c r="C1169" t="str">
        <f t="shared" si="23"/>
        <v/>
      </c>
    </row>
    <row r="1170" spans="3:3" x14ac:dyDescent="0.25">
      <c r="C1170" t="str">
        <f t="shared" si="23"/>
        <v/>
      </c>
    </row>
    <row r="1171" spans="3:3" x14ac:dyDescent="0.25">
      <c r="C1171" t="str">
        <f t="shared" si="23"/>
        <v/>
      </c>
    </row>
    <row r="1172" spans="3:3" x14ac:dyDescent="0.25">
      <c r="C1172" t="str">
        <f t="shared" si="23"/>
        <v/>
      </c>
    </row>
    <row r="1173" spans="3:3" x14ac:dyDescent="0.25">
      <c r="C1173" t="str">
        <f t="shared" si="23"/>
        <v/>
      </c>
    </row>
    <row r="1174" spans="3:3" x14ac:dyDescent="0.25">
      <c r="C1174" t="str">
        <f t="shared" si="23"/>
        <v/>
      </c>
    </row>
    <row r="1175" spans="3:3" x14ac:dyDescent="0.25">
      <c r="C1175" t="str">
        <f t="shared" si="23"/>
        <v/>
      </c>
    </row>
    <row r="1176" spans="3:3" x14ac:dyDescent="0.25">
      <c r="C1176" t="str">
        <f t="shared" si="23"/>
        <v/>
      </c>
    </row>
    <row r="1177" spans="3:3" x14ac:dyDescent="0.25">
      <c r="C1177" t="str">
        <f t="shared" si="23"/>
        <v/>
      </c>
    </row>
    <row r="1178" spans="3:3" x14ac:dyDescent="0.25">
      <c r="C1178" t="str">
        <f t="shared" si="23"/>
        <v/>
      </c>
    </row>
    <row r="1179" spans="3:3" x14ac:dyDescent="0.25">
      <c r="C1179" t="str">
        <f t="shared" si="23"/>
        <v/>
      </c>
    </row>
    <row r="1180" spans="3:3" x14ac:dyDescent="0.25">
      <c r="C1180" t="str">
        <f t="shared" si="23"/>
        <v/>
      </c>
    </row>
    <row r="1181" spans="3:3" x14ac:dyDescent="0.25">
      <c r="C1181" t="str">
        <f t="shared" si="23"/>
        <v/>
      </c>
    </row>
    <row r="1182" spans="3:3" x14ac:dyDescent="0.25">
      <c r="C1182" t="str">
        <f t="shared" si="23"/>
        <v/>
      </c>
    </row>
    <row r="1183" spans="3:3" x14ac:dyDescent="0.25">
      <c r="C1183" t="str">
        <f t="shared" si="23"/>
        <v/>
      </c>
    </row>
    <row r="1184" spans="3:3" x14ac:dyDescent="0.25">
      <c r="C1184" t="str">
        <f t="shared" si="23"/>
        <v/>
      </c>
    </row>
    <row r="1185" spans="3:3" x14ac:dyDescent="0.25">
      <c r="C1185" t="str">
        <f t="shared" si="23"/>
        <v/>
      </c>
    </row>
    <row r="1186" spans="3:3" x14ac:dyDescent="0.25">
      <c r="C1186" t="str">
        <f t="shared" si="23"/>
        <v/>
      </c>
    </row>
    <row r="1187" spans="3:3" x14ac:dyDescent="0.25">
      <c r="C1187" t="str">
        <f t="shared" si="23"/>
        <v/>
      </c>
    </row>
    <row r="1188" spans="3:3" x14ac:dyDescent="0.25">
      <c r="C1188" t="str">
        <f t="shared" si="23"/>
        <v/>
      </c>
    </row>
    <row r="1189" spans="3:3" x14ac:dyDescent="0.25">
      <c r="C1189" t="str">
        <f t="shared" si="23"/>
        <v/>
      </c>
    </row>
    <row r="1190" spans="3:3" x14ac:dyDescent="0.25">
      <c r="C1190" t="str">
        <f t="shared" si="23"/>
        <v/>
      </c>
    </row>
    <row r="1191" spans="3:3" x14ac:dyDescent="0.25">
      <c r="C1191" t="str">
        <f t="shared" si="23"/>
        <v/>
      </c>
    </row>
    <row r="1192" spans="3:3" x14ac:dyDescent="0.25">
      <c r="C1192" t="str">
        <f t="shared" si="23"/>
        <v/>
      </c>
    </row>
    <row r="1193" spans="3:3" x14ac:dyDescent="0.25">
      <c r="C1193" t="str">
        <f t="shared" si="23"/>
        <v/>
      </c>
    </row>
    <row r="1194" spans="3:3" x14ac:dyDescent="0.25">
      <c r="C1194" t="str">
        <f t="shared" si="23"/>
        <v/>
      </c>
    </row>
    <row r="1195" spans="3:3" x14ac:dyDescent="0.25">
      <c r="C1195" t="str">
        <f t="shared" si="23"/>
        <v/>
      </c>
    </row>
    <row r="1196" spans="3:3" x14ac:dyDescent="0.25">
      <c r="C1196" t="str">
        <f t="shared" si="23"/>
        <v/>
      </c>
    </row>
    <row r="1197" spans="3:3" x14ac:dyDescent="0.25">
      <c r="C1197" t="str">
        <f t="shared" si="23"/>
        <v/>
      </c>
    </row>
    <row r="1198" spans="3:3" x14ac:dyDescent="0.25">
      <c r="C1198" t="str">
        <f t="shared" si="23"/>
        <v/>
      </c>
    </row>
    <row r="1199" spans="3:3" x14ac:dyDescent="0.25">
      <c r="C1199" t="str">
        <f t="shared" si="23"/>
        <v/>
      </c>
    </row>
    <row r="1200" spans="3:3" x14ac:dyDescent="0.25">
      <c r="C1200" t="str">
        <f t="shared" si="23"/>
        <v/>
      </c>
    </row>
    <row r="1201" spans="3:3" x14ac:dyDescent="0.25">
      <c r="C1201" t="str">
        <f t="shared" si="23"/>
        <v/>
      </c>
    </row>
    <row r="1202" spans="3:3" x14ac:dyDescent="0.25">
      <c r="C1202" t="str">
        <f t="shared" si="23"/>
        <v/>
      </c>
    </row>
    <row r="1203" spans="3:3" x14ac:dyDescent="0.25">
      <c r="C1203" t="str">
        <f t="shared" si="23"/>
        <v/>
      </c>
    </row>
    <row r="1204" spans="3:3" x14ac:dyDescent="0.25">
      <c r="C1204" t="str">
        <f t="shared" si="23"/>
        <v/>
      </c>
    </row>
    <row r="1205" spans="3:3" x14ac:dyDescent="0.25">
      <c r="C1205" t="str">
        <f t="shared" si="23"/>
        <v/>
      </c>
    </row>
    <row r="1206" spans="3:3" x14ac:dyDescent="0.25">
      <c r="C1206" t="str">
        <f t="shared" si="23"/>
        <v/>
      </c>
    </row>
    <row r="1207" spans="3:3" x14ac:dyDescent="0.25">
      <c r="C1207" t="str">
        <f t="shared" si="23"/>
        <v/>
      </c>
    </row>
    <row r="1208" spans="3:3" x14ac:dyDescent="0.25">
      <c r="C1208" t="str">
        <f t="shared" si="23"/>
        <v/>
      </c>
    </row>
    <row r="1209" spans="3:3" x14ac:dyDescent="0.25">
      <c r="C1209" t="str">
        <f t="shared" ref="C1209:C1272" si="24">IF(B1209&gt;0,B1209*JORNADA12,"")</f>
        <v/>
      </c>
    </row>
    <row r="1210" spans="3:3" x14ac:dyDescent="0.25">
      <c r="C1210" t="str">
        <f t="shared" si="24"/>
        <v/>
      </c>
    </row>
    <row r="1211" spans="3:3" x14ac:dyDescent="0.25">
      <c r="C1211" t="str">
        <f t="shared" si="24"/>
        <v/>
      </c>
    </row>
    <row r="1212" spans="3:3" x14ac:dyDescent="0.25">
      <c r="C1212" t="str">
        <f t="shared" si="24"/>
        <v/>
      </c>
    </row>
    <row r="1213" spans="3:3" x14ac:dyDescent="0.25">
      <c r="C1213" t="str">
        <f t="shared" si="24"/>
        <v/>
      </c>
    </row>
    <row r="1214" spans="3:3" x14ac:dyDescent="0.25">
      <c r="C1214" t="str">
        <f t="shared" si="24"/>
        <v/>
      </c>
    </row>
    <row r="1215" spans="3:3" x14ac:dyDescent="0.25">
      <c r="C1215" t="str">
        <f t="shared" si="24"/>
        <v/>
      </c>
    </row>
    <row r="1216" spans="3:3" x14ac:dyDescent="0.25">
      <c r="C1216" t="str">
        <f t="shared" si="24"/>
        <v/>
      </c>
    </row>
    <row r="1217" spans="3:3" x14ac:dyDescent="0.25">
      <c r="C1217" t="str">
        <f t="shared" si="24"/>
        <v/>
      </c>
    </row>
    <row r="1218" spans="3:3" x14ac:dyDescent="0.25">
      <c r="C1218" t="str">
        <f t="shared" si="24"/>
        <v/>
      </c>
    </row>
    <row r="1219" spans="3:3" x14ac:dyDescent="0.25">
      <c r="C1219" t="str">
        <f t="shared" si="24"/>
        <v/>
      </c>
    </row>
    <row r="1220" spans="3:3" x14ac:dyDescent="0.25">
      <c r="C1220" t="str">
        <f t="shared" si="24"/>
        <v/>
      </c>
    </row>
    <row r="1221" spans="3:3" x14ac:dyDescent="0.25">
      <c r="C1221" t="str">
        <f t="shared" si="24"/>
        <v/>
      </c>
    </row>
    <row r="1222" spans="3:3" x14ac:dyDescent="0.25">
      <c r="C1222" t="str">
        <f t="shared" si="24"/>
        <v/>
      </c>
    </row>
    <row r="1223" spans="3:3" x14ac:dyDescent="0.25">
      <c r="C1223" t="str">
        <f t="shared" si="24"/>
        <v/>
      </c>
    </row>
    <row r="1224" spans="3:3" x14ac:dyDescent="0.25">
      <c r="C1224" t="str">
        <f t="shared" si="24"/>
        <v/>
      </c>
    </row>
    <row r="1225" spans="3:3" x14ac:dyDescent="0.25">
      <c r="C1225" t="str">
        <f t="shared" si="24"/>
        <v/>
      </c>
    </row>
    <row r="1226" spans="3:3" x14ac:dyDescent="0.25">
      <c r="C1226" t="str">
        <f t="shared" si="24"/>
        <v/>
      </c>
    </row>
    <row r="1227" spans="3:3" x14ac:dyDescent="0.25">
      <c r="C1227" t="str">
        <f t="shared" si="24"/>
        <v/>
      </c>
    </row>
    <row r="1228" spans="3:3" x14ac:dyDescent="0.25">
      <c r="C1228" t="str">
        <f t="shared" si="24"/>
        <v/>
      </c>
    </row>
    <row r="1229" spans="3:3" x14ac:dyDescent="0.25">
      <c r="C1229" t="str">
        <f t="shared" si="24"/>
        <v/>
      </c>
    </row>
    <row r="1230" spans="3:3" x14ac:dyDescent="0.25">
      <c r="C1230" t="str">
        <f t="shared" si="24"/>
        <v/>
      </c>
    </row>
    <row r="1231" spans="3:3" x14ac:dyDescent="0.25">
      <c r="C1231" t="str">
        <f t="shared" si="24"/>
        <v/>
      </c>
    </row>
    <row r="1232" spans="3:3" x14ac:dyDescent="0.25">
      <c r="C1232" t="str">
        <f t="shared" si="24"/>
        <v/>
      </c>
    </row>
    <row r="1233" spans="3:3" x14ac:dyDescent="0.25">
      <c r="C1233" t="str">
        <f t="shared" si="24"/>
        <v/>
      </c>
    </row>
    <row r="1234" spans="3:3" x14ac:dyDescent="0.25">
      <c r="C1234" t="str">
        <f t="shared" si="24"/>
        <v/>
      </c>
    </row>
    <row r="1235" spans="3:3" x14ac:dyDescent="0.25">
      <c r="C1235" t="str">
        <f t="shared" si="24"/>
        <v/>
      </c>
    </row>
    <row r="1236" spans="3:3" x14ac:dyDescent="0.25">
      <c r="C1236" t="str">
        <f t="shared" si="24"/>
        <v/>
      </c>
    </row>
    <row r="1237" spans="3:3" x14ac:dyDescent="0.25">
      <c r="C1237" t="str">
        <f t="shared" si="24"/>
        <v/>
      </c>
    </row>
    <row r="1238" spans="3:3" x14ac:dyDescent="0.25">
      <c r="C1238" t="str">
        <f t="shared" si="24"/>
        <v/>
      </c>
    </row>
    <row r="1239" spans="3:3" x14ac:dyDescent="0.25">
      <c r="C1239" t="str">
        <f t="shared" si="24"/>
        <v/>
      </c>
    </row>
    <row r="1240" spans="3:3" x14ac:dyDescent="0.25">
      <c r="C1240" t="str">
        <f t="shared" si="24"/>
        <v/>
      </c>
    </row>
    <row r="1241" spans="3:3" x14ac:dyDescent="0.25">
      <c r="C1241" t="str">
        <f t="shared" si="24"/>
        <v/>
      </c>
    </row>
    <row r="1242" spans="3:3" x14ac:dyDescent="0.25">
      <c r="C1242" t="str">
        <f t="shared" si="24"/>
        <v/>
      </c>
    </row>
    <row r="1243" spans="3:3" x14ac:dyDescent="0.25">
      <c r="C1243" t="str">
        <f t="shared" si="24"/>
        <v/>
      </c>
    </row>
    <row r="1244" spans="3:3" x14ac:dyDescent="0.25">
      <c r="C1244" t="str">
        <f t="shared" si="24"/>
        <v/>
      </c>
    </row>
    <row r="1245" spans="3:3" x14ac:dyDescent="0.25">
      <c r="C1245" t="str">
        <f t="shared" si="24"/>
        <v/>
      </c>
    </row>
    <row r="1246" spans="3:3" x14ac:dyDescent="0.25">
      <c r="C1246" t="str">
        <f t="shared" si="24"/>
        <v/>
      </c>
    </row>
    <row r="1247" spans="3:3" x14ac:dyDescent="0.25">
      <c r="C1247" t="str">
        <f t="shared" si="24"/>
        <v/>
      </c>
    </row>
    <row r="1248" spans="3:3" x14ac:dyDescent="0.25">
      <c r="C1248" t="str">
        <f t="shared" si="24"/>
        <v/>
      </c>
    </row>
    <row r="1249" spans="3:3" x14ac:dyDescent="0.25">
      <c r="C1249" t="str">
        <f t="shared" si="24"/>
        <v/>
      </c>
    </row>
    <row r="1250" spans="3:3" x14ac:dyDescent="0.25">
      <c r="C1250" t="str">
        <f t="shared" si="24"/>
        <v/>
      </c>
    </row>
    <row r="1251" spans="3:3" x14ac:dyDescent="0.25">
      <c r="C1251" t="str">
        <f t="shared" si="24"/>
        <v/>
      </c>
    </row>
    <row r="1252" spans="3:3" x14ac:dyDescent="0.25">
      <c r="C1252" t="str">
        <f t="shared" si="24"/>
        <v/>
      </c>
    </row>
    <row r="1253" spans="3:3" x14ac:dyDescent="0.25">
      <c r="C1253" t="str">
        <f t="shared" si="24"/>
        <v/>
      </c>
    </row>
    <row r="1254" spans="3:3" x14ac:dyDescent="0.25">
      <c r="C1254" t="str">
        <f t="shared" si="24"/>
        <v/>
      </c>
    </row>
    <row r="1255" spans="3:3" x14ac:dyDescent="0.25">
      <c r="C1255" t="str">
        <f t="shared" si="24"/>
        <v/>
      </c>
    </row>
    <row r="1256" spans="3:3" x14ac:dyDescent="0.25">
      <c r="C1256" t="str">
        <f t="shared" si="24"/>
        <v/>
      </c>
    </row>
    <row r="1257" spans="3:3" x14ac:dyDescent="0.25">
      <c r="C1257" t="str">
        <f t="shared" si="24"/>
        <v/>
      </c>
    </row>
    <row r="1258" spans="3:3" x14ac:dyDescent="0.25">
      <c r="C1258" t="str">
        <f t="shared" si="24"/>
        <v/>
      </c>
    </row>
    <row r="1259" spans="3:3" x14ac:dyDescent="0.25">
      <c r="C1259" t="str">
        <f t="shared" si="24"/>
        <v/>
      </c>
    </row>
    <row r="1260" spans="3:3" x14ac:dyDescent="0.25">
      <c r="C1260" t="str">
        <f t="shared" si="24"/>
        <v/>
      </c>
    </row>
    <row r="1261" spans="3:3" x14ac:dyDescent="0.25">
      <c r="C1261" t="str">
        <f t="shared" si="24"/>
        <v/>
      </c>
    </row>
    <row r="1262" spans="3:3" x14ac:dyDescent="0.25">
      <c r="C1262" t="str">
        <f t="shared" si="24"/>
        <v/>
      </c>
    </row>
    <row r="1263" spans="3:3" x14ac:dyDescent="0.25">
      <c r="C1263" t="str">
        <f t="shared" si="24"/>
        <v/>
      </c>
    </row>
    <row r="1264" spans="3:3" x14ac:dyDescent="0.25">
      <c r="C1264" t="str">
        <f t="shared" si="24"/>
        <v/>
      </c>
    </row>
    <row r="1265" spans="3:3" x14ac:dyDescent="0.25">
      <c r="C1265" t="str">
        <f t="shared" si="24"/>
        <v/>
      </c>
    </row>
    <row r="1266" spans="3:3" x14ac:dyDescent="0.25">
      <c r="C1266" t="str">
        <f t="shared" si="24"/>
        <v/>
      </c>
    </row>
    <row r="1267" spans="3:3" x14ac:dyDescent="0.25">
      <c r="C1267" t="str">
        <f t="shared" si="24"/>
        <v/>
      </c>
    </row>
    <row r="1268" spans="3:3" x14ac:dyDescent="0.25">
      <c r="C1268" t="str">
        <f t="shared" si="24"/>
        <v/>
      </c>
    </row>
    <row r="1269" spans="3:3" x14ac:dyDescent="0.25">
      <c r="C1269" t="str">
        <f t="shared" si="24"/>
        <v/>
      </c>
    </row>
    <row r="1270" spans="3:3" x14ac:dyDescent="0.25">
      <c r="C1270" t="str">
        <f t="shared" si="24"/>
        <v/>
      </c>
    </row>
    <row r="1271" spans="3:3" x14ac:dyDescent="0.25">
      <c r="C1271" t="str">
        <f t="shared" si="24"/>
        <v/>
      </c>
    </row>
    <row r="1272" spans="3:3" x14ac:dyDescent="0.25">
      <c r="C1272" t="str">
        <f t="shared" si="24"/>
        <v/>
      </c>
    </row>
    <row r="1273" spans="3:3" x14ac:dyDescent="0.25">
      <c r="C1273" t="str">
        <f t="shared" ref="C1273:C1336" si="25">IF(B1273&gt;0,B1273*JORNADA12,"")</f>
        <v/>
      </c>
    </row>
    <row r="1274" spans="3:3" x14ac:dyDescent="0.25">
      <c r="C1274" t="str">
        <f t="shared" si="25"/>
        <v/>
      </c>
    </row>
    <row r="1275" spans="3:3" x14ac:dyDescent="0.25">
      <c r="C1275" t="str">
        <f t="shared" si="25"/>
        <v/>
      </c>
    </row>
    <row r="1276" spans="3:3" x14ac:dyDescent="0.25">
      <c r="C1276" t="str">
        <f t="shared" si="25"/>
        <v/>
      </c>
    </row>
    <row r="1277" spans="3:3" x14ac:dyDescent="0.25">
      <c r="C1277" t="str">
        <f t="shared" si="25"/>
        <v/>
      </c>
    </row>
    <row r="1278" spans="3:3" x14ac:dyDescent="0.25">
      <c r="C1278" t="str">
        <f t="shared" si="25"/>
        <v/>
      </c>
    </row>
    <row r="1279" spans="3:3" x14ac:dyDescent="0.25">
      <c r="C1279" t="str">
        <f t="shared" si="25"/>
        <v/>
      </c>
    </row>
    <row r="1280" spans="3:3" x14ac:dyDescent="0.25">
      <c r="C1280" t="str">
        <f t="shared" si="25"/>
        <v/>
      </c>
    </row>
    <row r="1281" spans="3:3" x14ac:dyDescent="0.25">
      <c r="C1281" t="str">
        <f t="shared" si="25"/>
        <v/>
      </c>
    </row>
    <row r="1282" spans="3:3" x14ac:dyDescent="0.25">
      <c r="C1282" t="str">
        <f t="shared" si="25"/>
        <v/>
      </c>
    </row>
    <row r="1283" spans="3:3" x14ac:dyDescent="0.25">
      <c r="C1283" t="str">
        <f t="shared" si="25"/>
        <v/>
      </c>
    </row>
    <row r="1284" spans="3:3" x14ac:dyDescent="0.25">
      <c r="C1284" t="str">
        <f t="shared" si="25"/>
        <v/>
      </c>
    </row>
    <row r="1285" spans="3:3" x14ac:dyDescent="0.25">
      <c r="C1285" t="str">
        <f t="shared" si="25"/>
        <v/>
      </c>
    </row>
    <row r="1286" spans="3:3" x14ac:dyDescent="0.25">
      <c r="C1286" t="str">
        <f t="shared" si="25"/>
        <v/>
      </c>
    </row>
    <row r="1287" spans="3:3" x14ac:dyDescent="0.25">
      <c r="C1287" t="str">
        <f t="shared" si="25"/>
        <v/>
      </c>
    </row>
    <row r="1288" spans="3:3" x14ac:dyDescent="0.25">
      <c r="C1288" t="str">
        <f t="shared" si="25"/>
        <v/>
      </c>
    </row>
    <row r="1289" spans="3:3" x14ac:dyDescent="0.25">
      <c r="C1289" t="str">
        <f t="shared" si="25"/>
        <v/>
      </c>
    </row>
    <row r="1290" spans="3:3" x14ac:dyDescent="0.25">
      <c r="C1290" t="str">
        <f t="shared" si="25"/>
        <v/>
      </c>
    </row>
    <row r="1291" spans="3:3" x14ac:dyDescent="0.25">
      <c r="C1291" t="str">
        <f t="shared" si="25"/>
        <v/>
      </c>
    </row>
    <row r="1292" spans="3:3" x14ac:dyDescent="0.25">
      <c r="C1292" t="str">
        <f t="shared" si="25"/>
        <v/>
      </c>
    </row>
    <row r="1293" spans="3:3" x14ac:dyDescent="0.25">
      <c r="C1293" t="str">
        <f t="shared" si="25"/>
        <v/>
      </c>
    </row>
    <row r="1294" spans="3:3" x14ac:dyDescent="0.25">
      <c r="C1294" t="str">
        <f t="shared" si="25"/>
        <v/>
      </c>
    </row>
    <row r="1295" spans="3:3" x14ac:dyDescent="0.25">
      <c r="C1295" t="str">
        <f t="shared" si="25"/>
        <v/>
      </c>
    </row>
    <row r="1296" spans="3:3" x14ac:dyDescent="0.25">
      <c r="C1296" t="str">
        <f t="shared" si="25"/>
        <v/>
      </c>
    </row>
    <row r="1297" spans="3:3" x14ac:dyDescent="0.25">
      <c r="C1297" t="str">
        <f t="shared" si="25"/>
        <v/>
      </c>
    </row>
    <row r="1298" spans="3:3" x14ac:dyDescent="0.25">
      <c r="C1298" t="str">
        <f t="shared" si="25"/>
        <v/>
      </c>
    </row>
    <row r="1299" spans="3:3" x14ac:dyDescent="0.25">
      <c r="C1299" t="str">
        <f t="shared" si="25"/>
        <v/>
      </c>
    </row>
    <row r="1300" spans="3:3" x14ac:dyDescent="0.25">
      <c r="C1300" t="str">
        <f t="shared" si="25"/>
        <v/>
      </c>
    </row>
    <row r="1301" spans="3:3" x14ac:dyDescent="0.25">
      <c r="C1301" t="str">
        <f t="shared" si="25"/>
        <v/>
      </c>
    </row>
    <row r="1302" spans="3:3" x14ac:dyDescent="0.25">
      <c r="C1302" t="str">
        <f t="shared" si="25"/>
        <v/>
      </c>
    </row>
    <row r="1303" spans="3:3" x14ac:dyDescent="0.25">
      <c r="C1303" t="str">
        <f t="shared" si="25"/>
        <v/>
      </c>
    </row>
    <row r="1304" spans="3:3" x14ac:dyDescent="0.25">
      <c r="C1304" t="str">
        <f t="shared" si="25"/>
        <v/>
      </c>
    </row>
    <row r="1305" spans="3:3" x14ac:dyDescent="0.25">
      <c r="C1305" t="str">
        <f t="shared" si="25"/>
        <v/>
      </c>
    </row>
    <row r="1306" spans="3:3" x14ac:dyDescent="0.25">
      <c r="C1306" t="str">
        <f t="shared" si="25"/>
        <v/>
      </c>
    </row>
    <row r="1307" spans="3:3" x14ac:dyDescent="0.25">
      <c r="C1307" t="str">
        <f t="shared" si="25"/>
        <v/>
      </c>
    </row>
    <row r="1308" spans="3:3" x14ac:dyDescent="0.25">
      <c r="C1308" t="str">
        <f t="shared" si="25"/>
        <v/>
      </c>
    </row>
    <row r="1309" spans="3:3" x14ac:dyDescent="0.25">
      <c r="C1309" t="str">
        <f t="shared" si="25"/>
        <v/>
      </c>
    </row>
    <row r="1310" spans="3:3" x14ac:dyDescent="0.25">
      <c r="C1310" t="str">
        <f t="shared" si="25"/>
        <v/>
      </c>
    </row>
    <row r="1311" spans="3:3" x14ac:dyDescent="0.25">
      <c r="C1311" t="str">
        <f t="shared" si="25"/>
        <v/>
      </c>
    </row>
    <row r="1312" spans="3:3" x14ac:dyDescent="0.25">
      <c r="C1312" t="str">
        <f t="shared" si="25"/>
        <v/>
      </c>
    </row>
    <row r="1313" spans="3:3" x14ac:dyDescent="0.25">
      <c r="C1313" t="str">
        <f t="shared" si="25"/>
        <v/>
      </c>
    </row>
    <row r="1314" spans="3:3" x14ac:dyDescent="0.25">
      <c r="C1314" t="str">
        <f t="shared" si="25"/>
        <v/>
      </c>
    </row>
    <row r="1315" spans="3:3" x14ac:dyDescent="0.25">
      <c r="C1315" t="str">
        <f t="shared" si="25"/>
        <v/>
      </c>
    </row>
    <row r="1316" spans="3:3" x14ac:dyDescent="0.25">
      <c r="C1316" t="str">
        <f t="shared" si="25"/>
        <v/>
      </c>
    </row>
    <row r="1317" spans="3:3" x14ac:dyDescent="0.25">
      <c r="C1317" t="str">
        <f t="shared" si="25"/>
        <v/>
      </c>
    </row>
    <row r="1318" spans="3:3" x14ac:dyDescent="0.25">
      <c r="C1318" t="str">
        <f t="shared" si="25"/>
        <v/>
      </c>
    </row>
    <row r="1319" spans="3:3" x14ac:dyDescent="0.25">
      <c r="C1319" t="str">
        <f t="shared" si="25"/>
        <v/>
      </c>
    </row>
    <row r="1320" spans="3:3" x14ac:dyDescent="0.25">
      <c r="C1320" t="str">
        <f t="shared" si="25"/>
        <v/>
      </c>
    </row>
    <row r="1321" spans="3:3" x14ac:dyDescent="0.25">
      <c r="C1321" t="str">
        <f t="shared" si="25"/>
        <v/>
      </c>
    </row>
    <row r="1322" spans="3:3" x14ac:dyDescent="0.25">
      <c r="C1322" t="str">
        <f t="shared" si="25"/>
        <v/>
      </c>
    </row>
    <row r="1323" spans="3:3" x14ac:dyDescent="0.25">
      <c r="C1323" t="str">
        <f t="shared" si="25"/>
        <v/>
      </c>
    </row>
    <row r="1324" spans="3:3" x14ac:dyDescent="0.25">
      <c r="C1324" t="str">
        <f t="shared" si="25"/>
        <v/>
      </c>
    </row>
    <row r="1325" spans="3:3" x14ac:dyDescent="0.25">
      <c r="C1325" t="str">
        <f t="shared" si="25"/>
        <v/>
      </c>
    </row>
    <row r="1326" spans="3:3" x14ac:dyDescent="0.25">
      <c r="C1326" t="str">
        <f t="shared" si="25"/>
        <v/>
      </c>
    </row>
    <row r="1327" spans="3:3" x14ac:dyDescent="0.25">
      <c r="C1327" t="str">
        <f t="shared" si="25"/>
        <v/>
      </c>
    </row>
    <row r="1328" spans="3:3" x14ac:dyDescent="0.25">
      <c r="C1328" t="str">
        <f t="shared" si="25"/>
        <v/>
      </c>
    </row>
    <row r="1329" spans="3:3" x14ac:dyDescent="0.25">
      <c r="C1329" t="str">
        <f t="shared" si="25"/>
        <v/>
      </c>
    </row>
    <row r="1330" spans="3:3" x14ac:dyDescent="0.25">
      <c r="C1330" t="str">
        <f t="shared" si="25"/>
        <v/>
      </c>
    </row>
    <row r="1331" spans="3:3" x14ac:dyDescent="0.25">
      <c r="C1331" t="str">
        <f t="shared" si="25"/>
        <v/>
      </c>
    </row>
    <row r="1332" spans="3:3" x14ac:dyDescent="0.25">
      <c r="C1332" t="str">
        <f t="shared" si="25"/>
        <v/>
      </c>
    </row>
    <row r="1333" spans="3:3" x14ac:dyDescent="0.25">
      <c r="C1333" t="str">
        <f t="shared" si="25"/>
        <v/>
      </c>
    </row>
    <row r="1334" spans="3:3" x14ac:dyDescent="0.25">
      <c r="C1334" t="str">
        <f t="shared" si="25"/>
        <v/>
      </c>
    </row>
    <row r="1335" spans="3:3" x14ac:dyDescent="0.25">
      <c r="C1335" t="str">
        <f t="shared" si="25"/>
        <v/>
      </c>
    </row>
    <row r="1336" spans="3:3" x14ac:dyDescent="0.25">
      <c r="C1336" t="str">
        <f t="shared" si="25"/>
        <v/>
      </c>
    </row>
    <row r="1337" spans="3:3" x14ac:dyDescent="0.25">
      <c r="C1337" t="str">
        <f t="shared" ref="C1337:C1400" si="26">IF(B1337&gt;0,B1337*JORNADA12,"")</f>
        <v/>
      </c>
    </row>
    <row r="1338" spans="3:3" x14ac:dyDescent="0.25">
      <c r="C1338" t="str">
        <f t="shared" si="26"/>
        <v/>
      </c>
    </row>
    <row r="1339" spans="3:3" x14ac:dyDescent="0.25">
      <c r="C1339" t="str">
        <f t="shared" si="26"/>
        <v/>
      </c>
    </row>
    <row r="1340" spans="3:3" x14ac:dyDescent="0.25">
      <c r="C1340" t="str">
        <f t="shared" si="26"/>
        <v/>
      </c>
    </row>
    <row r="1341" spans="3:3" x14ac:dyDescent="0.25">
      <c r="C1341" t="str">
        <f t="shared" si="26"/>
        <v/>
      </c>
    </row>
    <row r="1342" spans="3:3" x14ac:dyDescent="0.25">
      <c r="C1342" t="str">
        <f t="shared" si="26"/>
        <v/>
      </c>
    </row>
    <row r="1343" spans="3:3" x14ac:dyDescent="0.25">
      <c r="C1343" t="str">
        <f t="shared" si="26"/>
        <v/>
      </c>
    </row>
    <row r="1344" spans="3:3" x14ac:dyDescent="0.25">
      <c r="C1344" t="str">
        <f t="shared" si="26"/>
        <v/>
      </c>
    </row>
    <row r="1345" spans="3:3" x14ac:dyDescent="0.25">
      <c r="C1345" t="str">
        <f t="shared" si="26"/>
        <v/>
      </c>
    </row>
    <row r="1346" spans="3:3" x14ac:dyDescent="0.25">
      <c r="C1346" t="str">
        <f t="shared" si="26"/>
        <v/>
      </c>
    </row>
    <row r="1347" spans="3:3" x14ac:dyDescent="0.25">
      <c r="C1347" t="str">
        <f t="shared" si="26"/>
        <v/>
      </c>
    </row>
    <row r="1348" spans="3:3" x14ac:dyDescent="0.25">
      <c r="C1348" t="str">
        <f t="shared" si="26"/>
        <v/>
      </c>
    </row>
    <row r="1349" spans="3:3" x14ac:dyDescent="0.25">
      <c r="C1349" t="str">
        <f t="shared" si="26"/>
        <v/>
      </c>
    </row>
    <row r="1350" spans="3:3" x14ac:dyDescent="0.25">
      <c r="C1350" t="str">
        <f t="shared" si="26"/>
        <v/>
      </c>
    </row>
    <row r="1351" spans="3:3" x14ac:dyDescent="0.25">
      <c r="C1351" t="str">
        <f t="shared" si="26"/>
        <v/>
      </c>
    </row>
    <row r="1352" spans="3:3" x14ac:dyDescent="0.25">
      <c r="C1352" t="str">
        <f t="shared" si="26"/>
        <v/>
      </c>
    </row>
    <row r="1353" spans="3:3" x14ac:dyDescent="0.25">
      <c r="C1353" t="str">
        <f t="shared" si="26"/>
        <v/>
      </c>
    </row>
    <row r="1354" spans="3:3" x14ac:dyDescent="0.25">
      <c r="C1354" t="str">
        <f t="shared" si="26"/>
        <v/>
      </c>
    </row>
    <row r="1355" spans="3:3" x14ac:dyDescent="0.25">
      <c r="C1355" t="str">
        <f t="shared" si="26"/>
        <v/>
      </c>
    </row>
    <row r="1356" spans="3:3" x14ac:dyDescent="0.25">
      <c r="C1356" t="str">
        <f t="shared" si="26"/>
        <v/>
      </c>
    </row>
    <row r="1357" spans="3:3" x14ac:dyDescent="0.25">
      <c r="C1357" t="str">
        <f t="shared" si="26"/>
        <v/>
      </c>
    </row>
    <row r="1358" spans="3:3" x14ac:dyDescent="0.25">
      <c r="C1358" t="str">
        <f t="shared" si="26"/>
        <v/>
      </c>
    </row>
    <row r="1359" spans="3:3" x14ac:dyDescent="0.25">
      <c r="C1359" t="str">
        <f t="shared" si="26"/>
        <v/>
      </c>
    </row>
    <row r="1360" spans="3:3" x14ac:dyDescent="0.25">
      <c r="C1360" t="str">
        <f t="shared" si="26"/>
        <v/>
      </c>
    </row>
    <row r="1361" spans="3:3" x14ac:dyDescent="0.25">
      <c r="C1361" t="str">
        <f t="shared" si="26"/>
        <v/>
      </c>
    </row>
    <row r="1362" spans="3:3" x14ac:dyDescent="0.25">
      <c r="C1362" t="str">
        <f t="shared" si="26"/>
        <v/>
      </c>
    </row>
    <row r="1363" spans="3:3" x14ac:dyDescent="0.25">
      <c r="C1363" t="str">
        <f t="shared" si="26"/>
        <v/>
      </c>
    </row>
    <row r="1364" spans="3:3" x14ac:dyDescent="0.25">
      <c r="C1364" t="str">
        <f t="shared" si="26"/>
        <v/>
      </c>
    </row>
    <row r="1365" spans="3:3" x14ac:dyDescent="0.25">
      <c r="C1365" t="str">
        <f t="shared" si="26"/>
        <v/>
      </c>
    </row>
    <row r="1366" spans="3:3" x14ac:dyDescent="0.25">
      <c r="C1366" t="str">
        <f t="shared" si="26"/>
        <v/>
      </c>
    </row>
    <row r="1367" spans="3:3" x14ac:dyDescent="0.25">
      <c r="C1367" t="str">
        <f t="shared" si="26"/>
        <v/>
      </c>
    </row>
    <row r="1368" spans="3:3" x14ac:dyDescent="0.25">
      <c r="C1368" t="str">
        <f t="shared" si="26"/>
        <v/>
      </c>
    </row>
    <row r="1369" spans="3:3" x14ac:dyDescent="0.25">
      <c r="C1369" t="str">
        <f t="shared" si="26"/>
        <v/>
      </c>
    </row>
    <row r="1370" spans="3:3" x14ac:dyDescent="0.25">
      <c r="C1370" t="str">
        <f t="shared" si="26"/>
        <v/>
      </c>
    </row>
    <row r="1371" spans="3:3" x14ac:dyDescent="0.25">
      <c r="C1371" t="str">
        <f t="shared" si="26"/>
        <v/>
      </c>
    </row>
    <row r="1372" spans="3:3" x14ac:dyDescent="0.25">
      <c r="C1372" t="str">
        <f t="shared" si="26"/>
        <v/>
      </c>
    </row>
    <row r="1373" spans="3:3" x14ac:dyDescent="0.25">
      <c r="C1373" t="str">
        <f t="shared" si="26"/>
        <v/>
      </c>
    </row>
    <row r="1374" spans="3:3" x14ac:dyDescent="0.25">
      <c r="C1374" t="str">
        <f t="shared" si="26"/>
        <v/>
      </c>
    </row>
    <row r="1375" spans="3:3" x14ac:dyDescent="0.25">
      <c r="C1375" t="str">
        <f t="shared" si="26"/>
        <v/>
      </c>
    </row>
    <row r="1376" spans="3:3" x14ac:dyDescent="0.25">
      <c r="C1376" t="str">
        <f t="shared" si="26"/>
        <v/>
      </c>
    </row>
    <row r="1377" spans="3:3" x14ac:dyDescent="0.25">
      <c r="C1377" t="str">
        <f t="shared" si="26"/>
        <v/>
      </c>
    </row>
    <row r="1378" spans="3:3" x14ac:dyDescent="0.25">
      <c r="C1378" t="str">
        <f t="shared" si="26"/>
        <v/>
      </c>
    </row>
    <row r="1379" spans="3:3" x14ac:dyDescent="0.25">
      <c r="C1379" t="str">
        <f t="shared" si="26"/>
        <v/>
      </c>
    </row>
    <row r="1380" spans="3:3" x14ac:dyDescent="0.25">
      <c r="C1380" t="str">
        <f t="shared" si="26"/>
        <v/>
      </c>
    </row>
    <row r="1381" spans="3:3" x14ac:dyDescent="0.25">
      <c r="C1381" t="str">
        <f t="shared" si="26"/>
        <v/>
      </c>
    </row>
    <row r="1382" spans="3:3" x14ac:dyDescent="0.25">
      <c r="C1382" t="str">
        <f t="shared" si="26"/>
        <v/>
      </c>
    </row>
    <row r="1383" spans="3:3" x14ac:dyDescent="0.25">
      <c r="C1383" t="str">
        <f t="shared" si="26"/>
        <v/>
      </c>
    </row>
    <row r="1384" spans="3:3" x14ac:dyDescent="0.25">
      <c r="C1384" t="str">
        <f t="shared" si="26"/>
        <v/>
      </c>
    </row>
    <row r="1385" spans="3:3" x14ac:dyDescent="0.25">
      <c r="C1385" t="str">
        <f t="shared" si="26"/>
        <v/>
      </c>
    </row>
    <row r="1386" spans="3:3" x14ac:dyDescent="0.25">
      <c r="C1386" t="str">
        <f t="shared" si="26"/>
        <v/>
      </c>
    </row>
    <row r="1387" spans="3:3" x14ac:dyDescent="0.25">
      <c r="C1387" t="str">
        <f t="shared" si="26"/>
        <v/>
      </c>
    </row>
    <row r="1388" spans="3:3" x14ac:dyDescent="0.25">
      <c r="C1388" t="str">
        <f t="shared" si="26"/>
        <v/>
      </c>
    </row>
    <row r="1389" spans="3:3" x14ac:dyDescent="0.25">
      <c r="C1389" t="str">
        <f t="shared" si="26"/>
        <v/>
      </c>
    </row>
    <row r="1390" spans="3:3" x14ac:dyDescent="0.25">
      <c r="C1390" t="str">
        <f t="shared" si="26"/>
        <v/>
      </c>
    </row>
    <row r="1391" spans="3:3" x14ac:dyDescent="0.25">
      <c r="C1391" t="str">
        <f t="shared" si="26"/>
        <v/>
      </c>
    </row>
    <row r="1392" spans="3:3" x14ac:dyDescent="0.25">
      <c r="C1392" t="str">
        <f t="shared" si="26"/>
        <v/>
      </c>
    </row>
    <row r="1393" spans="3:3" x14ac:dyDescent="0.25">
      <c r="C1393" t="str">
        <f t="shared" si="26"/>
        <v/>
      </c>
    </row>
    <row r="1394" spans="3:3" x14ac:dyDescent="0.25">
      <c r="C1394" t="str">
        <f t="shared" si="26"/>
        <v/>
      </c>
    </row>
    <row r="1395" spans="3:3" x14ac:dyDescent="0.25">
      <c r="C1395" t="str">
        <f t="shared" si="26"/>
        <v/>
      </c>
    </row>
    <row r="1396" spans="3:3" x14ac:dyDescent="0.25">
      <c r="C1396" t="str">
        <f t="shared" si="26"/>
        <v/>
      </c>
    </row>
    <row r="1397" spans="3:3" x14ac:dyDescent="0.25">
      <c r="C1397" t="str">
        <f t="shared" si="26"/>
        <v/>
      </c>
    </row>
    <row r="1398" spans="3:3" x14ac:dyDescent="0.25">
      <c r="C1398" t="str">
        <f t="shared" si="26"/>
        <v/>
      </c>
    </row>
    <row r="1399" spans="3:3" x14ac:dyDescent="0.25">
      <c r="C1399" t="str">
        <f t="shared" si="26"/>
        <v/>
      </c>
    </row>
    <row r="1400" spans="3:3" x14ac:dyDescent="0.25">
      <c r="C1400" t="str">
        <f t="shared" si="26"/>
        <v/>
      </c>
    </row>
    <row r="1401" spans="3:3" x14ac:dyDescent="0.25">
      <c r="C1401" t="str">
        <f t="shared" ref="C1401:C1464" si="27">IF(B1401&gt;0,B1401*JORNADA12,"")</f>
        <v/>
      </c>
    </row>
    <row r="1402" spans="3:3" x14ac:dyDescent="0.25">
      <c r="C1402" t="str">
        <f t="shared" si="27"/>
        <v/>
      </c>
    </row>
    <row r="1403" spans="3:3" x14ac:dyDescent="0.25">
      <c r="C1403" t="str">
        <f t="shared" si="27"/>
        <v/>
      </c>
    </row>
    <row r="1404" spans="3:3" x14ac:dyDescent="0.25">
      <c r="C1404" t="str">
        <f t="shared" si="27"/>
        <v/>
      </c>
    </row>
    <row r="1405" spans="3:3" x14ac:dyDescent="0.25">
      <c r="C1405" t="str">
        <f t="shared" si="27"/>
        <v/>
      </c>
    </row>
    <row r="1406" spans="3:3" x14ac:dyDescent="0.25">
      <c r="C1406" t="str">
        <f t="shared" si="27"/>
        <v/>
      </c>
    </row>
    <row r="1407" spans="3:3" x14ac:dyDescent="0.25">
      <c r="C1407" t="str">
        <f t="shared" si="27"/>
        <v/>
      </c>
    </row>
    <row r="1408" spans="3:3" x14ac:dyDescent="0.25">
      <c r="C1408" t="str">
        <f t="shared" si="27"/>
        <v/>
      </c>
    </row>
    <row r="1409" spans="3:3" x14ac:dyDescent="0.25">
      <c r="C1409" t="str">
        <f t="shared" si="27"/>
        <v/>
      </c>
    </row>
    <row r="1410" spans="3:3" x14ac:dyDescent="0.25">
      <c r="C1410" t="str">
        <f t="shared" si="27"/>
        <v/>
      </c>
    </row>
    <row r="1411" spans="3:3" x14ac:dyDescent="0.25">
      <c r="C1411" t="str">
        <f t="shared" si="27"/>
        <v/>
      </c>
    </row>
    <row r="1412" spans="3:3" x14ac:dyDescent="0.25">
      <c r="C1412" t="str">
        <f t="shared" si="27"/>
        <v/>
      </c>
    </row>
    <row r="1413" spans="3:3" x14ac:dyDescent="0.25">
      <c r="C1413" t="str">
        <f t="shared" si="27"/>
        <v/>
      </c>
    </row>
    <row r="1414" spans="3:3" x14ac:dyDescent="0.25">
      <c r="C1414" t="str">
        <f t="shared" si="27"/>
        <v/>
      </c>
    </row>
    <row r="1415" spans="3:3" x14ac:dyDescent="0.25">
      <c r="C1415" t="str">
        <f t="shared" si="27"/>
        <v/>
      </c>
    </row>
    <row r="1416" spans="3:3" x14ac:dyDescent="0.25">
      <c r="C1416" t="str">
        <f t="shared" si="27"/>
        <v/>
      </c>
    </row>
    <row r="1417" spans="3:3" x14ac:dyDescent="0.25">
      <c r="C1417" t="str">
        <f t="shared" si="27"/>
        <v/>
      </c>
    </row>
    <row r="1418" spans="3:3" x14ac:dyDescent="0.25">
      <c r="C1418" t="str">
        <f t="shared" si="27"/>
        <v/>
      </c>
    </row>
    <row r="1419" spans="3:3" x14ac:dyDescent="0.25">
      <c r="C1419" t="str">
        <f t="shared" si="27"/>
        <v/>
      </c>
    </row>
    <row r="1420" spans="3:3" x14ac:dyDescent="0.25">
      <c r="C1420" t="str">
        <f t="shared" si="27"/>
        <v/>
      </c>
    </row>
    <row r="1421" spans="3:3" x14ac:dyDescent="0.25">
      <c r="C1421" t="str">
        <f t="shared" si="27"/>
        <v/>
      </c>
    </row>
    <row r="1422" spans="3:3" x14ac:dyDescent="0.25">
      <c r="C1422" t="str">
        <f t="shared" si="27"/>
        <v/>
      </c>
    </row>
    <row r="1423" spans="3:3" x14ac:dyDescent="0.25">
      <c r="C1423" t="str">
        <f t="shared" si="27"/>
        <v/>
      </c>
    </row>
    <row r="1424" spans="3:3" x14ac:dyDescent="0.25">
      <c r="C1424" t="str">
        <f t="shared" si="27"/>
        <v/>
      </c>
    </row>
    <row r="1425" spans="3:3" x14ac:dyDescent="0.25">
      <c r="C1425" t="str">
        <f t="shared" si="27"/>
        <v/>
      </c>
    </row>
    <row r="1426" spans="3:3" x14ac:dyDescent="0.25">
      <c r="C1426" t="str">
        <f t="shared" si="27"/>
        <v/>
      </c>
    </row>
    <row r="1427" spans="3:3" x14ac:dyDescent="0.25">
      <c r="C1427" t="str">
        <f t="shared" si="27"/>
        <v/>
      </c>
    </row>
    <row r="1428" spans="3:3" x14ac:dyDescent="0.25">
      <c r="C1428" t="str">
        <f t="shared" si="27"/>
        <v/>
      </c>
    </row>
    <row r="1429" spans="3:3" x14ac:dyDescent="0.25">
      <c r="C1429" t="str">
        <f t="shared" si="27"/>
        <v/>
      </c>
    </row>
    <row r="1430" spans="3:3" x14ac:dyDescent="0.25">
      <c r="C1430" t="str">
        <f t="shared" si="27"/>
        <v/>
      </c>
    </row>
    <row r="1431" spans="3:3" x14ac:dyDescent="0.25">
      <c r="C1431" t="str">
        <f t="shared" si="27"/>
        <v/>
      </c>
    </row>
    <row r="1432" spans="3:3" x14ac:dyDescent="0.25">
      <c r="C1432" t="str">
        <f t="shared" si="27"/>
        <v/>
      </c>
    </row>
    <row r="1433" spans="3:3" x14ac:dyDescent="0.25">
      <c r="C1433" t="str">
        <f t="shared" si="27"/>
        <v/>
      </c>
    </row>
    <row r="1434" spans="3:3" x14ac:dyDescent="0.25">
      <c r="C1434" t="str">
        <f t="shared" si="27"/>
        <v/>
      </c>
    </row>
    <row r="1435" spans="3:3" x14ac:dyDescent="0.25">
      <c r="C1435" t="str">
        <f t="shared" si="27"/>
        <v/>
      </c>
    </row>
    <row r="1436" spans="3:3" x14ac:dyDescent="0.25">
      <c r="C1436" t="str">
        <f t="shared" si="27"/>
        <v/>
      </c>
    </row>
    <row r="1437" spans="3:3" x14ac:dyDescent="0.25">
      <c r="C1437" t="str">
        <f t="shared" si="27"/>
        <v/>
      </c>
    </row>
    <row r="1438" spans="3:3" x14ac:dyDescent="0.25">
      <c r="C1438" t="str">
        <f t="shared" si="27"/>
        <v/>
      </c>
    </row>
    <row r="1439" spans="3:3" x14ac:dyDescent="0.25">
      <c r="C1439" t="str">
        <f t="shared" si="27"/>
        <v/>
      </c>
    </row>
    <row r="1440" spans="3:3" x14ac:dyDescent="0.25">
      <c r="C1440" t="str">
        <f t="shared" si="27"/>
        <v/>
      </c>
    </row>
    <row r="1441" spans="3:3" x14ac:dyDescent="0.25">
      <c r="C1441" t="str">
        <f t="shared" si="27"/>
        <v/>
      </c>
    </row>
    <row r="1442" spans="3:3" x14ac:dyDescent="0.25">
      <c r="C1442" t="str">
        <f t="shared" si="27"/>
        <v/>
      </c>
    </row>
    <row r="1443" spans="3:3" x14ac:dyDescent="0.25">
      <c r="C1443" t="str">
        <f t="shared" si="27"/>
        <v/>
      </c>
    </row>
    <row r="1444" spans="3:3" x14ac:dyDescent="0.25">
      <c r="C1444" t="str">
        <f t="shared" si="27"/>
        <v/>
      </c>
    </row>
    <row r="1445" spans="3:3" x14ac:dyDescent="0.25">
      <c r="C1445" t="str">
        <f t="shared" si="27"/>
        <v/>
      </c>
    </row>
    <row r="1446" spans="3:3" x14ac:dyDescent="0.25">
      <c r="C1446" t="str">
        <f t="shared" si="27"/>
        <v/>
      </c>
    </row>
    <row r="1447" spans="3:3" x14ac:dyDescent="0.25">
      <c r="C1447" t="str">
        <f t="shared" si="27"/>
        <v/>
      </c>
    </row>
    <row r="1448" spans="3:3" x14ac:dyDescent="0.25">
      <c r="C1448" t="str">
        <f t="shared" si="27"/>
        <v/>
      </c>
    </row>
    <row r="1449" spans="3:3" x14ac:dyDescent="0.25">
      <c r="C1449" t="str">
        <f t="shared" si="27"/>
        <v/>
      </c>
    </row>
    <row r="1450" spans="3:3" x14ac:dyDescent="0.25">
      <c r="C1450" t="str">
        <f t="shared" si="27"/>
        <v/>
      </c>
    </row>
    <row r="1451" spans="3:3" x14ac:dyDescent="0.25">
      <c r="C1451" t="str">
        <f t="shared" si="27"/>
        <v/>
      </c>
    </row>
    <row r="1452" spans="3:3" x14ac:dyDescent="0.25">
      <c r="C1452" t="str">
        <f t="shared" si="27"/>
        <v/>
      </c>
    </row>
    <row r="1453" spans="3:3" x14ac:dyDescent="0.25">
      <c r="C1453" t="str">
        <f t="shared" si="27"/>
        <v/>
      </c>
    </row>
    <row r="1454" spans="3:3" x14ac:dyDescent="0.25">
      <c r="C1454" t="str">
        <f t="shared" si="27"/>
        <v/>
      </c>
    </row>
    <row r="1455" spans="3:3" x14ac:dyDescent="0.25">
      <c r="C1455" t="str">
        <f t="shared" si="27"/>
        <v/>
      </c>
    </row>
    <row r="1456" spans="3:3" x14ac:dyDescent="0.25">
      <c r="C1456" t="str">
        <f t="shared" si="27"/>
        <v/>
      </c>
    </row>
    <row r="1457" spans="3:3" x14ac:dyDescent="0.25">
      <c r="C1457" t="str">
        <f t="shared" si="27"/>
        <v/>
      </c>
    </row>
    <row r="1458" spans="3:3" x14ac:dyDescent="0.25">
      <c r="C1458" t="str">
        <f t="shared" si="27"/>
        <v/>
      </c>
    </row>
    <row r="1459" spans="3:3" x14ac:dyDescent="0.25">
      <c r="C1459" t="str">
        <f t="shared" si="27"/>
        <v/>
      </c>
    </row>
    <row r="1460" spans="3:3" x14ac:dyDescent="0.25">
      <c r="C1460" t="str">
        <f t="shared" si="27"/>
        <v/>
      </c>
    </row>
    <row r="1461" spans="3:3" x14ac:dyDescent="0.25">
      <c r="C1461" t="str">
        <f t="shared" si="27"/>
        <v/>
      </c>
    </row>
    <row r="1462" spans="3:3" x14ac:dyDescent="0.25">
      <c r="C1462" t="str">
        <f t="shared" si="27"/>
        <v/>
      </c>
    </row>
    <row r="1463" spans="3:3" x14ac:dyDescent="0.25">
      <c r="C1463" t="str">
        <f t="shared" si="27"/>
        <v/>
      </c>
    </row>
    <row r="1464" spans="3:3" x14ac:dyDescent="0.25">
      <c r="C1464" t="str">
        <f t="shared" si="27"/>
        <v/>
      </c>
    </row>
    <row r="1465" spans="3:3" x14ac:dyDescent="0.25">
      <c r="C1465" t="str">
        <f t="shared" ref="C1465:C1528" si="28">IF(B1465&gt;0,B1465*JORNADA12,"")</f>
        <v/>
      </c>
    </row>
    <row r="1466" spans="3:3" x14ac:dyDescent="0.25">
      <c r="C1466" t="str">
        <f t="shared" si="28"/>
        <v/>
      </c>
    </row>
    <row r="1467" spans="3:3" x14ac:dyDescent="0.25">
      <c r="C1467" t="str">
        <f t="shared" si="28"/>
        <v/>
      </c>
    </row>
    <row r="1468" spans="3:3" x14ac:dyDescent="0.25">
      <c r="C1468" t="str">
        <f t="shared" si="28"/>
        <v/>
      </c>
    </row>
    <row r="1469" spans="3:3" x14ac:dyDescent="0.25">
      <c r="C1469" t="str">
        <f t="shared" si="28"/>
        <v/>
      </c>
    </row>
    <row r="1470" spans="3:3" x14ac:dyDescent="0.25">
      <c r="C1470" t="str">
        <f t="shared" si="28"/>
        <v/>
      </c>
    </row>
    <row r="1471" spans="3:3" x14ac:dyDescent="0.25">
      <c r="C1471" t="str">
        <f t="shared" si="28"/>
        <v/>
      </c>
    </row>
    <row r="1472" spans="3:3" x14ac:dyDescent="0.25">
      <c r="C1472" t="str">
        <f t="shared" si="28"/>
        <v/>
      </c>
    </row>
    <row r="1473" spans="3:3" x14ac:dyDescent="0.25">
      <c r="C1473" t="str">
        <f t="shared" si="28"/>
        <v/>
      </c>
    </row>
    <row r="1474" spans="3:3" x14ac:dyDescent="0.25">
      <c r="C1474" t="str">
        <f t="shared" si="28"/>
        <v/>
      </c>
    </row>
    <row r="1475" spans="3:3" x14ac:dyDescent="0.25">
      <c r="C1475" t="str">
        <f t="shared" si="28"/>
        <v/>
      </c>
    </row>
    <row r="1476" spans="3:3" x14ac:dyDescent="0.25">
      <c r="C1476" t="str">
        <f t="shared" si="28"/>
        <v/>
      </c>
    </row>
    <row r="1477" spans="3:3" x14ac:dyDescent="0.25">
      <c r="C1477" t="str">
        <f t="shared" si="28"/>
        <v/>
      </c>
    </row>
    <row r="1478" spans="3:3" x14ac:dyDescent="0.25">
      <c r="C1478" t="str">
        <f t="shared" si="28"/>
        <v/>
      </c>
    </row>
    <row r="1479" spans="3:3" x14ac:dyDescent="0.25">
      <c r="C1479" t="str">
        <f t="shared" si="28"/>
        <v/>
      </c>
    </row>
    <row r="1480" spans="3:3" x14ac:dyDescent="0.25">
      <c r="C1480" t="str">
        <f t="shared" si="28"/>
        <v/>
      </c>
    </row>
    <row r="1481" spans="3:3" x14ac:dyDescent="0.25">
      <c r="C1481" t="str">
        <f t="shared" si="28"/>
        <v/>
      </c>
    </row>
    <row r="1482" spans="3:3" x14ac:dyDescent="0.25">
      <c r="C1482" t="str">
        <f t="shared" si="28"/>
        <v/>
      </c>
    </row>
    <row r="1483" spans="3:3" x14ac:dyDescent="0.25">
      <c r="C1483" t="str">
        <f t="shared" si="28"/>
        <v/>
      </c>
    </row>
    <row r="1484" spans="3:3" x14ac:dyDescent="0.25">
      <c r="C1484" t="str">
        <f t="shared" si="28"/>
        <v/>
      </c>
    </row>
    <row r="1485" spans="3:3" x14ac:dyDescent="0.25">
      <c r="C1485" t="str">
        <f t="shared" si="28"/>
        <v/>
      </c>
    </row>
    <row r="1486" spans="3:3" x14ac:dyDescent="0.25">
      <c r="C1486" t="str">
        <f t="shared" si="28"/>
        <v/>
      </c>
    </row>
    <row r="1487" spans="3:3" x14ac:dyDescent="0.25">
      <c r="C1487" t="str">
        <f t="shared" si="28"/>
        <v/>
      </c>
    </row>
    <row r="1488" spans="3:3" x14ac:dyDescent="0.25">
      <c r="C1488" t="str">
        <f t="shared" si="28"/>
        <v/>
      </c>
    </row>
    <row r="1489" spans="3:3" x14ac:dyDescent="0.25">
      <c r="C1489" t="str">
        <f t="shared" si="28"/>
        <v/>
      </c>
    </row>
    <row r="1490" spans="3:3" x14ac:dyDescent="0.25">
      <c r="C1490" t="str">
        <f t="shared" si="28"/>
        <v/>
      </c>
    </row>
    <row r="1491" spans="3:3" x14ac:dyDescent="0.25">
      <c r="C1491" t="str">
        <f t="shared" si="28"/>
        <v/>
      </c>
    </row>
    <row r="1492" spans="3:3" x14ac:dyDescent="0.25">
      <c r="C1492" t="str">
        <f t="shared" si="28"/>
        <v/>
      </c>
    </row>
    <row r="1493" spans="3:3" x14ac:dyDescent="0.25">
      <c r="C1493" t="str">
        <f t="shared" si="28"/>
        <v/>
      </c>
    </row>
    <row r="1494" spans="3:3" x14ac:dyDescent="0.25">
      <c r="C1494" t="str">
        <f t="shared" si="28"/>
        <v/>
      </c>
    </row>
    <row r="1495" spans="3:3" x14ac:dyDescent="0.25">
      <c r="C1495" t="str">
        <f t="shared" si="28"/>
        <v/>
      </c>
    </row>
    <row r="1496" spans="3:3" x14ac:dyDescent="0.25">
      <c r="C1496" t="str">
        <f t="shared" si="28"/>
        <v/>
      </c>
    </row>
    <row r="1497" spans="3:3" x14ac:dyDescent="0.25">
      <c r="C1497" t="str">
        <f t="shared" si="28"/>
        <v/>
      </c>
    </row>
    <row r="1498" spans="3:3" x14ac:dyDescent="0.25">
      <c r="C1498" t="str">
        <f t="shared" si="28"/>
        <v/>
      </c>
    </row>
    <row r="1499" spans="3:3" x14ac:dyDescent="0.25">
      <c r="C1499" t="str">
        <f t="shared" si="28"/>
        <v/>
      </c>
    </row>
    <row r="1500" spans="3:3" x14ac:dyDescent="0.25">
      <c r="C1500" t="str">
        <f t="shared" si="28"/>
        <v/>
      </c>
    </row>
    <row r="1501" spans="3:3" x14ac:dyDescent="0.25">
      <c r="C1501" t="str">
        <f t="shared" si="28"/>
        <v/>
      </c>
    </row>
    <row r="1502" spans="3:3" x14ac:dyDescent="0.25">
      <c r="C1502" t="str">
        <f t="shared" si="28"/>
        <v/>
      </c>
    </row>
    <row r="1503" spans="3:3" x14ac:dyDescent="0.25">
      <c r="C1503" t="str">
        <f t="shared" si="28"/>
        <v/>
      </c>
    </row>
    <row r="1504" spans="3:3" x14ac:dyDescent="0.25">
      <c r="C1504" t="str">
        <f t="shared" si="28"/>
        <v/>
      </c>
    </row>
    <row r="1505" spans="3:3" x14ac:dyDescent="0.25">
      <c r="C1505" t="str">
        <f t="shared" si="28"/>
        <v/>
      </c>
    </row>
    <row r="1506" spans="3:3" x14ac:dyDescent="0.25">
      <c r="C1506" t="str">
        <f t="shared" si="28"/>
        <v/>
      </c>
    </row>
    <row r="1507" spans="3:3" x14ac:dyDescent="0.25">
      <c r="C1507" t="str">
        <f t="shared" si="28"/>
        <v/>
      </c>
    </row>
    <row r="1508" spans="3:3" x14ac:dyDescent="0.25">
      <c r="C1508" t="str">
        <f t="shared" si="28"/>
        <v/>
      </c>
    </row>
    <row r="1509" spans="3:3" x14ac:dyDescent="0.25">
      <c r="C1509" t="str">
        <f t="shared" si="28"/>
        <v/>
      </c>
    </row>
    <row r="1510" spans="3:3" x14ac:dyDescent="0.25">
      <c r="C1510" t="str">
        <f t="shared" si="28"/>
        <v/>
      </c>
    </row>
    <row r="1511" spans="3:3" x14ac:dyDescent="0.25">
      <c r="C1511" t="str">
        <f t="shared" si="28"/>
        <v/>
      </c>
    </row>
    <row r="1512" spans="3:3" x14ac:dyDescent="0.25">
      <c r="C1512" t="str">
        <f t="shared" si="28"/>
        <v/>
      </c>
    </row>
    <row r="1513" spans="3:3" x14ac:dyDescent="0.25">
      <c r="C1513" t="str">
        <f t="shared" si="28"/>
        <v/>
      </c>
    </row>
    <row r="1514" spans="3:3" x14ac:dyDescent="0.25">
      <c r="C1514" t="str">
        <f t="shared" si="28"/>
        <v/>
      </c>
    </row>
    <row r="1515" spans="3:3" x14ac:dyDescent="0.25">
      <c r="C1515" t="str">
        <f t="shared" si="28"/>
        <v/>
      </c>
    </row>
    <row r="1516" spans="3:3" x14ac:dyDescent="0.25">
      <c r="C1516" t="str">
        <f t="shared" si="28"/>
        <v/>
      </c>
    </row>
    <row r="1517" spans="3:3" x14ac:dyDescent="0.25">
      <c r="C1517" t="str">
        <f t="shared" si="28"/>
        <v/>
      </c>
    </row>
    <row r="1518" spans="3:3" x14ac:dyDescent="0.25">
      <c r="C1518" t="str">
        <f t="shared" si="28"/>
        <v/>
      </c>
    </row>
    <row r="1519" spans="3:3" x14ac:dyDescent="0.25">
      <c r="C1519" t="str">
        <f t="shared" si="28"/>
        <v/>
      </c>
    </row>
    <row r="1520" spans="3:3" x14ac:dyDescent="0.25">
      <c r="C1520" t="str">
        <f t="shared" si="28"/>
        <v/>
      </c>
    </row>
    <row r="1521" spans="3:3" x14ac:dyDescent="0.25">
      <c r="C1521" t="str">
        <f t="shared" si="28"/>
        <v/>
      </c>
    </row>
    <row r="1522" spans="3:3" x14ac:dyDescent="0.25">
      <c r="C1522" t="str">
        <f t="shared" si="28"/>
        <v/>
      </c>
    </row>
    <row r="1523" spans="3:3" x14ac:dyDescent="0.25">
      <c r="C1523" t="str">
        <f t="shared" si="28"/>
        <v/>
      </c>
    </row>
    <row r="1524" spans="3:3" x14ac:dyDescent="0.25">
      <c r="C1524" t="str">
        <f t="shared" si="28"/>
        <v/>
      </c>
    </row>
    <row r="1525" spans="3:3" x14ac:dyDescent="0.25">
      <c r="C1525" t="str">
        <f t="shared" si="28"/>
        <v/>
      </c>
    </row>
    <row r="1526" spans="3:3" x14ac:dyDescent="0.25">
      <c r="C1526" t="str">
        <f t="shared" si="28"/>
        <v/>
      </c>
    </row>
    <row r="1527" spans="3:3" x14ac:dyDescent="0.25">
      <c r="C1527" t="str">
        <f t="shared" si="28"/>
        <v/>
      </c>
    </row>
    <row r="1528" spans="3:3" x14ac:dyDescent="0.25">
      <c r="C1528" t="str">
        <f t="shared" si="28"/>
        <v/>
      </c>
    </row>
    <row r="1529" spans="3:3" x14ac:dyDescent="0.25">
      <c r="C1529" t="str">
        <f t="shared" ref="C1529:C1592" si="29">IF(B1529&gt;0,B1529*JORNADA12,"")</f>
        <v/>
      </c>
    </row>
    <row r="1530" spans="3:3" x14ac:dyDescent="0.25">
      <c r="C1530" t="str">
        <f t="shared" si="29"/>
        <v/>
      </c>
    </row>
    <row r="1531" spans="3:3" x14ac:dyDescent="0.25">
      <c r="C1531" t="str">
        <f t="shared" si="29"/>
        <v/>
      </c>
    </row>
    <row r="1532" spans="3:3" x14ac:dyDescent="0.25">
      <c r="C1532" t="str">
        <f t="shared" si="29"/>
        <v/>
      </c>
    </row>
    <row r="1533" spans="3:3" x14ac:dyDescent="0.25">
      <c r="C1533" t="str">
        <f t="shared" si="29"/>
        <v/>
      </c>
    </row>
    <row r="1534" spans="3:3" x14ac:dyDescent="0.25">
      <c r="C1534" t="str">
        <f t="shared" si="29"/>
        <v/>
      </c>
    </row>
    <row r="1535" spans="3:3" x14ac:dyDescent="0.25">
      <c r="C1535" t="str">
        <f t="shared" si="29"/>
        <v/>
      </c>
    </row>
    <row r="1536" spans="3:3" x14ac:dyDescent="0.25">
      <c r="C1536" t="str">
        <f t="shared" si="29"/>
        <v/>
      </c>
    </row>
    <row r="1537" spans="3:3" x14ac:dyDescent="0.25">
      <c r="C1537" t="str">
        <f t="shared" si="29"/>
        <v/>
      </c>
    </row>
    <row r="1538" spans="3:3" x14ac:dyDescent="0.25">
      <c r="C1538" t="str">
        <f t="shared" si="29"/>
        <v/>
      </c>
    </row>
    <row r="1539" spans="3:3" x14ac:dyDescent="0.25">
      <c r="C1539" t="str">
        <f t="shared" si="29"/>
        <v/>
      </c>
    </row>
    <row r="1540" spans="3:3" x14ac:dyDescent="0.25">
      <c r="C1540" t="str">
        <f t="shared" si="29"/>
        <v/>
      </c>
    </row>
    <row r="1541" spans="3:3" x14ac:dyDescent="0.25">
      <c r="C1541" t="str">
        <f t="shared" si="29"/>
        <v/>
      </c>
    </row>
    <row r="1542" spans="3:3" x14ac:dyDescent="0.25">
      <c r="C1542" t="str">
        <f t="shared" si="29"/>
        <v/>
      </c>
    </row>
    <row r="1543" spans="3:3" x14ac:dyDescent="0.25">
      <c r="C1543" t="str">
        <f t="shared" si="29"/>
        <v/>
      </c>
    </row>
    <row r="1544" spans="3:3" x14ac:dyDescent="0.25">
      <c r="C1544" t="str">
        <f t="shared" si="29"/>
        <v/>
      </c>
    </row>
    <row r="1545" spans="3:3" x14ac:dyDescent="0.25">
      <c r="C1545" t="str">
        <f t="shared" si="29"/>
        <v/>
      </c>
    </row>
    <row r="1546" spans="3:3" x14ac:dyDescent="0.25">
      <c r="C1546" t="str">
        <f t="shared" si="29"/>
        <v/>
      </c>
    </row>
    <row r="1547" spans="3:3" x14ac:dyDescent="0.25">
      <c r="C1547" t="str">
        <f t="shared" si="29"/>
        <v/>
      </c>
    </row>
    <row r="1548" spans="3:3" x14ac:dyDescent="0.25">
      <c r="C1548" t="str">
        <f t="shared" si="29"/>
        <v/>
      </c>
    </row>
    <row r="1549" spans="3:3" x14ac:dyDescent="0.25">
      <c r="C1549" t="str">
        <f t="shared" si="29"/>
        <v/>
      </c>
    </row>
    <row r="1550" spans="3:3" x14ac:dyDescent="0.25">
      <c r="C1550" t="str">
        <f t="shared" si="29"/>
        <v/>
      </c>
    </row>
    <row r="1551" spans="3:3" x14ac:dyDescent="0.25">
      <c r="C1551" t="str">
        <f t="shared" si="29"/>
        <v/>
      </c>
    </row>
    <row r="1552" spans="3:3" x14ac:dyDescent="0.25">
      <c r="C1552" t="str">
        <f t="shared" si="29"/>
        <v/>
      </c>
    </row>
    <row r="1553" spans="3:3" x14ac:dyDescent="0.25">
      <c r="C1553" t="str">
        <f t="shared" si="29"/>
        <v/>
      </c>
    </row>
    <row r="1554" spans="3:3" x14ac:dyDescent="0.25">
      <c r="C1554" t="str">
        <f t="shared" si="29"/>
        <v/>
      </c>
    </row>
    <row r="1555" spans="3:3" x14ac:dyDescent="0.25">
      <c r="C1555" t="str">
        <f t="shared" si="29"/>
        <v/>
      </c>
    </row>
    <row r="1556" spans="3:3" x14ac:dyDescent="0.25">
      <c r="C1556" t="str">
        <f t="shared" si="29"/>
        <v/>
      </c>
    </row>
    <row r="1557" spans="3:3" x14ac:dyDescent="0.25">
      <c r="C1557" t="str">
        <f t="shared" si="29"/>
        <v/>
      </c>
    </row>
    <row r="1558" spans="3:3" x14ac:dyDescent="0.25">
      <c r="C1558" t="str">
        <f t="shared" si="29"/>
        <v/>
      </c>
    </row>
    <row r="1559" spans="3:3" x14ac:dyDescent="0.25">
      <c r="C1559" t="str">
        <f t="shared" si="29"/>
        <v/>
      </c>
    </row>
    <row r="1560" spans="3:3" x14ac:dyDescent="0.25">
      <c r="C1560" t="str">
        <f t="shared" si="29"/>
        <v/>
      </c>
    </row>
    <row r="1561" spans="3:3" x14ac:dyDescent="0.25">
      <c r="C1561" t="str">
        <f t="shared" si="29"/>
        <v/>
      </c>
    </row>
    <row r="1562" spans="3:3" x14ac:dyDescent="0.25">
      <c r="C1562" t="str">
        <f t="shared" si="29"/>
        <v/>
      </c>
    </row>
    <row r="1563" spans="3:3" x14ac:dyDescent="0.25">
      <c r="C1563" t="str">
        <f t="shared" si="29"/>
        <v/>
      </c>
    </row>
    <row r="1564" spans="3:3" x14ac:dyDescent="0.25">
      <c r="C1564" t="str">
        <f t="shared" si="29"/>
        <v/>
      </c>
    </row>
    <row r="1565" spans="3:3" x14ac:dyDescent="0.25">
      <c r="C1565" t="str">
        <f t="shared" si="29"/>
        <v/>
      </c>
    </row>
    <row r="1566" spans="3:3" x14ac:dyDescent="0.25">
      <c r="C1566" t="str">
        <f t="shared" si="29"/>
        <v/>
      </c>
    </row>
    <row r="1567" spans="3:3" x14ac:dyDescent="0.25">
      <c r="C1567" t="str">
        <f t="shared" si="29"/>
        <v/>
      </c>
    </row>
    <row r="1568" spans="3:3" x14ac:dyDescent="0.25">
      <c r="C1568" t="str">
        <f t="shared" si="29"/>
        <v/>
      </c>
    </row>
    <row r="1569" spans="3:3" x14ac:dyDescent="0.25">
      <c r="C1569" t="str">
        <f t="shared" si="29"/>
        <v/>
      </c>
    </row>
    <row r="1570" spans="3:3" x14ac:dyDescent="0.25">
      <c r="C1570" t="str">
        <f t="shared" si="29"/>
        <v/>
      </c>
    </row>
    <row r="1571" spans="3:3" x14ac:dyDescent="0.25">
      <c r="C1571" t="str">
        <f t="shared" si="29"/>
        <v/>
      </c>
    </row>
    <row r="1572" spans="3:3" x14ac:dyDescent="0.25">
      <c r="C1572" t="str">
        <f t="shared" si="29"/>
        <v/>
      </c>
    </row>
    <row r="1573" spans="3:3" x14ac:dyDescent="0.25">
      <c r="C1573" t="str">
        <f t="shared" si="29"/>
        <v/>
      </c>
    </row>
    <row r="1574" spans="3:3" x14ac:dyDescent="0.25">
      <c r="C1574" t="str">
        <f t="shared" si="29"/>
        <v/>
      </c>
    </row>
    <row r="1575" spans="3:3" x14ac:dyDescent="0.25">
      <c r="C1575" t="str">
        <f t="shared" si="29"/>
        <v/>
      </c>
    </row>
    <row r="1576" spans="3:3" x14ac:dyDescent="0.25">
      <c r="C1576" t="str">
        <f t="shared" si="29"/>
        <v/>
      </c>
    </row>
    <row r="1577" spans="3:3" x14ac:dyDescent="0.25">
      <c r="C1577" t="str">
        <f t="shared" si="29"/>
        <v/>
      </c>
    </row>
    <row r="1578" spans="3:3" x14ac:dyDescent="0.25">
      <c r="C1578" t="str">
        <f t="shared" si="29"/>
        <v/>
      </c>
    </row>
    <row r="1579" spans="3:3" x14ac:dyDescent="0.25">
      <c r="C1579" t="str">
        <f t="shared" si="29"/>
        <v/>
      </c>
    </row>
    <row r="1580" spans="3:3" x14ac:dyDescent="0.25">
      <c r="C1580" t="str">
        <f t="shared" si="29"/>
        <v/>
      </c>
    </row>
    <row r="1581" spans="3:3" x14ac:dyDescent="0.25">
      <c r="C1581" t="str">
        <f t="shared" si="29"/>
        <v/>
      </c>
    </row>
    <row r="1582" spans="3:3" x14ac:dyDescent="0.25">
      <c r="C1582" t="str">
        <f t="shared" si="29"/>
        <v/>
      </c>
    </row>
    <row r="1583" spans="3:3" x14ac:dyDescent="0.25">
      <c r="C1583" t="str">
        <f t="shared" si="29"/>
        <v/>
      </c>
    </row>
    <row r="1584" spans="3:3" x14ac:dyDescent="0.25">
      <c r="C1584" t="str">
        <f t="shared" si="29"/>
        <v/>
      </c>
    </row>
    <row r="1585" spans="3:3" x14ac:dyDescent="0.25">
      <c r="C1585" t="str">
        <f t="shared" si="29"/>
        <v/>
      </c>
    </row>
    <row r="1586" spans="3:3" x14ac:dyDescent="0.25">
      <c r="C1586" t="str">
        <f t="shared" si="29"/>
        <v/>
      </c>
    </row>
    <row r="1587" spans="3:3" x14ac:dyDescent="0.25">
      <c r="C1587" t="str">
        <f t="shared" si="29"/>
        <v/>
      </c>
    </row>
    <row r="1588" spans="3:3" x14ac:dyDescent="0.25">
      <c r="C1588" t="str">
        <f t="shared" si="29"/>
        <v/>
      </c>
    </row>
    <row r="1589" spans="3:3" x14ac:dyDescent="0.25">
      <c r="C1589" t="str">
        <f t="shared" si="29"/>
        <v/>
      </c>
    </row>
    <row r="1590" spans="3:3" x14ac:dyDescent="0.25">
      <c r="C1590" t="str">
        <f t="shared" si="29"/>
        <v/>
      </c>
    </row>
    <row r="1591" spans="3:3" x14ac:dyDescent="0.25">
      <c r="C1591" t="str">
        <f t="shared" si="29"/>
        <v/>
      </c>
    </row>
    <row r="1592" spans="3:3" x14ac:dyDescent="0.25">
      <c r="C1592" t="str">
        <f t="shared" si="29"/>
        <v/>
      </c>
    </row>
    <row r="1593" spans="3:3" x14ac:dyDescent="0.25">
      <c r="C1593" t="str">
        <f t="shared" ref="C1593:C1656" si="30">IF(B1593&gt;0,B1593*JORNADA12,"")</f>
        <v/>
      </c>
    </row>
    <row r="1594" spans="3:3" x14ac:dyDescent="0.25">
      <c r="C1594" t="str">
        <f t="shared" si="30"/>
        <v/>
      </c>
    </row>
    <row r="1595" spans="3:3" x14ac:dyDescent="0.25">
      <c r="C1595" t="str">
        <f t="shared" si="30"/>
        <v/>
      </c>
    </row>
    <row r="1596" spans="3:3" x14ac:dyDescent="0.25">
      <c r="C1596" t="str">
        <f t="shared" si="30"/>
        <v/>
      </c>
    </row>
    <row r="1597" spans="3:3" x14ac:dyDescent="0.25">
      <c r="C1597" t="str">
        <f t="shared" si="30"/>
        <v/>
      </c>
    </row>
    <row r="1598" spans="3:3" x14ac:dyDescent="0.25">
      <c r="C1598" t="str">
        <f t="shared" si="30"/>
        <v/>
      </c>
    </row>
    <row r="1599" spans="3:3" x14ac:dyDescent="0.25">
      <c r="C1599" t="str">
        <f t="shared" si="30"/>
        <v/>
      </c>
    </row>
    <row r="1600" spans="3:3" x14ac:dyDescent="0.25">
      <c r="C1600" t="str">
        <f t="shared" si="30"/>
        <v/>
      </c>
    </row>
    <row r="1601" spans="3:3" x14ac:dyDescent="0.25">
      <c r="C1601" t="str">
        <f t="shared" si="30"/>
        <v/>
      </c>
    </row>
    <row r="1602" spans="3:3" x14ac:dyDescent="0.25">
      <c r="C1602" t="str">
        <f t="shared" si="30"/>
        <v/>
      </c>
    </row>
    <row r="1603" spans="3:3" x14ac:dyDescent="0.25">
      <c r="C1603" t="str">
        <f t="shared" si="30"/>
        <v/>
      </c>
    </row>
    <row r="1604" spans="3:3" x14ac:dyDescent="0.25">
      <c r="C1604" t="str">
        <f t="shared" si="30"/>
        <v/>
      </c>
    </row>
    <row r="1605" spans="3:3" x14ac:dyDescent="0.25">
      <c r="C1605" t="str">
        <f t="shared" si="30"/>
        <v/>
      </c>
    </row>
    <row r="1606" spans="3:3" x14ac:dyDescent="0.25">
      <c r="C1606" t="str">
        <f t="shared" si="30"/>
        <v/>
      </c>
    </row>
    <row r="1607" spans="3:3" x14ac:dyDescent="0.25">
      <c r="C1607" t="str">
        <f t="shared" si="30"/>
        <v/>
      </c>
    </row>
    <row r="1608" spans="3:3" x14ac:dyDescent="0.25">
      <c r="C1608" t="str">
        <f t="shared" si="30"/>
        <v/>
      </c>
    </row>
    <row r="1609" spans="3:3" x14ac:dyDescent="0.25">
      <c r="C1609" t="str">
        <f t="shared" si="30"/>
        <v/>
      </c>
    </row>
    <row r="1610" spans="3:3" x14ac:dyDescent="0.25">
      <c r="C1610" t="str">
        <f t="shared" si="30"/>
        <v/>
      </c>
    </row>
    <row r="1611" spans="3:3" x14ac:dyDescent="0.25">
      <c r="C1611" t="str">
        <f t="shared" si="30"/>
        <v/>
      </c>
    </row>
    <row r="1612" spans="3:3" x14ac:dyDescent="0.25">
      <c r="C1612" t="str">
        <f t="shared" si="30"/>
        <v/>
      </c>
    </row>
    <row r="1613" spans="3:3" x14ac:dyDescent="0.25">
      <c r="C1613" t="str">
        <f t="shared" si="30"/>
        <v/>
      </c>
    </row>
    <row r="1614" spans="3:3" x14ac:dyDescent="0.25">
      <c r="C1614" t="str">
        <f t="shared" si="30"/>
        <v/>
      </c>
    </row>
    <row r="1615" spans="3:3" x14ac:dyDescent="0.25">
      <c r="C1615" t="str">
        <f t="shared" si="30"/>
        <v/>
      </c>
    </row>
    <row r="1616" spans="3:3" x14ac:dyDescent="0.25">
      <c r="C1616" t="str">
        <f t="shared" si="30"/>
        <v/>
      </c>
    </row>
    <row r="1617" spans="3:3" x14ac:dyDescent="0.25">
      <c r="C1617" t="str">
        <f t="shared" si="30"/>
        <v/>
      </c>
    </row>
    <row r="1618" spans="3:3" x14ac:dyDescent="0.25">
      <c r="C1618" t="str">
        <f t="shared" si="30"/>
        <v/>
      </c>
    </row>
    <row r="1619" spans="3:3" x14ac:dyDescent="0.25">
      <c r="C1619" t="str">
        <f t="shared" si="30"/>
        <v/>
      </c>
    </row>
    <row r="1620" spans="3:3" x14ac:dyDescent="0.25">
      <c r="C1620" t="str">
        <f t="shared" si="30"/>
        <v/>
      </c>
    </row>
    <row r="1621" spans="3:3" x14ac:dyDescent="0.25">
      <c r="C1621" t="str">
        <f t="shared" si="30"/>
        <v/>
      </c>
    </row>
    <row r="1622" spans="3:3" x14ac:dyDescent="0.25">
      <c r="C1622" t="str">
        <f t="shared" si="30"/>
        <v/>
      </c>
    </row>
    <row r="1623" spans="3:3" x14ac:dyDescent="0.25">
      <c r="C1623" t="str">
        <f t="shared" si="30"/>
        <v/>
      </c>
    </row>
    <row r="1624" spans="3:3" x14ac:dyDescent="0.25">
      <c r="C1624" t="str">
        <f t="shared" si="30"/>
        <v/>
      </c>
    </row>
    <row r="1625" spans="3:3" x14ac:dyDescent="0.25">
      <c r="C1625" t="str">
        <f t="shared" si="30"/>
        <v/>
      </c>
    </row>
    <row r="1626" spans="3:3" x14ac:dyDescent="0.25">
      <c r="C1626" t="str">
        <f t="shared" si="30"/>
        <v/>
      </c>
    </row>
    <row r="1627" spans="3:3" x14ac:dyDescent="0.25">
      <c r="C1627" t="str">
        <f t="shared" si="30"/>
        <v/>
      </c>
    </row>
    <row r="1628" spans="3:3" x14ac:dyDescent="0.25">
      <c r="C1628" t="str">
        <f t="shared" si="30"/>
        <v/>
      </c>
    </row>
    <row r="1629" spans="3:3" x14ac:dyDescent="0.25">
      <c r="C1629" t="str">
        <f t="shared" si="30"/>
        <v/>
      </c>
    </row>
    <row r="1630" spans="3:3" x14ac:dyDescent="0.25">
      <c r="C1630" t="str">
        <f t="shared" si="30"/>
        <v/>
      </c>
    </row>
    <row r="1631" spans="3:3" x14ac:dyDescent="0.25">
      <c r="C1631" t="str">
        <f t="shared" si="30"/>
        <v/>
      </c>
    </row>
    <row r="1632" spans="3:3" x14ac:dyDescent="0.25">
      <c r="C1632" t="str">
        <f t="shared" si="30"/>
        <v/>
      </c>
    </row>
    <row r="1633" spans="3:3" x14ac:dyDescent="0.25">
      <c r="C1633" t="str">
        <f t="shared" si="30"/>
        <v/>
      </c>
    </row>
    <row r="1634" spans="3:3" x14ac:dyDescent="0.25">
      <c r="C1634" t="str">
        <f t="shared" si="30"/>
        <v/>
      </c>
    </row>
    <row r="1635" spans="3:3" x14ac:dyDescent="0.25">
      <c r="C1635" t="str">
        <f t="shared" si="30"/>
        <v/>
      </c>
    </row>
    <row r="1636" spans="3:3" x14ac:dyDescent="0.25">
      <c r="C1636" t="str">
        <f t="shared" si="30"/>
        <v/>
      </c>
    </row>
    <row r="1637" spans="3:3" x14ac:dyDescent="0.25">
      <c r="C1637" t="str">
        <f t="shared" si="30"/>
        <v/>
      </c>
    </row>
    <row r="1638" spans="3:3" x14ac:dyDescent="0.25">
      <c r="C1638" t="str">
        <f t="shared" si="30"/>
        <v/>
      </c>
    </row>
    <row r="1639" spans="3:3" x14ac:dyDescent="0.25">
      <c r="C1639" t="str">
        <f t="shared" si="30"/>
        <v/>
      </c>
    </row>
    <row r="1640" spans="3:3" x14ac:dyDescent="0.25">
      <c r="C1640" t="str">
        <f t="shared" si="30"/>
        <v/>
      </c>
    </row>
    <row r="1641" spans="3:3" x14ac:dyDescent="0.25">
      <c r="C1641" t="str">
        <f t="shared" si="30"/>
        <v/>
      </c>
    </row>
    <row r="1642" spans="3:3" x14ac:dyDescent="0.25">
      <c r="C1642" t="str">
        <f t="shared" si="30"/>
        <v/>
      </c>
    </row>
    <row r="1643" spans="3:3" x14ac:dyDescent="0.25">
      <c r="C1643" t="str">
        <f t="shared" si="30"/>
        <v/>
      </c>
    </row>
    <row r="1644" spans="3:3" x14ac:dyDescent="0.25">
      <c r="C1644" t="str">
        <f t="shared" si="30"/>
        <v/>
      </c>
    </row>
    <row r="1645" spans="3:3" x14ac:dyDescent="0.25">
      <c r="C1645" t="str">
        <f t="shared" si="30"/>
        <v/>
      </c>
    </row>
    <row r="1646" spans="3:3" x14ac:dyDescent="0.25">
      <c r="C1646" t="str">
        <f t="shared" si="30"/>
        <v/>
      </c>
    </row>
    <row r="1647" spans="3:3" x14ac:dyDescent="0.25">
      <c r="C1647" t="str">
        <f t="shared" si="30"/>
        <v/>
      </c>
    </row>
    <row r="1648" spans="3:3" x14ac:dyDescent="0.25">
      <c r="C1648" t="str">
        <f t="shared" si="30"/>
        <v/>
      </c>
    </row>
    <row r="1649" spans="3:3" x14ac:dyDescent="0.25">
      <c r="C1649" t="str">
        <f t="shared" si="30"/>
        <v/>
      </c>
    </row>
    <row r="1650" spans="3:3" x14ac:dyDescent="0.25">
      <c r="C1650" t="str">
        <f t="shared" si="30"/>
        <v/>
      </c>
    </row>
    <row r="1651" spans="3:3" x14ac:dyDescent="0.25">
      <c r="C1651" t="str">
        <f t="shared" si="30"/>
        <v/>
      </c>
    </row>
    <row r="1652" spans="3:3" x14ac:dyDescent="0.25">
      <c r="C1652" t="str">
        <f t="shared" si="30"/>
        <v/>
      </c>
    </row>
    <row r="1653" spans="3:3" x14ac:dyDescent="0.25">
      <c r="C1653" t="str">
        <f t="shared" si="30"/>
        <v/>
      </c>
    </row>
    <row r="1654" spans="3:3" x14ac:dyDescent="0.25">
      <c r="C1654" t="str">
        <f t="shared" si="30"/>
        <v/>
      </c>
    </row>
    <row r="1655" spans="3:3" x14ac:dyDescent="0.25">
      <c r="C1655" t="str">
        <f t="shared" si="30"/>
        <v/>
      </c>
    </row>
    <row r="1656" spans="3:3" x14ac:dyDescent="0.25">
      <c r="C1656" t="str">
        <f t="shared" si="30"/>
        <v/>
      </c>
    </row>
    <row r="1657" spans="3:3" x14ac:dyDescent="0.25">
      <c r="C1657" t="str">
        <f t="shared" ref="C1657:C1720" si="31">IF(B1657&gt;0,B1657*JORNADA12,"")</f>
        <v/>
      </c>
    </row>
    <row r="1658" spans="3:3" x14ac:dyDescent="0.25">
      <c r="C1658" t="str">
        <f t="shared" si="31"/>
        <v/>
      </c>
    </row>
    <row r="1659" spans="3:3" x14ac:dyDescent="0.25">
      <c r="C1659" t="str">
        <f t="shared" si="31"/>
        <v/>
      </c>
    </row>
    <row r="1660" spans="3:3" x14ac:dyDescent="0.25">
      <c r="C1660" t="str">
        <f t="shared" si="31"/>
        <v/>
      </c>
    </row>
    <row r="1661" spans="3:3" x14ac:dyDescent="0.25">
      <c r="C1661" t="str">
        <f t="shared" si="31"/>
        <v/>
      </c>
    </row>
    <row r="1662" spans="3:3" x14ac:dyDescent="0.25">
      <c r="C1662" t="str">
        <f t="shared" si="31"/>
        <v/>
      </c>
    </row>
    <row r="1663" spans="3:3" x14ac:dyDescent="0.25">
      <c r="C1663" t="str">
        <f t="shared" si="31"/>
        <v/>
      </c>
    </row>
    <row r="1664" spans="3:3" x14ac:dyDescent="0.25">
      <c r="C1664" t="str">
        <f t="shared" si="31"/>
        <v/>
      </c>
    </row>
    <row r="1665" spans="3:3" x14ac:dyDescent="0.25">
      <c r="C1665" t="str">
        <f t="shared" si="31"/>
        <v/>
      </c>
    </row>
    <row r="1666" spans="3:3" x14ac:dyDescent="0.25">
      <c r="C1666" t="str">
        <f t="shared" si="31"/>
        <v/>
      </c>
    </row>
    <row r="1667" spans="3:3" x14ac:dyDescent="0.25">
      <c r="C1667" t="str">
        <f t="shared" si="31"/>
        <v/>
      </c>
    </row>
    <row r="1668" spans="3:3" x14ac:dyDescent="0.25">
      <c r="C1668" t="str">
        <f t="shared" si="31"/>
        <v/>
      </c>
    </row>
    <row r="1669" spans="3:3" x14ac:dyDescent="0.25">
      <c r="C1669" t="str">
        <f t="shared" si="31"/>
        <v/>
      </c>
    </row>
    <row r="1670" spans="3:3" x14ac:dyDescent="0.25">
      <c r="C1670" t="str">
        <f t="shared" si="31"/>
        <v/>
      </c>
    </row>
    <row r="1671" spans="3:3" x14ac:dyDescent="0.25">
      <c r="C1671" t="str">
        <f t="shared" si="31"/>
        <v/>
      </c>
    </row>
    <row r="1672" spans="3:3" x14ac:dyDescent="0.25">
      <c r="C1672" t="str">
        <f t="shared" si="31"/>
        <v/>
      </c>
    </row>
    <row r="1673" spans="3:3" x14ac:dyDescent="0.25">
      <c r="C1673" t="str">
        <f t="shared" si="31"/>
        <v/>
      </c>
    </row>
    <row r="1674" spans="3:3" x14ac:dyDescent="0.25">
      <c r="C1674" t="str">
        <f t="shared" si="31"/>
        <v/>
      </c>
    </row>
    <row r="1675" spans="3:3" x14ac:dyDescent="0.25">
      <c r="C1675" t="str">
        <f t="shared" si="31"/>
        <v/>
      </c>
    </row>
    <row r="1676" spans="3:3" x14ac:dyDescent="0.25">
      <c r="C1676" t="str">
        <f t="shared" si="31"/>
        <v/>
      </c>
    </row>
    <row r="1677" spans="3:3" x14ac:dyDescent="0.25">
      <c r="C1677" t="str">
        <f t="shared" si="31"/>
        <v/>
      </c>
    </row>
    <row r="1678" spans="3:3" x14ac:dyDescent="0.25">
      <c r="C1678" t="str">
        <f t="shared" si="31"/>
        <v/>
      </c>
    </row>
    <row r="1679" spans="3:3" x14ac:dyDescent="0.25">
      <c r="C1679" t="str">
        <f t="shared" si="31"/>
        <v/>
      </c>
    </row>
    <row r="1680" spans="3:3" x14ac:dyDescent="0.25">
      <c r="C1680" t="str">
        <f t="shared" si="31"/>
        <v/>
      </c>
    </row>
    <row r="1681" spans="3:3" x14ac:dyDescent="0.25">
      <c r="C1681" t="str">
        <f t="shared" si="31"/>
        <v/>
      </c>
    </row>
    <row r="1682" spans="3:3" x14ac:dyDescent="0.25">
      <c r="C1682" t="str">
        <f t="shared" si="31"/>
        <v/>
      </c>
    </row>
    <row r="1683" spans="3:3" x14ac:dyDescent="0.25">
      <c r="C1683" t="str">
        <f t="shared" si="31"/>
        <v/>
      </c>
    </row>
    <row r="1684" spans="3:3" x14ac:dyDescent="0.25">
      <c r="C1684" t="str">
        <f t="shared" si="31"/>
        <v/>
      </c>
    </row>
    <row r="1685" spans="3:3" x14ac:dyDescent="0.25">
      <c r="C1685" t="str">
        <f t="shared" si="31"/>
        <v/>
      </c>
    </row>
    <row r="1686" spans="3:3" x14ac:dyDescent="0.25">
      <c r="C1686" t="str">
        <f t="shared" si="31"/>
        <v/>
      </c>
    </row>
    <row r="1687" spans="3:3" x14ac:dyDescent="0.25">
      <c r="C1687" t="str">
        <f t="shared" si="31"/>
        <v/>
      </c>
    </row>
    <row r="1688" spans="3:3" x14ac:dyDescent="0.25">
      <c r="C1688" t="str">
        <f t="shared" si="31"/>
        <v/>
      </c>
    </row>
    <row r="1689" spans="3:3" x14ac:dyDescent="0.25">
      <c r="C1689" t="str">
        <f t="shared" si="31"/>
        <v/>
      </c>
    </row>
    <row r="1690" spans="3:3" x14ac:dyDescent="0.25">
      <c r="C1690" t="str">
        <f t="shared" si="31"/>
        <v/>
      </c>
    </row>
    <row r="1691" spans="3:3" x14ac:dyDescent="0.25">
      <c r="C1691" t="str">
        <f t="shared" si="31"/>
        <v/>
      </c>
    </row>
    <row r="1692" spans="3:3" x14ac:dyDescent="0.25">
      <c r="C1692" t="str">
        <f t="shared" si="31"/>
        <v/>
      </c>
    </row>
    <row r="1693" spans="3:3" x14ac:dyDescent="0.25">
      <c r="C1693" t="str">
        <f t="shared" si="31"/>
        <v/>
      </c>
    </row>
    <row r="1694" spans="3:3" x14ac:dyDescent="0.25">
      <c r="C1694" t="str">
        <f t="shared" si="31"/>
        <v/>
      </c>
    </row>
    <row r="1695" spans="3:3" x14ac:dyDescent="0.25">
      <c r="C1695" t="str">
        <f t="shared" si="31"/>
        <v/>
      </c>
    </row>
    <row r="1696" spans="3:3" x14ac:dyDescent="0.25">
      <c r="C1696" t="str">
        <f t="shared" si="31"/>
        <v/>
      </c>
    </row>
    <row r="1697" spans="3:3" x14ac:dyDescent="0.25">
      <c r="C1697" t="str">
        <f t="shared" si="31"/>
        <v/>
      </c>
    </row>
    <row r="1698" spans="3:3" x14ac:dyDescent="0.25">
      <c r="C1698" t="str">
        <f t="shared" si="31"/>
        <v/>
      </c>
    </row>
    <row r="1699" spans="3:3" x14ac:dyDescent="0.25">
      <c r="C1699" t="str">
        <f t="shared" si="31"/>
        <v/>
      </c>
    </row>
    <row r="1700" spans="3:3" x14ac:dyDescent="0.25">
      <c r="C1700" t="str">
        <f t="shared" si="31"/>
        <v/>
      </c>
    </row>
    <row r="1701" spans="3:3" x14ac:dyDescent="0.25">
      <c r="C1701" t="str">
        <f t="shared" si="31"/>
        <v/>
      </c>
    </row>
    <row r="1702" spans="3:3" x14ac:dyDescent="0.25">
      <c r="C1702" t="str">
        <f t="shared" si="31"/>
        <v/>
      </c>
    </row>
    <row r="1703" spans="3:3" x14ac:dyDescent="0.25">
      <c r="C1703" t="str">
        <f t="shared" si="31"/>
        <v/>
      </c>
    </row>
    <row r="1704" spans="3:3" x14ac:dyDescent="0.25">
      <c r="C1704" t="str">
        <f t="shared" si="31"/>
        <v/>
      </c>
    </row>
    <row r="1705" spans="3:3" x14ac:dyDescent="0.25">
      <c r="C1705" t="str">
        <f t="shared" si="31"/>
        <v/>
      </c>
    </row>
    <row r="1706" spans="3:3" x14ac:dyDescent="0.25">
      <c r="C1706" t="str">
        <f t="shared" si="31"/>
        <v/>
      </c>
    </row>
    <row r="1707" spans="3:3" x14ac:dyDescent="0.25">
      <c r="C1707" t="str">
        <f t="shared" si="31"/>
        <v/>
      </c>
    </row>
    <row r="1708" spans="3:3" x14ac:dyDescent="0.25">
      <c r="C1708" t="str">
        <f t="shared" si="31"/>
        <v/>
      </c>
    </row>
    <row r="1709" spans="3:3" x14ac:dyDescent="0.25">
      <c r="C1709" t="str">
        <f t="shared" si="31"/>
        <v/>
      </c>
    </row>
    <row r="1710" spans="3:3" x14ac:dyDescent="0.25">
      <c r="C1710" t="str">
        <f t="shared" si="31"/>
        <v/>
      </c>
    </row>
    <row r="1711" spans="3:3" x14ac:dyDescent="0.25">
      <c r="C1711" t="str">
        <f t="shared" si="31"/>
        <v/>
      </c>
    </row>
    <row r="1712" spans="3:3" x14ac:dyDescent="0.25">
      <c r="C1712" t="str">
        <f t="shared" si="31"/>
        <v/>
      </c>
    </row>
    <row r="1713" spans="3:3" x14ac:dyDescent="0.25">
      <c r="C1713" t="str">
        <f t="shared" si="31"/>
        <v/>
      </c>
    </row>
    <row r="1714" spans="3:3" x14ac:dyDescent="0.25">
      <c r="C1714" t="str">
        <f t="shared" si="31"/>
        <v/>
      </c>
    </row>
    <row r="1715" spans="3:3" x14ac:dyDescent="0.25">
      <c r="C1715" t="str">
        <f t="shared" si="31"/>
        <v/>
      </c>
    </row>
    <row r="1716" spans="3:3" x14ac:dyDescent="0.25">
      <c r="C1716" t="str">
        <f t="shared" si="31"/>
        <v/>
      </c>
    </row>
    <row r="1717" spans="3:3" x14ac:dyDescent="0.25">
      <c r="C1717" t="str">
        <f t="shared" si="31"/>
        <v/>
      </c>
    </row>
    <row r="1718" spans="3:3" x14ac:dyDescent="0.25">
      <c r="C1718" t="str">
        <f t="shared" si="31"/>
        <v/>
      </c>
    </row>
    <row r="1719" spans="3:3" x14ac:dyDescent="0.25">
      <c r="C1719" t="str">
        <f t="shared" si="31"/>
        <v/>
      </c>
    </row>
    <row r="1720" spans="3:3" x14ac:dyDescent="0.25">
      <c r="C1720" t="str">
        <f t="shared" si="31"/>
        <v/>
      </c>
    </row>
    <row r="1721" spans="3:3" x14ac:dyDescent="0.25">
      <c r="C1721" t="str">
        <f t="shared" ref="C1721:C1784" si="32">IF(B1721&gt;0,B1721*JORNADA12,"")</f>
        <v/>
      </c>
    </row>
    <row r="1722" spans="3:3" x14ac:dyDescent="0.25">
      <c r="C1722" t="str">
        <f t="shared" si="32"/>
        <v/>
      </c>
    </row>
    <row r="1723" spans="3:3" x14ac:dyDescent="0.25">
      <c r="C1723" t="str">
        <f t="shared" si="32"/>
        <v/>
      </c>
    </row>
    <row r="1724" spans="3:3" x14ac:dyDescent="0.25">
      <c r="C1724" t="str">
        <f t="shared" si="32"/>
        <v/>
      </c>
    </row>
    <row r="1725" spans="3:3" x14ac:dyDescent="0.25">
      <c r="C1725" t="str">
        <f t="shared" si="32"/>
        <v/>
      </c>
    </row>
    <row r="1726" spans="3:3" x14ac:dyDescent="0.25">
      <c r="C1726" t="str">
        <f t="shared" si="32"/>
        <v/>
      </c>
    </row>
    <row r="1727" spans="3:3" x14ac:dyDescent="0.25">
      <c r="C1727" t="str">
        <f t="shared" si="32"/>
        <v/>
      </c>
    </row>
    <row r="1728" spans="3:3" x14ac:dyDescent="0.25">
      <c r="C1728" t="str">
        <f t="shared" si="32"/>
        <v/>
      </c>
    </row>
    <row r="1729" spans="3:3" x14ac:dyDescent="0.25">
      <c r="C1729" t="str">
        <f t="shared" si="32"/>
        <v/>
      </c>
    </row>
    <row r="1730" spans="3:3" x14ac:dyDescent="0.25">
      <c r="C1730" t="str">
        <f t="shared" si="32"/>
        <v/>
      </c>
    </row>
    <row r="1731" spans="3:3" x14ac:dyDescent="0.25">
      <c r="C1731" t="str">
        <f t="shared" si="32"/>
        <v/>
      </c>
    </row>
    <row r="1732" spans="3:3" x14ac:dyDescent="0.25">
      <c r="C1732" t="str">
        <f t="shared" si="32"/>
        <v/>
      </c>
    </row>
    <row r="1733" spans="3:3" x14ac:dyDescent="0.25">
      <c r="C1733" t="str">
        <f t="shared" si="32"/>
        <v/>
      </c>
    </row>
    <row r="1734" spans="3:3" x14ac:dyDescent="0.25">
      <c r="C1734" t="str">
        <f t="shared" si="32"/>
        <v/>
      </c>
    </row>
    <row r="1735" spans="3:3" x14ac:dyDescent="0.25">
      <c r="C1735" t="str">
        <f t="shared" si="32"/>
        <v/>
      </c>
    </row>
    <row r="1736" spans="3:3" x14ac:dyDescent="0.25">
      <c r="C1736" t="str">
        <f t="shared" si="32"/>
        <v/>
      </c>
    </row>
    <row r="1737" spans="3:3" x14ac:dyDescent="0.25">
      <c r="C1737" t="str">
        <f t="shared" si="32"/>
        <v/>
      </c>
    </row>
    <row r="1738" spans="3:3" x14ac:dyDescent="0.25">
      <c r="C1738" t="str">
        <f t="shared" si="32"/>
        <v/>
      </c>
    </row>
    <row r="1739" spans="3:3" x14ac:dyDescent="0.25">
      <c r="C1739" t="str">
        <f t="shared" si="32"/>
        <v/>
      </c>
    </row>
    <row r="1740" spans="3:3" x14ac:dyDescent="0.25">
      <c r="C1740" t="str">
        <f t="shared" si="32"/>
        <v/>
      </c>
    </row>
    <row r="1741" spans="3:3" x14ac:dyDescent="0.25">
      <c r="C1741" t="str">
        <f t="shared" si="32"/>
        <v/>
      </c>
    </row>
    <row r="1742" spans="3:3" x14ac:dyDescent="0.25">
      <c r="C1742" t="str">
        <f t="shared" si="32"/>
        <v/>
      </c>
    </row>
    <row r="1743" spans="3:3" x14ac:dyDescent="0.25">
      <c r="C1743" t="str">
        <f t="shared" si="32"/>
        <v/>
      </c>
    </row>
    <row r="1744" spans="3:3" x14ac:dyDescent="0.25">
      <c r="C1744" t="str">
        <f t="shared" si="32"/>
        <v/>
      </c>
    </row>
    <row r="1745" spans="3:3" x14ac:dyDescent="0.25">
      <c r="C1745" t="str">
        <f t="shared" si="32"/>
        <v/>
      </c>
    </row>
    <row r="1746" spans="3:3" x14ac:dyDescent="0.25">
      <c r="C1746" t="str">
        <f t="shared" si="32"/>
        <v/>
      </c>
    </row>
    <row r="1747" spans="3:3" x14ac:dyDescent="0.25">
      <c r="C1747" t="str">
        <f t="shared" si="32"/>
        <v/>
      </c>
    </row>
    <row r="1748" spans="3:3" x14ac:dyDescent="0.25">
      <c r="C1748" t="str">
        <f t="shared" si="32"/>
        <v/>
      </c>
    </row>
    <row r="1749" spans="3:3" x14ac:dyDescent="0.25">
      <c r="C1749" t="str">
        <f t="shared" si="32"/>
        <v/>
      </c>
    </row>
    <row r="1750" spans="3:3" x14ac:dyDescent="0.25">
      <c r="C1750" t="str">
        <f t="shared" si="32"/>
        <v/>
      </c>
    </row>
    <row r="1751" spans="3:3" x14ac:dyDescent="0.25">
      <c r="C1751" t="str">
        <f t="shared" si="32"/>
        <v/>
      </c>
    </row>
    <row r="1752" spans="3:3" x14ac:dyDescent="0.25">
      <c r="C1752" t="str">
        <f t="shared" si="32"/>
        <v/>
      </c>
    </row>
    <row r="1753" spans="3:3" x14ac:dyDescent="0.25">
      <c r="C1753" t="str">
        <f t="shared" si="32"/>
        <v/>
      </c>
    </row>
    <row r="1754" spans="3:3" x14ac:dyDescent="0.25">
      <c r="C1754" t="str">
        <f t="shared" si="32"/>
        <v/>
      </c>
    </row>
    <row r="1755" spans="3:3" x14ac:dyDescent="0.25">
      <c r="C1755" t="str">
        <f t="shared" si="32"/>
        <v/>
      </c>
    </row>
    <row r="1756" spans="3:3" x14ac:dyDescent="0.25">
      <c r="C1756" t="str">
        <f t="shared" si="32"/>
        <v/>
      </c>
    </row>
    <row r="1757" spans="3:3" x14ac:dyDescent="0.25">
      <c r="C1757" t="str">
        <f t="shared" si="32"/>
        <v/>
      </c>
    </row>
    <row r="1758" spans="3:3" x14ac:dyDescent="0.25">
      <c r="C1758" t="str">
        <f t="shared" si="32"/>
        <v/>
      </c>
    </row>
    <row r="1759" spans="3:3" x14ac:dyDescent="0.25">
      <c r="C1759" t="str">
        <f t="shared" si="32"/>
        <v/>
      </c>
    </row>
    <row r="1760" spans="3:3" x14ac:dyDescent="0.25">
      <c r="C1760" t="str">
        <f t="shared" si="32"/>
        <v/>
      </c>
    </row>
    <row r="1761" spans="3:3" x14ac:dyDescent="0.25">
      <c r="C1761" t="str">
        <f t="shared" si="32"/>
        <v/>
      </c>
    </row>
    <row r="1762" spans="3:3" x14ac:dyDescent="0.25">
      <c r="C1762" t="str">
        <f t="shared" si="32"/>
        <v/>
      </c>
    </row>
    <row r="1763" spans="3:3" x14ac:dyDescent="0.25">
      <c r="C1763" t="str">
        <f t="shared" si="32"/>
        <v/>
      </c>
    </row>
    <row r="1764" spans="3:3" x14ac:dyDescent="0.25">
      <c r="C1764" t="str">
        <f t="shared" si="32"/>
        <v/>
      </c>
    </row>
    <row r="1765" spans="3:3" x14ac:dyDescent="0.25">
      <c r="C1765" t="str">
        <f t="shared" si="32"/>
        <v/>
      </c>
    </row>
    <row r="1766" spans="3:3" x14ac:dyDescent="0.25">
      <c r="C1766" t="str">
        <f t="shared" si="32"/>
        <v/>
      </c>
    </row>
    <row r="1767" spans="3:3" x14ac:dyDescent="0.25">
      <c r="C1767" t="str">
        <f t="shared" si="32"/>
        <v/>
      </c>
    </row>
    <row r="1768" spans="3:3" x14ac:dyDescent="0.25">
      <c r="C1768" t="str">
        <f t="shared" si="32"/>
        <v/>
      </c>
    </row>
    <row r="1769" spans="3:3" x14ac:dyDescent="0.25">
      <c r="C1769" t="str">
        <f t="shared" si="32"/>
        <v/>
      </c>
    </row>
    <row r="1770" spans="3:3" x14ac:dyDescent="0.25">
      <c r="C1770" t="str">
        <f t="shared" si="32"/>
        <v/>
      </c>
    </row>
    <row r="1771" spans="3:3" x14ac:dyDescent="0.25">
      <c r="C1771" t="str">
        <f t="shared" si="32"/>
        <v/>
      </c>
    </row>
    <row r="1772" spans="3:3" x14ac:dyDescent="0.25">
      <c r="C1772" t="str">
        <f t="shared" si="32"/>
        <v/>
      </c>
    </row>
    <row r="1773" spans="3:3" x14ac:dyDescent="0.25">
      <c r="C1773" t="str">
        <f t="shared" si="32"/>
        <v/>
      </c>
    </row>
    <row r="1774" spans="3:3" x14ac:dyDescent="0.25">
      <c r="C1774" t="str">
        <f t="shared" si="32"/>
        <v/>
      </c>
    </row>
    <row r="1775" spans="3:3" x14ac:dyDescent="0.25">
      <c r="C1775" t="str">
        <f t="shared" si="32"/>
        <v/>
      </c>
    </row>
    <row r="1776" spans="3:3" x14ac:dyDescent="0.25">
      <c r="C1776" t="str">
        <f t="shared" si="32"/>
        <v/>
      </c>
    </row>
    <row r="1777" spans="3:3" x14ac:dyDescent="0.25">
      <c r="C1777" t="str">
        <f t="shared" si="32"/>
        <v/>
      </c>
    </row>
    <row r="1778" spans="3:3" x14ac:dyDescent="0.25">
      <c r="C1778" t="str">
        <f t="shared" si="32"/>
        <v/>
      </c>
    </row>
    <row r="1779" spans="3:3" x14ac:dyDescent="0.25">
      <c r="C1779" t="str">
        <f t="shared" si="32"/>
        <v/>
      </c>
    </row>
    <row r="1780" spans="3:3" x14ac:dyDescent="0.25">
      <c r="C1780" t="str">
        <f t="shared" si="32"/>
        <v/>
      </c>
    </row>
    <row r="1781" spans="3:3" x14ac:dyDescent="0.25">
      <c r="C1781" t="str">
        <f t="shared" si="32"/>
        <v/>
      </c>
    </row>
    <row r="1782" spans="3:3" x14ac:dyDescent="0.25">
      <c r="C1782" t="str">
        <f t="shared" si="32"/>
        <v/>
      </c>
    </row>
    <row r="1783" spans="3:3" x14ac:dyDescent="0.25">
      <c r="C1783" t="str">
        <f t="shared" si="32"/>
        <v/>
      </c>
    </row>
    <row r="1784" spans="3:3" x14ac:dyDescent="0.25">
      <c r="C1784" t="str">
        <f t="shared" si="32"/>
        <v/>
      </c>
    </row>
    <row r="1785" spans="3:3" x14ac:dyDescent="0.25">
      <c r="C1785" t="str">
        <f t="shared" ref="C1785:C1848" si="33">IF(B1785&gt;0,B1785*JORNADA12,"")</f>
        <v/>
      </c>
    </row>
    <row r="1786" spans="3:3" x14ac:dyDescent="0.25">
      <c r="C1786" t="str">
        <f t="shared" si="33"/>
        <v/>
      </c>
    </row>
    <row r="1787" spans="3:3" x14ac:dyDescent="0.25">
      <c r="C1787" t="str">
        <f t="shared" si="33"/>
        <v/>
      </c>
    </row>
    <row r="1788" spans="3:3" x14ac:dyDescent="0.25">
      <c r="C1788" t="str">
        <f t="shared" si="33"/>
        <v/>
      </c>
    </row>
    <row r="1789" spans="3:3" x14ac:dyDescent="0.25">
      <c r="C1789" t="str">
        <f t="shared" si="33"/>
        <v/>
      </c>
    </row>
    <row r="1790" spans="3:3" x14ac:dyDescent="0.25">
      <c r="C1790" t="str">
        <f t="shared" si="33"/>
        <v/>
      </c>
    </row>
    <row r="1791" spans="3:3" x14ac:dyDescent="0.25">
      <c r="C1791" t="str">
        <f t="shared" si="33"/>
        <v/>
      </c>
    </row>
    <row r="1792" spans="3:3" x14ac:dyDescent="0.25">
      <c r="C1792" t="str">
        <f t="shared" si="33"/>
        <v/>
      </c>
    </row>
    <row r="1793" spans="3:3" x14ac:dyDescent="0.25">
      <c r="C1793" t="str">
        <f t="shared" si="33"/>
        <v/>
      </c>
    </row>
    <row r="1794" spans="3:3" x14ac:dyDescent="0.25">
      <c r="C1794" t="str">
        <f t="shared" si="33"/>
        <v/>
      </c>
    </row>
    <row r="1795" spans="3:3" x14ac:dyDescent="0.25">
      <c r="C1795" t="str">
        <f t="shared" si="33"/>
        <v/>
      </c>
    </row>
    <row r="1796" spans="3:3" x14ac:dyDescent="0.25">
      <c r="C1796" t="str">
        <f t="shared" si="33"/>
        <v/>
      </c>
    </row>
    <row r="1797" spans="3:3" x14ac:dyDescent="0.25">
      <c r="C1797" t="str">
        <f t="shared" si="33"/>
        <v/>
      </c>
    </row>
    <row r="1798" spans="3:3" x14ac:dyDescent="0.25">
      <c r="C1798" t="str">
        <f t="shared" si="33"/>
        <v/>
      </c>
    </row>
    <row r="1799" spans="3:3" x14ac:dyDescent="0.25">
      <c r="C1799" t="str">
        <f t="shared" si="33"/>
        <v/>
      </c>
    </row>
    <row r="1800" spans="3:3" x14ac:dyDescent="0.25">
      <c r="C1800" t="str">
        <f t="shared" si="33"/>
        <v/>
      </c>
    </row>
    <row r="1801" spans="3:3" x14ac:dyDescent="0.25">
      <c r="C1801" t="str">
        <f t="shared" si="33"/>
        <v/>
      </c>
    </row>
    <row r="1802" spans="3:3" x14ac:dyDescent="0.25">
      <c r="C1802" t="str">
        <f t="shared" si="33"/>
        <v/>
      </c>
    </row>
    <row r="1803" spans="3:3" x14ac:dyDescent="0.25">
      <c r="C1803" t="str">
        <f t="shared" si="33"/>
        <v/>
      </c>
    </row>
    <row r="1804" spans="3:3" x14ac:dyDescent="0.25">
      <c r="C1804" t="str">
        <f t="shared" si="33"/>
        <v/>
      </c>
    </row>
    <row r="1805" spans="3:3" x14ac:dyDescent="0.25">
      <c r="C1805" t="str">
        <f t="shared" si="33"/>
        <v/>
      </c>
    </row>
    <row r="1806" spans="3:3" x14ac:dyDescent="0.25">
      <c r="C1806" t="str">
        <f t="shared" si="33"/>
        <v/>
      </c>
    </row>
    <row r="1807" spans="3:3" x14ac:dyDescent="0.25">
      <c r="C1807" t="str">
        <f t="shared" si="33"/>
        <v/>
      </c>
    </row>
    <row r="1808" spans="3:3" x14ac:dyDescent="0.25">
      <c r="C1808" t="str">
        <f t="shared" si="33"/>
        <v/>
      </c>
    </row>
    <row r="1809" spans="3:3" x14ac:dyDescent="0.25">
      <c r="C1809" t="str">
        <f t="shared" si="33"/>
        <v/>
      </c>
    </row>
    <row r="1810" spans="3:3" x14ac:dyDescent="0.25">
      <c r="C1810" t="str">
        <f t="shared" si="33"/>
        <v/>
      </c>
    </row>
    <row r="1811" spans="3:3" x14ac:dyDescent="0.25">
      <c r="C1811" t="str">
        <f t="shared" si="33"/>
        <v/>
      </c>
    </row>
    <row r="1812" spans="3:3" x14ac:dyDescent="0.25">
      <c r="C1812" t="str">
        <f t="shared" si="33"/>
        <v/>
      </c>
    </row>
    <row r="1813" spans="3:3" x14ac:dyDescent="0.25">
      <c r="C1813" t="str">
        <f t="shared" si="33"/>
        <v/>
      </c>
    </row>
    <row r="1814" spans="3:3" x14ac:dyDescent="0.25">
      <c r="C1814" t="str">
        <f t="shared" si="33"/>
        <v/>
      </c>
    </row>
    <row r="1815" spans="3:3" x14ac:dyDescent="0.25">
      <c r="C1815" t="str">
        <f t="shared" si="33"/>
        <v/>
      </c>
    </row>
    <row r="1816" spans="3:3" x14ac:dyDescent="0.25">
      <c r="C1816" t="str">
        <f t="shared" si="33"/>
        <v/>
      </c>
    </row>
    <row r="1817" spans="3:3" x14ac:dyDescent="0.25">
      <c r="C1817" t="str">
        <f t="shared" si="33"/>
        <v/>
      </c>
    </row>
    <row r="1818" spans="3:3" x14ac:dyDescent="0.25">
      <c r="C1818" t="str">
        <f t="shared" si="33"/>
        <v/>
      </c>
    </row>
    <row r="1819" spans="3:3" x14ac:dyDescent="0.25">
      <c r="C1819" t="str">
        <f t="shared" si="33"/>
        <v/>
      </c>
    </row>
    <row r="1820" spans="3:3" x14ac:dyDescent="0.25">
      <c r="C1820" t="str">
        <f t="shared" si="33"/>
        <v/>
      </c>
    </row>
    <row r="1821" spans="3:3" x14ac:dyDescent="0.25">
      <c r="C1821" t="str">
        <f t="shared" si="33"/>
        <v/>
      </c>
    </row>
    <row r="1822" spans="3:3" x14ac:dyDescent="0.25">
      <c r="C1822" t="str">
        <f t="shared" si="33"/>
        <v/>
      </c>
    </row>
    <row r="1823" spans="3:3" x14ac:dyDescent="0.25">
      <c r="C1823" t="str">
        <f t="shared" si="33"/>
        <v/>
      </c>
    </row>
    <row r="1824" spans="3:3" x14ac:dyDescent="0.25">
      <c r="C1824" t="str">
        <f t="shared" si="33"/>
        <v/>
      </c>
    </row>
    <row r="1825" spans="3:3" x14ac:dyDescent="0.25">
      <c r="C1825" t="str">
        <f t="shared" si="33"/>
        <v/>
      </c>
    </row>
    <row r="1826" spans="3:3" x14ac:dyDescent="0.25">
      <c r="C1826" t="str">
        <f t="shared" si="33"/>
        <v/>
      </c>
    </row>
    <row r="1827" spans="3:3" x14ac:dyDescent="0.25">
      <c r="C1827" t="str">
        <f t="shared" si="33"/>
        <v/>
      </c>
    </row>
    <row r="1828" spans="3:3" x14ac:dyDescent="0.25">
      <c r="C1828" t="str">
        <f t="shared" si="33"/>
        <v/>
      </c>
    </row>
    <row r="1829" spans="3:3" x14ac:dyDescent="0.25">
      <c r="C1829" t="str">
        <f t="shared" si="33"/>
        <v/>
      </c>
    </row>
    <row r="1830" spans="3:3" x14ac:dyDescent="0.25">
      <c r="C1830" t="str">
        <f t="shared" si="33"/>
        <v/>
      </c>
    </row>
    <row r="1831" spans="3:3" x14ac:dyDescent="0.25">
      <c r="C1831" t="str">
        <f t="shared" si="33"/>
        <v/>
      </c>
    </row>
    <row r="1832" spans="3:3" x14ac:dyDescent="0.25">
      <c r="C1832" t="str">
        <f t="shared" si="33"/>
        <v/>
      </c>
    </row>
    <row r="1833" spans="3:3" x14ac:dyDescent="0.25">
      <c r="C1833" t="str">
        <f t="shared" si="33"/>
        <v/>
      </c>
    </row>
    <row r="1834" spans="3:3" x14ac:dyDescent="0.25">
      <c r="C1834" t="str">
        <f t="shared" si="33"/>
        <v/>
      </c>
    </row>
    <row r="1835" spans="3:3" x14ac:dyDescent="0.25">
      <c r="C1835" t="str">
        <f t="shared" si="33"/>
        <v/>
      </c>
    </row>
    <row r="1836" spans="3:3" x14ac:dyDescent="0.25">
      <c r="C1836" t="str">
        <f t="shared" si="33"/>
        <v/>
      </c>
    </row>
    <row r="1837" spans="3:3" x14ac:dyDescent="0.25">
      <c r="C1837" t="str">
        <f t="shared" si="33"/>
        <v/>
      </c>
    </row>
    <row r="1838" spans="3:3" x14ac:dyDescent="0.25">
      <c r="C1838" t="str">
        <f t="shared" si="33"/>
        <v/>
      </c>
    </row>
    <row r="1839" spans="3:3" x14ac:dyDescent="0.25">
      <c r="C1839" t="str">
        <f t="shared" si="33"/>
        <v/>
      </c>
    </row>
    <row r="1840" spans="3:3" x14ac:dyDescent="0.25">
      <c r="C1840" t="str">
        <f t="shared" si="33"/>
        <v/>
      </c>
    </row>
    <row r="1841" spans="3:3" x14ac:dyDescent="0.25">
      <c r="C1841" t="str">
        <f t="shared" si="33"/>
        <v/>
      </c>
    </row>
    <row r="1842" spans="3:3" x14ac:dyDescent="0.25">
      <c r="C1842" t="str">
        <f t="shared" si="33"/>
        <v/>
      </c>
    </row>
    <row r="1843" spans="3:3" x14ac:dyDescent="0.25">
      <c r="C1843" t="str">
        <f t="shared" si="33"/>
        <v/>
      </c>
    </row>
    <row r="1844" spans="3:3" x14ac:dyDescent="0.25">
      <c r="C1844" t="str">
        <f t="shared" si="33"/>
        <v/>
      </c>
    </row>
    <row r="1845" spans="3:3" x14ac:dyDescent="0.25">
      <c r="C1845" t="str">
        <f t="shared" si="33"/>
        <v/>
      </c>
    </row>
    <row r="1846" spans="3:3" x14ac:dyDescent="0.25">
      <c r="C1846" t="str">
        <f t="shared" si="33"/>
        <v/>
      </c>
    </row>
    <row r="1847" spans="3:3" x14ac:dyDescent="0.25">
      <c r="C1847" t="str">
        <f t="shared" si="33"/>
        <v/>
      </c>
    </row>
    <row r="1848" spans="3:3" x14ac:dyDescent="0.25">
      <c r="C1848" t="str">
        <f t="shared" si="33"/>
        <v/>
      </c>
    </row>
    <row r="1849" spans="3:3" x14ac:dyDescent="0.25">
      <c r="C1849" t="str">
        <f t="shared" ref="C1849:C1912" si="34">IF(B1849&gt;0,B1849*JORNADA12,"")</f>
        <v/>
      </c>
    </row>
    <row r="1850" spans="3:3" x14ac:dyDescent="0.25">
      <c r="C1850" t="str">
        <f t="shared" si="34"/>
        <v/>
      </c>
    </row>
    <row r="1851" spans="3:3" x14ac:dyDescent="0.25">
      <c r="C1851" t="str">
        <f t="shared" si="34"/>
        <v/>
      </c>
    </row>
    <row r="1852" spans="3:3" x14ac:dyDescent="0.25">
      <c r="C1852" t="str">
        <f t="shared" si="34"/>
        <v/>
      </c>
    </row>
    <row r="1853" spans="3:3" x14ac:dyDescent="0.25">
      <c r="C1853" t="str">
        <f t="shared" si="34"/>
        <v/>
      </c>
    </row>
    <row r="1854" spans="3:3" x14ac:dyDescent="0.25">
      <c r="C1854" t="str">
        <f t="shared" si="34"/>
        <v/>
      </c>
    </row>
    <row r="1855" spans="3:3" x14ac:dyDescent="0.25">
      <c r="C1855" t="str">
        <f t="shared" si="34"/>
        <v/>
      </c>
    </row>
    <row r="1856" spans="3:3" x14ac:dyDescent="0.25">
      <c r="C1856" t="str">
        <f t="shared" si="34"/>
        <v/>
      </c>
    </row>
    <row r="1857" spans="3:3" x14ac:dyDescent="0.25">
      <c r="C1857" t="str">
        <f t="shared" si="34"/>
        <v/>
      </c>
    </row>
    <row r="1858" spans="3:3" x14ac:dyDescent="0.25">
      <c r="C1858" t="str">
        <f t="shared" si="34"/>
        <v/>
      </c>
    </row>
    <row r="1859" spans="3:3" x14ac:dyDescent="0.25">
      <c r="C1859" t="str">
        <f t="shared" si="34"/>
        <v/>
      </c>
    </row>
    <row r="1860" spans="3:3" x14ac:dyDescent="0.25">
      <c r="C1860" t="str">
        <f t="shared" si="34"/>
        <v/>
      </c>
    </row>
    <row r="1861" spans="3:3" x14ac:dyDescent="0.25">
      <c r="C1861" t="str">
        <f t="shared" si="34"/>
        <v/>
      </c>
    </row>
    <row r="1862" spans="3:3" x14ac:dyDescent="0.25">
      <c r="C1862" t="str">
        <f t="shared" si="34"/>
        <v/>
      </c>
    </row>
    <row r="1863" spans="3:3" x14ac:dyDescent="0.25">
      <c r="C1863" t="str">
        <f t="shared" si="34"/>
        <v/>
      </c>
    </row>
    <row r="1864" spans="3:3" x14ac:dyDescent="0.25">
      <c r="C1864" t="str">
        <f t="shared" si="34"/>
        <v/>
      </c>
    </row>
    <row r="1865" spans="3:3" x14ac:dyDescent="0.25">
      <c r="C1865" t="str">
        <f t="shared" si="34"/>
        <v/>
      </c>
    </row>
    <row r="1866" spans="3:3" x14ac:dyDescent="0.25">
      <c r="C1866" t="str">
        <f t="shared" si="34"/>
        <v/>
      </c>
    </row>
    <row r="1867" spans="3:3" x14ac:dyDescent="0.25">
      <c r="C1867" t="str">
        <f t="shared" si="34"/>
        <v/>
      </c>
    </row>
    <row r="1868" spans="3:3" x14ac:dyDescent="0.25">
      <c r="C1868" t="str">
        <f t="shared" si="34"/>
        <v/>
      </c>
    </row>
    <row r="1869" spans="3:3" x14ac:dyDescent="0.25">
      <c r="C1869" t="str">
        <f t="shared" si="34"/>
        <v/>
      </c>
    </row>
    <row r="1870" spans="3:3" x14ac:dyDescent="0.25">
      <c r="C1870" t="str">
        <f t="shared" si="34"/>
        <v/>
      </c>
    </row>
    <row r="1871" spans="3:3" x14ac:dyDescent="0.25">
      <c r="C1871" t="str">
        <f t="shared" si="34"/>
        <v/>
      </c>
    </row>
    <row r="1872" spans="3:3" x14ac:dyDescent="0.25">
      <c r="C1872" t="str">
        <f t="shared" si="34"/>
        <v/>
      </c>
    </row>
    <row r="1873" spans="3:3" x14ac:dyDescent="0.25">
      <c r="C1873" t="str">
        <f t="shared" si="34"/>
        <v/>
      </c>
    </row>
    <row r="1874" spans="3:3" x14ac:dyDescent="0.25">
      <c r="C1874" t="str">
        <f t="shared" si="34"/>
        <v/>
      </c>
    </row>
    <row r="1875" spans="3:3" x14ac:dyDescent="0.25">
      <c r="C1875" t="str">
        <f t="shared" si="34"/>
        <v/>
      </c>
    </row>
    <row r="1876" spans="3:3" x14ac:dyDescent="0.25">
      <c r="C1876" t="str">
        <f t="shared" si="34"/>
        <v/>
      </c>
    </row>
    <row r="1877" spans="3:3" x14ac:dyDescent="0.25">
      <c r="C1877" t="str">
        <f t="shared" si="34"/>
        <v/>
      </c>
    </row>
    <row r="1878" spans="3:3" x14ac:dyDescent="0.25">
      <c r="C1878" t="str">
        <f t="shared" si="34"/>
        <v/>
      </c>
    </row>
    <row r="1879" spans="3:3" x14ac:dyDescent="0.25">
      <c r="C1879" t="str">
        <f t="shared" si="34"/>
        <v/>
      </c>
    </row>
    <row r="1880" spans="3:3" x14ac:dyDescent="0.25">
      <c r="C1880" t="str">
        <f t="shared" si="34"/>
        <v/>
      </c>
    </row>
    <row r="1881" spans="3:3" x14ac:dyDescent="0.25">
      <c r="C1881" t="str">
        <f t="shared" si="34"/>
        <v/>
      </c>
    </row>
    <row r="1882" spans="3:3" x14ac:dyDescent="0.25">
      <c r="C1882" t="str">
        <f t="shared" si="34"/>
        <v/>
      </c>
    </row>
    <row r="1883" spans="3:3" x14ac:dyDescent="0.25">
      <c r="C1883" t="str">
        <f t="shared" si="34"/>
        <v/>
      </c>
    </row>
    <row r="1884" spans="3:3" x14ac:dyDescent="0.25">
      <c r="C1884" t="str">
        <f t="shared" si="34"/>
        <v/>
      </c>
    </row>
    <row r="1885" spans="3:3" x14ac:dyDescent="0.25">
      <c r="C1885" t="str">
        <f t="shared" si="34"/>
        <v/>
      </c>
    </row>
    <row r="1886" spans="3:3" x14ac:dyDescent="0.25">
      <c r="C1886" t="str">
        <f t="shared" si="34"/>
        <v/>
      </c>
    </row>
    <row r="1887" spans="3:3" x14ac:dyDescent="0.25">
      <c r="C1887" t="str">
        <f t="shared" si="34"/>
        <v/>
      </c>
    </row>
    <row r="1888" spans="3:3" x14ac:dyDescent="0.25">
      <c r="C1888" t="str">
        <f t="shared" si="34"/>
        <v/>
      </c>
    </row>
    <row r="1889" spans="3:3" x14ac:dyDescent="0.25">
      <c r="C1889" t="str">
        <f t="shared" si="34"/>
        <v/>
      </c>
    </row>
    <row r="1890" spans="3:3" x14ac:dyDescent="0.25">
      <c r="C1890" t="str">
        <f t="shared" si="34"/>
        <v/>
      </c>
    </row>
    <row r="1891" spans="3:3" x14ac:dyDescent="0.25">
      <c r="C1891" t="str">
        <f t="shared" si="34"/>
        <v/>
      </c>
    </row>
    <row r="1892" spans="3:3" x14ac:dyDescent="0.25">
      <c r="C1892" t="str">
        <f t="shared" si="34"/>
        <v/>
      </c>
    </row>
    <row r="1893" spans="3:3" x14ac:dyDescent="0.25">
      <c r="C1893" t="str">
        <f t="shared" si="34"/>
        <v/>
      </c>
    </row>
    <row r="1894" spans="3:3" x14ac:dyDescent="0.25">
      <c r="C1894" t="str">
        <f t="shared" si="34"/>
        <v/>
      </c>
    </row>
    <row r="1895" spans="3:3" x14ac:dyDescent="0.25">
      <c r="C1895" t="str">
        <f t="shared" si="34"/>
        <v/>
      </c>
    </row>
    <row r="1896" spans="3:3" x14ac:dyDescent="0.25">
      <c r="C1896" t="str">
        <f t="shared" si="34"/>
        <v/>
      </c>
    </row>
    <row r="1897" spans="3:3" x14ac:dyDescent="0.25">
      <c r="C1897" t="str">
        <f t="shared" si="34"/>
        <v/>
      </c>
    </row>
    <row r="1898" spans="3:3" x14ac:dyDescent="0.25">
      <c r="C1898" t="str">
        <f t="shared" si="34"/>
        <v/>
      </c>
    </row>
    <row r="1899" spans="3:3" x14ac:dyDescent="0.25">
      <c r="C1899" t="str">
        <f t="shared" si="34"/>
        <v/>
      </c>
    </row>
    <row r="1900" spans="3:3" x14ac:dyDescent="0.25">
      <c r="C1900" t="str">
        <f t="shared" si="34"/>
        <v/>
      </c>
    </row>
    <row r="1901" spans="3:3" x14ac:dyDescent="0.25">
      <c r="C1901" t="str">
        <f t="shared" si="34"/>
        <v/>
      </c>
    </row>
    <row r="1902" spans="3:3" x14ac:dyDescent="0.25">
      <c r="C1902" t="str">
        <f t="shared" si="34"/>
        <v/>
      </c>
    </row>
    <row r="1903" spans="3:3" x14ac:dyDescent="0.25">
      <c r="C1903" t="str">
        <f t="shared" si="34"/>
        <v/>
      </c>
    </row>
    <row r="1904" spans="3:3" x14ac:dyDescent="0.25">
      <c r="C1904" t="str">
        <f t="shared" si="34"/>
        <v/>
      </c>
    </row>
    <row r="1905" spans="3:3" x14ac:dyDescent="0.25">
      <c r="C1905" t="str">
        <f t="shared" si="34"/>
        <v/>
      </c>
    </row>
    <row r="1906" spans="3:3" x14ac:dyDescent="0.25">
      <c r="C1906" t="str">
        <f t="shared" si="34"/>
        <v/>
      </c>
    </row>
    <row r="1907" spans="3:3" x14ac:dyDescent="0.25">
      <c r="C1907" t="str">
        <f t="shared" si="34"/>
        <v/>
      </c>
    </row>
    <row r="1908" spans="3:3" x14ac:dyDescent="0.25">
      <c r="C1908" t="str">
        <f t="shared" si="34"/>
        <v/>
      </c>
    </row>
    <row r="1909" spans="3:3" x14ac:dyDescent="0.25">
      <c r="C1909" t="str">
        <f t="shared" si="34"/>
        <v/>
      </c>
    </row>
    <row r="1910" spans="3:3" x14ac:dyDescent="0.25">
      <c r="C1910" t="str">
        <f t="shared" si="34"/>
        <v/>
      </c>
    </row>
    <row r="1911" spans="3:3" x14ac:dyDescent="0.25">
      <c r="C1911" t="str">
        <f t="shared" si="34"/>
        <v/>
      </c>
    </row>
    <row r="1912" spans="3:3" x14ac:dyDescent="0.25">
      <c r="C1912" t="str">
        <f t="shared" si="34"/>
        <v/>
      </c>
    </row>
    <row r="1913" spans="3:3" x14ac:dyDescent="0.25">
      <c r="C1913" t="str">
        <f t="shared" ref="C1913:C1976" si="35">IF(B1913&gt;0,B1913*JORNADA12,"")</f>
        <v/>
      </c>
    </row>
    <row r="1914" spans="3:3" x14ac:dyDescent="0.25">
      <c r="C1914" t="str">
        <f t="shared" si="35"/>
        <v/>
      </c>
    </row>
    <row r="1915" spans="3:3" x14ac:dyDescent="0.25">
      <c r="C1915" t="str">
        <f t="shared" si="35"/>
        <v/>
      </c>
    </row>
    <row r="1916" spans="3:3" x14ac:dyDescent="0.25">
      <c r="C1916" t="str">
        <f t="shared" si="35"/>
        <v/>
      </c>
    </row>
    <row r="1917" spans="3:3" x14ac:dyDescent="0.25">
      <c r="C1917" t="str">
        <f t="shared" si="35"/>
        <v/>
      </c>
    </row>
    <row r="1918" spans="3:3" x14ac:dyDescent="0.25">
      <c r="C1918" t="str">
        <f t="shared" si="35"/>
        <v/>
      </c>
    </row>
    <row r="1919" spans="3:3" x14ac:dyDescent="0.25">
      <c r="C1919" t="str">
        <f t="shared" si="35"/>
        <v/>
      </c>
    </row>
    <row r="1920" spans="3:3" x14ac:dyDescent="0.25">
      <c r="C1920" t="str">
        <f t="shared" si="35"/>
        <v/>
      </c>
    </row>
    <row r="1921" spans="3:3" x14ac:dyDescent="0.25">
      <c r="C1921" t="str">
        <f t="shared" si="35"/>
        <v/>
      </c>
    </row>
    <row r="1922" spans="3:3" x14ac:dyDescent="0.25">
      <c r="C1922" t="str">
        <f t="shared" si="35"/>
        <v/>
      </c>
    </row>
    <row r="1923" spans="3:3" x14ac:dyDescent="0.25">
      <c r="C1923" t="str">
        <f t="shared" si="35"/>
        <v/>
      </c>
    </row>
    <row r="1924" spans="3:3" x14ac:dyDescent="0.25">
      <c r="C1924" t="str">
        <f t="shared" si="35"/>
        <v/>
      </c>
    </row>
    <row r="1925" spans="3:3" x14ac:dyDescent="0.25">
      <c r="C1925" t="str">
        <f t="shared" si="35"/>
        <v/>
      </c>
    </row>
    <row r="1926" spans="3:3" x14ac:dyDescent="0.25">
      <c r="C1926" t="str">
        <f t="shared" si="35"/>
        <v/>
      </c>
    </row>
    <row r="1927" spans="3:3" x14ac:dyDescent="0.25">
      <c r="C1927" t="str">
        <f t="shared" si="35"/>
        <v/>
      </c>
    </row>
    <row r="1928" spans="3:3" x14ac:dyDescent="0.25">
      <c r="C1928" t="str">
        <f t="shared" si="35"/>
        <v/>
      </c>
    </row>
    <row r="1929" spans="3:3" x14ac:dyDescent="0.25">
      <c r="C1929" t="str">
        <f t="shared" si="35"/>
        <v/>
      </c>
    </row>
    <row r="1930" spans="3:3" x14ac:dyDescent="0.25">
      <c r="C1930" t="str">
        <f t="shared" si="35"/>
        <v/>
      </c>
    </row>
    <row r="1931" spans="3:3" x14ac:dyDescent="0.25">
      <c r="C1931" t="str">
        <f t="shared" si="35"/>
        <v/>
      </c>
    </row>
    <row r="1932" spans="3:3" x14ac:dyDescent="0.25">
      <c r="C1932" t="str">
        <f t="shared" si="35"/>
        <v/>
      </c>
    </row>
    <row r="1933" spans="3:3" x14ac:dyDescent="0.25">
      <c r="C1933" t="str">
        <f t="shared" si="35"/>
        <v/>
      </c>
    </row>
    <row r="1934" spans="3:3" x14ac:dyDescent="0.25">
      <c r="C1934" t="str">
        <f t="shared" si="35"/>
        <v/>
      </c>
    </row>
    <row r="1935" spans="3:3" x14ac:dyDescent="0.25">
      <c r="C1935" t="str">
        <f t="shared" si="35"/>
        <v/>
      </c>
    </row>
    <row r="1936" spans="3:3" x14ac:dyDescent="0.25">
      <c r="C1936" t="str">
        <f t="shared" si="35"/>
        <v/>
      </c>
    </row>
    <row r="1937" spans="3:3" x14ac:dyDescent="0.25">
      <c r="C1937" t="str">
        <f t="shared" si="35"/>
        <v/>
      </c>
    </row>
    <row r="1938" spans="3:3" x14ac:dyDescent="0.25">
      <c r="C1938" t="str">
        <f t="shared" si="35"/>
        <v/>
      </c>
    </row>
    <row r="1939" spans="3:3" x14ac:dyDescent="0.25">
      <c r="C1939" t="str">
        <f t="shared" si="35"/>
        <v/>
      </c>
    </row>
    <row r="1940" spans="3:3" x14ac:dyDescent="0.25">
      <c r="C1940" t="str">
        <f t="shared" si="35"/>
        <v/>
      </c>
    </row>
    <row r="1941" spans="3:3" x14ac:dyDescent="0.25">
      <c r="C1941" t="str">
        <f t="shared" si="35"/>
        <v/>
      </c>
    </row>
    <row r="1942" spans="3:3" x14ac:dyDescent="0.25">
      <c r="C1942" t="str">
        <f t="shared" si="35"/>
        <v/>
      </c>
    </row>
    <row r="1943" spans="3:3" x14ac:dyDescent="0.25">
      <c r="C1943" t="str">
        <f t="shared" si="35"/>
        <v/>
      </c>
    </row>
    <row r="1944" spans="3:3" x14ac:dyDescent="0.25">
      <c r="C1944" t="str">
        <f t="shared" si="35"/>
        <v/>
      </c>
    </row>
    <row r="1945" spans="3:3" x14ac:dyDescent="0.25">
      <c r="C1945" t="str">
        <f t="shared" si="35"/>
        <v/>
      </c>
    </row>
    <row r="1946" spans="3:3" x14ac:dyDescent="0.25">
      <c r="C1946" t="str">
        <f t="shared" si="35"/>
        <v/>
      </c>
    </row>
    <row r="1947" spans="3:3" x14ac:dyDescent="0.25">
      <c r="C1947" t="str">
        <f t="shared" si="35"/>
        <v/>
      </c>
    </row>
    <row r="1948" spans="3:3" x14ac:dyDescent="0.25">
      <c r="C1948" t="str">
        <f t="shared" si="35"/>
        <v/>
      </c>
    </row>
    <row r="1949" spans="3:3" x14ac:dyDescent="0.25">
      <c r="C1949" t="str">
        <f t="shared" si="35"/>
        <v/>
      </c>
    </row>
    <row r="1950" spans="3:3" x14ac:dyDescent="0.25">
      <c r="C1950" t="str">
        <f t="shared" si="35"/>
        <v/>
      </c>
    </row>
    <row r="1951" spans="3:3" x14ac:dyDescent="0.25">
      <c r="C1951" t="str">
        <f t="shared" si="35"/>
        <v/>
      </c>
    </row>
    <row r="1952" spans="3:3" x14ac:dyDescent="0.25">
      <c r="C1952" t="str">
        <f t="shared" si="35"/>
        <v/>
      </c>
    </row>
    <row r="1953" spans="3:3" x14ac:dyDescent="0.25">
      <c r="C1953" t="str">
        <f t="shared" si="35"/>
        <v/>
      </c>
    </row>
    <row r="1954" spans="3:3" x14ac:dyDescent="0.25">
      <c r="C1954" t="str">
        <f t="shared" si="35"/>
        <v/>
      </c>
    </row>
    <row r="1955" spans="3:3" x14ac:dyDescent="0.25">
      <c r="C1955" t="str">
        <f t="shared" si="35"/>
        <v/>
      </c>
    </row>
    <row r="1956" spans="3:3" x14ac:dyDescent="0.25">
      <c r="C1956" t="str">
        <f t="shared" si="35"/>
        <v/>
      </c>
    </row>
    <row r="1957" spans="3:3" x14ac:dyDescent="0.25">
      <c r="C1957" t="str">
        <f t="shared" si="35"/>
        <v/>
      </c>
    </row>
    <row r="1958" spans="3:3" x14ac:dyDescent="0.25">
      <c r="C1958" t="str">
        <f t="shared" si="35"/>
        <v/>
      </c>
    </row>
    <row r="1959" spans="3:3" x14ac:dyDescent="0.25">
      <c r="C1959" t="str">
        <f t="shared" si="35"/>
        <v/>
      </c>
    </row>
    <row r="1960" spans="3:3" x14ac:dyDescent="0.25">
      <c r="C1960" t="str">
        <f t="shared" si="35"/>
        <v/>
      </c>
    </row>
    <row r="1961" spans="3:3" x14ac:dyDescent="0.25">
      <c r="C1961" t="str">
        <f t="shared" si="35"/>
        <v/>
      </c>
    </row>
    <row r="1962" spans="3:3" x14ac:dyDescent="0.25">
      <c r="C1962" t="str">
        <f t="shared" si="35"/>
        <v/>
      </c>
    </row>
    <row r="1963" spans="3:3" x14ac:dyDescent="0.25">
      <c r="C1963" t="str">
        <f t="shared" si="35"/>
        <v/>
      </c>
    </row>
    <row r="1964" spans="3:3" x14ac:dyDescent="0.25">
      <c r="C1964" t="str">
        <f t="shared" si="35"/>
        <v/>
      </c>
    </row>
    <row r="1965" spans="3:3" x14ac:dyDescent="0.25">
      <c r="C1965" t="str">
        <f t="shared" si="35"/>
        <v/>
      </c>
    </row>
    <row r="1966" spans="3:3" x14ac:dyDescent="0.25">
      <c r="C1966" t="str">
        <f t="shared" si="35"/>
        <v/>
      </c>
    </row>
    <row r="1967" spans="3:3" x14ac:dyDescent="0.25">
      <c r="C1967" t="str">
        <f t="shared" si="35"/>
        <v/>
      </c>
    </row>
    <row r="1968" spans="3:3" x14ac:dyDescent="0.25">
      <c r="C1968" t="str">
        <f t="shared" si="35"/>
        <v/>
      </c>
    </row>
    <row r="1969" spans="3:3" x14ac:dyDescent="0.25">
      <c r="C1969" t="str">
        <f t="shared" si="35"/>
        <v/>
      </c>
    </row>
    <row r="1970" spans="3:3" x14ac:dyDescent="0.25">
      <c r="C1970" t="str">
        <f t="shared" si="35"/>
        <v/>
      </c>
    </row>
    <row r="1971" spans="3:3" x14ac:dyDescent="0.25">
      <c r="C1971" t="str">
        <f t="shared" si="35"/>
        <v/>
      </c>
    </row>
    <row r="1972" spans="3:3" x14ac:dyDescent="0.25">
      <c r="C1972" t="str">
        <f t="shared" si="35"/>
        <v/>
      </c>
    </row>
    <row r="1973" spans="3:3" x14ac:dyDescent="0.25">
      <c r="C1973" t="str">
        <f t="shared" si="35"/>
        <v/>
      </c>
    </row>
    <row r="1974" spans="3:3" x14ac:dyDescent="0.25">
      <c r="C1974" t="str">
        <f t="shared" si="35"/>
        <v/>
      </c>
    </row>
    <row r="1975" spans="3:3" x14ac:dyDescent="0.25">
      <c r="C1975" t="str">
        <f t="shared" si="35"/>
        <v/>
      </c>
    </row>
    <row r="1976" spans="3:3" x14ac:dyDescent="0.25">
      <c r="C1976" t="str">
        <f t="shared" si="35"/>
        <v/>
      </c>
    </row>
    <row r="1977" spans="3:3" x14ac:dyDescent="0.25">
      <c r="C1977" t="str">
        <f t="shared" ref="C1977:C2040" si="36">IF(B1977&gt;0,B1977*JORNADA12,"")</f>
        <v/>
      </c>
    </row>
    <row r="1978" spans="3:3" x14ac:dyDescent="0.25">
      <c r="C1978" t="str">
        <f t="shared" si="36"/>
        <v/>
      </c>
    </row>
    <row r="1979" spans="3:3" x14ac:dyDescent="0.25">
      <c r="C1979" t="str">
        <f t="shared" si="36"/>
        <v/>
      </c>
    </row>
    <row r="1980" spans="3:3" x14ac:dyDescent="0.25">
      <c r="C1980" t="str">
        <f t="shared" si="36"/>
        <v/>
      </c>
    </row>
    <row r="1981" spans="3:3" x14ac:dyDescent="0.25">
      <c r="C1981" t="str">
        <f t="shared" si="36"/>
        <v/>
      </c>
    </row>
    <row r="1982" spans="3:3" x14ac:dyDescent="0.25">
      <c r="C1982" t="str">
        <f t="shared" si="36"/>
        <v/>
      </c>
    </row>
    <row r="1983" spans="3:3" x14ac:dyDescent="0.25">
      <c r="C1983" t="str">
        <f t="shared" si="36"/>
        <v/>
      </c>
    </row>
    <row r="1984" spans="3:3" x14ac:dyDescent="0.25">
      <c r="C1984" t="str">
        <f t="shared" si="36"/>
        <v/>
      </c>
    </row>
    <row r="1985" spans="3:3" x14ac:dyDescent="0.25">
      <c r="C1985" t="str">
        <f t="shared" si="36"/>
        <v/>
      </c>
    </row>
    <row r="1986" spans="3:3" x14ac:dyDescent="0.25">
      <c r="C1986" t="str">
        <f t="shared" si="36"/>
        <v/>
      </c>
    </row>
    <row r="1987" spans="3:3" x14ac:dyDescent="0.25">
      <c r="C1987" t="str">
        <f t="shared" si="36"/>
        <v/>
      </c>
    </row>
    <row r="1988" spans="3:3" x14ac:dyDescent="0.25">
      <c r="C1988" t="str">
        <f t="shared" si="36"/>
        <v/>
      </c>
    </row>
    <row r="1989" spans="3:3" x14ac:dyDescent="0.25">
      <c r="C1989" t="str">
        <f t="shared" si="36"/>
        <v/>
      </c>
    </row>
    <row r="1990" spans="3:3" x14ac:dyDescent="0.25">
      <c r="C1990" t="str">
        <f t="shared" si="36"/>
        <v/>
      </c>
    </row>
    <row r="1991" spans="3:3" x14ac:dyDescent="0.25">
      <c r="C1991" t="str">
        <f t="shared" si="36"/>
        <v/>
      </c>
    </row>
    <row r="1992" spans="3:3" x14ac:dyDescent="0.25">
      <c r="C1992" t="str">
        <f t="shared" si="36"/>
        <v/>
      </c>
    </row>
    <row r="1993" spans="3:3" x14ac:dyDescent="0.25">
      <c r="C1993" t="str">
        <f t="shared" si="36"/>
        <v/>
      </c>
    </row>
    <row r="1994" spans="3:3" x14ac:dyDescent="0.25">
      <c r="C1994" t="str">
        <f t="shared" si="36"/>
        <v/>
      </c>
    </row>
    <row r="1995" spans="3:3" x14ac:dyDescent="0.25">
      <c r="C1995" t="str">
        <f t="shared" si="36"/>
        <v/>
      </c>
    </row>
    <row r="1996" spans="3:3" x14ac:dyDescent="0.25">
      <c r="C1996" t="str">
        <f t="shared" si="36"/>
        <v/>
      </c>
    </row>
    <row r="1997" spans="3:3" x14ac:dyDescent="0.25">
      <c r="C1997" t="str">
        <f t="shared" si="36"/>
        <v/>
      </c>
    </row>
    <row r="1998" spans="3:3" x14ac:dyDescent="0.25">
      <c r="C1998" t="str">
        <f t="shared" si="36"/>
        <v/>
      </c>
    </row>
    <row r="1999" spans="3:3" x14ac:dyDescent="0.25">
      <c r="C1999" t="str">
        <f t="shared" si="36"/>
        <v/>
      </c>
    </row>
    <row r="2000" spans="3:3" x14ac:dyDescent="0.25">
      <c r="C2000" t="str">
        <f t="shared" si="36"/>
        <v/>
      </c>
    </row>
    <row r="2001" spans="3:3" x14ac:dyDescent="0.25">
      <c r="C2001" t="str">
        <f t="shared" si="36"/>
        <v/>
      </c>
    </row>
    <row r="2002" spans="3:3" x14ac:dyDescent="0.25">
      <c r="C2002" t="str">
        <f t="shared" si="36"/>
        <v/>
      </c>
    </row>
    <row r="2003" spans="3:3" x14ac:dyDescent="0.25">
      <c r="C2003" t="str">
        <f t="shared" si="36"/>
        <v/>
      </c>
    </row>
    <row r="2004" spans="3:3" x14ac:dyDescent="0.25">
      <c r="C2004" t="str">
        <f t="shared" si="36"/>
        <v/>
      </c>
    </row>
    <row r="2005" spans="3:3" x14ac:dyDescent="0.25">
      <c r="C2005" t="str">
        <f t="shared" si="36"/>
        <v/>
      </c>
    </row>
    <row r="2006" spans="3:3" x14ac:dyDescent="0.25">
      <c r="C2006" t="str">
        <f t="shared" si="36"/>
        <v/>
      </c>
    </row>
    <row r="2007" spans="3:3" x14ac:dyDescent="0.25">
      <c r="C2007" t="str">
        <f t="shared" si="36"/>
        <v/>
      </c>
    </row>
    <row r="2008" spans="3:3" x14ac:dyDescent="0.25">
      <c r="C2008" t="str">
        <f t="shared" si="36"/>
        <v/>
      </c>
    </row>
    <row r="2009" spans="3:3" x14ac:dyDescent="0.25">
      <c r="C2009" t="str">
        <f t="shared" si="36"/>
        <v/>
      </c>
    </row>
    <row r="2010" spans="3:3" x14ac:dyDescent="0.25">
      <c r="C2010" t="str">
        <f t="shared" si="36"/>
        <v/>
      </c>
    </row>
    <row r="2011" spans="3:3" x14ac:dyDescent="0.25">
      <c r="C2011" t="str">
        <f t="shared" si="36"/>
        <v/>
      </c>
    </row>
    <row r="2012" spans="3:3" x14ac:dyDescent="0.25">
      <c r="C2012" t="str">
        <f t="shared" si="36"/>
        <v/>
      </c>
    </row>
    <row r="2013" spans="3:3" x14ac:dyDescent="0.25">
      <c r="C2013" t="str">
        <f t="shared" si="36"/>
        <v/>
      </c>
    </row>
    <row r="2014" spans="3:3" x14ac:dyDescent="0.25">
      <c r="C2014" t="str">
        <f t="shared" si="36"/>
        <v/>
      </c>
    </row>
    <row r="2015" spans="3:3" x14ac:dyDescent="0.25">
      <c r="C2015" t="str">
        <f t="shared" si="36"/>
        <v/>
      </c>
    </row>
    <row r="2016" spans="3:3" x14ac:dyDescent="0.25">
      <c r="C2016" t="str">
        <f t="shared" si="36"/>
        <v/>
      </c>
    </row>
    <row r="2017" spans="3:3" x14ac:dyDescent="0.25">
      <c r="C2017" t="str">
        <f t="shared" si="36"/>
        <v/>
      </c>
    </row>
    <row r="2018" spans="3:3" x14ac:dyDescent="0.25">
      <c r="C2018" t="str">
        <f t="shared" si="36"/>
        <v/>
      </c>
    </row>
    <row r="2019" spans="3:3" x14ac:dyDescent="0.25">
      <c r="C2019" t="str">
        <f t="shared" si="36"/>
        <v/>
      </c>
    </row>
    <row r="2020" spans="3:3" x14ac:dyDescent="0.25">
      <c r="C2020" t="str">
        <f t="shared" si="36"/>
        <v/>
      </c>
    </row>
    <row r="2021" spans="3:3" x14ac:dyDescent="0.25">
      <c r="C2021" t="str">
        <f t="shared" si="36"/>
        <v/>
      </c>
    </row>
    <row r="2022" spans="3:3" x14ac:dyDescent="0.25">
      <c r="C2022" t="str">
        <f t="shared" si="36"/>
        <v/>
      </c>
    </row>
    <row r="2023" spans="3:3" x14ac:dyDescent="0.25">
      <c r="C2023" t="str">
        <f t="shared" si="36"/>
        <v/>
      </c>
    </row>
    <row r="2024" spans="3:3" x14ac:dyDescent="0.25">
      <c r="C2024" t="str">
        <f t="shared" si="36"/>
        <v/>
      </c>
    </row>
    <row r="2025" spans="3:3" x14ac:dyDescent="0.25">
      <c r="C2025" t="str">
        <f t="shared" si="36"/>
        <v/>
      </c>
    </row>
    <row r="2026" spans="3:3" x14ac:dyDescent="0.25">
      <c r="C2026" t="str">
        <f t="shared" si="36"/>
        <v/>
      </c>
    </row>
    <row r="2027" spans="3:3" x14ac:dyDescent="0.25">
      <c r="C2027" t="str">
        <f t="shared" si="36"/>
        <v/>
      </c>
    </row>
    <row r="2028" spans="3:3" x14ac:dyDescent="0.25">
      <c r="C2028" t="str">
        <f t="shared" si="36"/>
        <v/>
      </c>
    </row>
    <row r="2029" spans="3:3" x14ac:dyDescent="0.25">
      <c r="C2029" t="str">
        <f t="shared" si="36"/>
        <v/>
      </c>
    </row>
    <row r="2030" spans="3:3" x14ac:dyDescent="0.25">
      <c r="C2030" t="str">
        <f t="shared" si="36"/>
        <v/>
      </c>
    </row>
    <row r="2031" spans="3:3" x14ac:dyDescent="0.25">
      <c r="C2031" t="str">
        <f t="shared" si="36"/>
        <v/>
      </c>
    </row>
    <row r="2032" spans="3:3" x14ac:dyDescent="0.25">
      <c r="C2032" t="str">
        <f t="shared" si="36"/>
        <v/>
      </c>
    </row>
    <row r="2033" spans="3:3" x14ac:dyDescent="0.25">
      <c r="C2033" t="str">
        <f t="shared" si="36"/>
        <v/>
      </c>
    </row>
    <row r="2034" spans="3:3" x14ac:dyDescent="0.25">
      <c r="C2034" t="str">
        <f t="shared" si="36"/>
        <v/>
      </c>
    </row>
    <row r="2035" spans="3:3" x14ac:dyDescent="0.25">
      <c r="C2035" t="str">
        <f t="shared" si="36"/>
        <v/>
      </c>
    </row>
    <row r="2036" spans="3:3" x14ac:dyDescent="0.25">
      <c r="C2036" t="str">
        <f t="shared" si="36"/>
        <v/>
      </c>
    </row>
    <row r="2037" spans="3:3" x14ac:dyDescent="0.25">
      <c r="C2037" t="str">
        <f t="shared" si="36"/>
        <v/>
      </c>
    </row>
    <row r="2038" spans="3:3" x14ac:dyDescent="0.25">
      <c r="C2038" t="str">
        <f t="shared" si="36"/>
        <v/>
      </c>
    </row>
    <row r="2039" spans="3:3" x14ac:dyDescent="0.25">
      <c r="C2039" t="str">
        <f t="shared" si="36"/>
        <v/>
      </c>
    </row>
    <row r="2040" spans="3:3" x14ac:dyDescent="0.25">
      <c r="C2040" t="str">
        <f t="shared" si="36"/>
        <v/>
      </c>
    </row>
    <row r="2041" spans="3:3" x14ac:dyDescent="0.25">
      <c r="C2041" t="str">
        <f t="shared" ref="C2041:C2104" si="37">IF(B2041&gt;0,B2041*JORNADA12,"")</f>
        <v/>
      </c>
    </row>
    <row r="2042" spans="3:3" x14ac:dyDescent="0.25">
      <c r="C2042" t="str">
        <f t="shared" si="37"/>
        <v/>
      </c>
    </row>
    <row r="2043" spans="3:3" x14ac:dyDescent="0.25">
      <c r="C2043" t="str">
        <f t="shared" si="37"/>
        <v/>
      </c>
    </row>
    <row r="2044" spans="3:3" x14ac:dyDescent="0.25">
      <c r="C2044" t="str">
        <f t="shared" si="37"/>
        <v/>
      </c>
    </row>
    <row r="2045" spans="3:3" x14ac:dyDescent="0.25">
      <c r="C2045" t="str">
        <f t="shared" si="37"/>
        <v/>
      </c>
    </row>
    <row r="2046" spans="3:3" x14ac:dyDescent="0.25">
      <c r="C2046" t="str">
        <f t="shared" si="37"/>
        <v/>
      </c>
    </row>
    <row r="2047" spans="3:3" x14ac:dyDescent="0.25">
      <c r="C2047" t="str">
        <f t="shared" si="37"/>
        <v/>
      </c>
    </row>
    <row r="2048" spans="3:3" x14ac:dyDescent="0.25">
      <c r="C2048" t="str">
        <f t="shared" si="37"/>
        <v/>
      </c>
    </row>
    <row r="2049" spans="3:3" x14ac:dyDescent="0.25">
      <c r="C2049" t="str">
        <f t="shared" si="37"/>
        <v/>
      </c>
    </row>
    <row r="2050" spans="3:3" x14ac:dyDescent="0.25">
      <c r="C2050" t="str">
        <f t="shared" si="37"/>
        <v/>
      </c>
    </row>
    <row r="2051" spans="3:3" x14ac:dyDescent="0.25">
      <c r="C2051" t="str">
        <f t="shared" si="37"/>
        <v/>
      </c>
    </row>
    <row r="2052" spans="3:3" x14ac:dyDescent="0.25">
      <c r="C2052" t="str">
        <f t="shared" si="37"/>
        <v/>
      </c>
    </row>
    <row r="2053" spans="3:3" x14ac:dyDescent="0.25">
      <c r="C2053" t="str">
        <f t="shared" si="37"/>
        <v/>
      </c>
    </row>
    <row r="2054" spans="3:3" x14ac:dyDescent="0.25">
      <c r="C2054" t="str">
        <f t="shared" si="37"/>
        <v/>
      </c>
    </row>
    <row r="2055" spans="3:3" x14ac:dyDescent="0.25">
      <c r="C2055" t="str">
        <f t="shared" si="37"/>
        <v/>
      </c>
    </row>
    <row r="2056" spans="3:3" x14ac:dyDescent="0.25">
      <c r="C2056" t="str">
        <f t="shared" si="37"/>
        <v/>
      </c>
    </row>
    <row r="2057" spans="3:3" x14ac:dyDescent="0.25">
      <c r="C2057" t="str">
        <f t="shared" si="37"/>
        <v/>
      </c>
    </row>
    <row r="2058" spans="3:3" x14ac:dyDescent="0.25">
      <c r="C2058" t="str">
        <f t="shared" si="37"/>
        <v/>
      </c>
    </row>
    <row r="2059" spans="3:3" x14ac:dyDescent="0.25">
      <c r="C2059" t="str">
        <f t="shared" si="37"/>
        <v/>
      </c>
    </row>
    <row r="2060" spans="3:3" x14ac:dyDescent="0.25">
      <c r="C2060" t="str">
        <f t="shared" si="37"/>
        <v/>
      </c>
    </row>
    <row r="2061" spans="3:3" x14ac:dyDescent="0.25">
      <c r="C2061" t="str">
        <f t="shared" si="37"/>
        <v/>
      </c>
    </row>
    <row r="2062" spans="3:3" x14ac:dyDescent="0.25">
      <c r="C2062" t="str">
        <f t="shared" si="37"/>
        <v/>
      </c>
    </row>
    <row r="2063" spans="3:3" x14ac:dyDescent="0.25">
      <c r="C2063" t="str">
        <f t="shared" si="37"/>
        <v/>
      </c>
    </row>
    <row r="2064" spans="3:3" x14ac:dyDescent="0.25">
      <c r="C2064" t="str">
        <f t="shared" si="37"/>
        <v/>
      </c>
    </row>
    <row r="2065" spans="3:3" x14ac:dyDescent="0.25">
      <c r="C2065" t="str">
        <f t="shared" si="37"/>
        <v/>
      </c>
    </row>
    <row r="2066" spans="3:3" x14ac:dyDescent="0.25">
      <c r="C2066" t="str">
        <f t="shared" si="37"/>
        <v/>
      </c>
    </row>
    <row r="2067" spans="3:3" x14ac:dyDescent="0.25">
      <c r="C2067" t="str">
        <f t="shared" si="37"/>
        <v/>
      </c>
    </row>
    <row r="2068" spans="3:3" x14ac:dyDescent="0.25">
      <c r="C2068" t="str">
        <f t="shared" si="37"/>
        <v/>
      </c>
    </row>
    <row r="2069" spans="3:3" x14ac:dyDescent="0.25">
      <c r="C2069" t="str">
        <f t="shared" si="37"/>
        <v/>
      </c>
    </row>
    <row r="2070" spans="3:3" x14ac:dyDescent="0.25">
      <c r="C2070" t="str">
        <f t="shared" si="37"/>
        <v/>
      </c>
    </row>
    <row r="2071" spans="3:3" x14ac:dyDescent="0.25">
      <c r="C2071" t="str">
        <f t="shared" si="37"/>
        <v/>
      </c>
    </row>
    <row r="2072" spans="3:3" x14ac:dyDescent="0.25">
      <c r="C2072" t="str">
        <f t="shared" si="37"/>
        <v/>
      </c>
    </row>
    <row r="2073" spans="3:3" x14ac:dyDescent="0.25">
      <c r="C2073" t="str">
        <f t="shared" si="37"/>
        <v/>
      </c>
    </row>
    <row r="2074" spans="3:3" x14ac:dyDescent="0.25">
      <c r="C2074" t="str">
        <f t="shared" si="37"/>
        <v/>
      </c>
    </row>
    <row r="2075" spans="3:3" x14ac:dyDescent="0.25">
      <c r="C2075" t="str">
        <f t="shared" si="37"/>
        <v/>
      </c>
    </row>
    <row r="2076" spans="3:3" x14ac:dyDescent="0.25">
      <c r="C2076" t="str">
        <f t="shared" si="37"/>
        <v/>
      </c>
    </row>
    <row r="2077" spans="3:3" x14ac:dyDescent="0.25">
      <c r="C2077" t="str">
        <f t="shared" si="37"/>
        <v/>
      </c>
    </row>
    <row r="2078" spans="3:3" x14ac:dyDescent="0.25">
      <c r="C2078" t="str">
        <f t="shared" si="37"/>
        <v/>
      </c>
    </row>
    <row r="2079" spans="3:3" x14ac:dyDescent="0.25">
      <c r="C2079" t="str">
        <f t="shared" si="37"/>
        <v/>
      </c>
    </row>
    <row r="2080" spans="3:3" x14ac:dyDescent="0.25">
      <c r="C2080" t="str">
        <f t="shared" si="37"/>
        <v/>
      </c>
    </row>
    <row r="2081" spans="3:3" x14ac:dyDescent="0.25">
      <c r="C2081" t="str">
        <f t="shared" si="37"/>
        <v/>
      </c>
    </row>
    <row r="2082" spans="3:3" x14ac:dyDescent="0.25">
      <c r="C2082" t="str">
        <f t="shared" si="37"/>
        <v/>
      </c>
    </row>
    <row r="2083" spans="3:3" x14ac:dyDescent="0.25">
      <c r="C2083" t="str">
        <f t="shared" si="37"/>
        <v/>
      </c>
    </row>
    <row r="2084" spans="3:3" x14ac:dyDescent="0.25">
      <c r="C2084" t="str">
        <f t="shared" si="37"/>
        <v/>
      </c>
    </row>
    <row r="2085" spans="3:3" x14ac:dyDescent="0.25">
      <c r="C2085" t="str">
        <f t="shared" si="37"/>
        <v/>
      </c>
    </row>
    <row r="2086" spans="3:3" x14ac:dyDescent="0.25">
      <c r="C2086" t="str">
        <f t="shared" si="37"/>
        <v/>
      </c>
    </row>
    <row r="2087" spans="3:3" x14ac:dyDescent="0.25">
      <c r="C2087" t="str">
        <f t="shared" si="37"/>
        <v/>
      </c>
    </row>
    <row r="2088" spans="3:3" x14ac:dyDescent="0.25">
      <c r="C2088" t="str">
        <f t="shared" si="37"/>
        <v/>
      </c>
    </row>
    <row r="2089" spans="3:3" x14ac:dyDescent="0.25">
      <c r="C2089" t="str">
        <f t="shared" si="37"/>
        <v/>
      </c>
    </row>
    <row r="2090" spans="3:3" x14ac:dyDescent="0.25">
      <c r="C2090" t="str">
        <f t="shared" si="37"/>
        <v/>
      </c>
    </row>
    <row r="2091" spans="3:3" x14ac:dyDescent="0.25">
      <c r="C2091" t="str">
        <f t="shared" si="37"/>
        <v/>
      </c>
    </row>
    <row r="2092" spans="3:3" x14ac:dyDescent="0.25">
      <c r="C2092" t="str">
        <f t="shared" si="37"/>
        <v/>
      </c>
    </row>
    <row r="2093" spans="3:3" x14ac:dyDescent="0.25">
      <c r="C2093" t="str">
        <f t="shared" si="37"/>
        <v/>
      </c>
    </row>
    <row r="2094" spans="3:3" x14ac:dyDescent="0.25">
      <c r="C2094" t="str">
        <f t="shared" si="37"/>
        <v/>
      </c>
    </row>
    <row r="2095" spans="3:3" x14ac:dyDescent="0.25">
      <c r="C2095" t="str">
        <f t="shared" si="37"/>
        <v/>
      </c>
    </row>
    <row r="2096" spans="3:3" x14ac:dyDescent="0.25">
      <c r="C2096" t="str">
        <f t="shared" si="37"/>
        <v/>
      </c>
    </row>
    <row r="2097" spans="3:3" x14ac:dyDescent="0.25">
      <c r="C2097" t="str">
        <f t="shared" si="37"/>
        <v/>
      </c>
    </row>
    <row r="2098" spans="3:3" x14ac:dyDescent="0.25">
      <c r="C2098" t="str">
        <f t="shared" si="37"/>
        <v/>
      </c>
    </row>
    <row r="2099" spans="3:3" x14ac:dyDescent="0.25">
      <c r="C2099" t="str">
        <f t="shared" si="37"/>
        <v/>
      </c>
    </row>
    <row r="2100" spans="3:3" x14ac:dyDescent="0.25">
      <c r="C2100" t="str">
        <f t="shared" si="37"/>
        <v/>
      </c>
    </row>
    <row r="2101" spans="3:3" x14ac:dyDescent="0.25">
      <c r="C2101" t="str">
        <f t="shared" si="37"/>
        <v/>
      </c>
    </row>
    <row r="2102" spans="3:3" x14ac:dyDescent="0.25">
      <c r="C2102" t="str">
        <f t="shared" si="37"/>
        <v/>
      </c>
    </row>
    <row r="2103" spans="3:3" x14ac:dyDescent="0.25">
      <c r="C2103" t="str">
        <f t="shared" si="37"/>
        <v/>
      </c>
    </row>
    <row r="2104" spans="3:3" x14ac:dyDescent="0.25">
      <c r="C2104" t="str">
        <f t="shared" si="37"/>
        <v/>
      </c>
    </row>
    <row r="2105" spans="3:3" x14ac:dyDescent="0.25">
      <c r="C2105" t="str">
        <f t="shared" ref="C2105:C2168" si="38">IF(B2105&gt;0,B2105*JORNADA12,"")</f>
        <v/>
      </c>
    </row>
    <row r="2106" spans="3:3" x14ac:dyDescent="0.25">
      <c r="C2106" t="str">
        <f t="shared" si="38"/>
        <v/>
      </c>
    </row>
    <row r="2107" spans="3:3" x14ac:dyDescent="0.25">
      <c r="C2107" t="str">
        <f t="shared" si="38"/>
        <v/>
      </c>
    </row>
    <row r="2108" spans="3:3" x14ac:dyDescent="0.25">
      <c r="C2108" t="str">
        <f t="shared" si="38"/>
        <v/>
      </c>
    </row>
    <row r="2109" spans="3:3" x14ac:dyDescent="0.25">
      <c r="C2109" t="str">
        <f t="shared" si="38"/>
        <v/>
      </c>
    </row>
    <row r="2110" spans="3:3" x14ac:dyDescent="0.25">
      <c r="C2110" t="str">
        <f t="shared" si="38"/>
        <v/>
      </c>
    </row>
    <row r="2111" spans="3:3" x14ac:dyDescent="0.25">
      <c r="C2111" t="str">
        <f t="shared" si="38"/>
        <v/>
      </c>
    </row>
    <row r="2112" spans="3:3" x14ac:dyDescent="0.25">
      <c r="C2112" t="str">
        <f t="shared" si="38"/>
        <v/>
      </c>
    </row>
    <row r="2113" spans="3:3" x14ac:dyDescent="0.25">
      <c r="C2113" t="str">
        <f t="shared" si="38"/>
        <v/>
      </c>
    </row>
    <row r="2114" spans="3:3" x14ac:dyDescent="0.25">
      <c r="C2114" t="str">
        <f t="shared" si="38"/>
        <v/>
      </c>
    </row>
    <row r="2115" spans="3:3" x14ac:dyDescent="0.25">
      <c r="C2115" t="str">
        <f t="shared" si="38"/>
        <v/>
      </c>
    </row>
    <row r="2116" spans="3:3" x14ac:dyDescent="0.25">
      <c r="C2116" t="str">
        <f t="shared" si="38"/>
        <v/>
      </c>
    </row>
    <row r="2117" spans="3:3" x14ac:dyDescent="0.25">
      <c r="C2117" t="str">
        <f t="shared" si="38"/>
        <v/>
      </c>
    </row>
    <row r="2118" spans="3:3" x14ac:dyDescent="0.25">
      <c r="C2118" t="str">
        <f t="shared" si="38"/>
        <v/>
      </c>
    </row>
    <row r="2119" spans="3:3" x14ac:dyDescent="0.25">
      <c r="C2119" t="str">
        <f t="shared" si="38"/>
        <v/>
      </c>
    </row>
    <row r="2120" spans="3:3" x14ac:dyDescent="0.25">
      <c r="C2120" t="str">
        <f t="shared" si="38"/>
        <v/>
      </c>
    </row>
    <row r="2121" spans="3:3" x14ac:dyDescent="0.25">
      <c r="C2121" t="str">
        <f t="shared" si="38"/>
        <v/>
      </c>
    </row>
    <row r="2122" spans="3:3" x14ac:dyDescent="0.25">
      <c r="C2122" t="str">
        <f t="shared" si="38"/>
        <v/>
      </c>
    </row>
    <row r="2123" spans="3:3" x14ac:dyDescent="0.25">
      <c r="C2123" t="str">
        <f t="shared" si="38"/>
        <v/>
      </c>
    </row>
    <row r="2124" spans="3:3" x14ac:dyDescent="0.25">
      <c r="C2124" t="str">
        <f t="shared" si="38"/>
        <v/>
      </c>
    </row>
    <row r="2125" spans="3:3" x14ac:dyDescent="0.25">
      <c r="C2125" t="str">
        <f t="shared" si="38"/>
        <v/>
      </c>
    </row>
    <row r="2126" spans="3:3" x14ac:dyDescent="0.25">
      <c r="C2126" t="str">
        <f t="shared" si="38"/>
        <v/>
      </c>
    </row>
    <row r="2127" spans="3:3" x14ac:dyDescent="0.25">
      <c r="C2127" t="str">
        <f t="shared" si="38"/>
        <v/>
      </c>
    </row>
    <row r="2128" spans="3:3" x14ac:dyDescent="0.25">
      <c r="C2128" t="str">
        <f t="shared" si="38"/>
        <v/>
      </c>
    </row>
    <row r="2129" spans="3:3" x14ac:dyDescent="0.25">
      <c r="C2129" t="str">
        <f t="shared" si="38"/>
        <v/>
      </c>
    </row>
    <row r="2130" spans="3:3" x14ac:dyDescent="0.25">
      <c r="C2130" t="str">
        <f t="shared" si="38"/>
        <v/>
      </c>
    </row>
    <row r="2131" spans="3:3" x14ac:dyDescent="0.25">
      <c r="C2131" t="str">
        <f t="shared" si="38"/>
        <v/>
      </c>
    </row>
    <row r="2132" spans="3:3" x14ac:dyDescent="0.25">
      <c r="C2132" t="str">
        <f t="shared" si="38"/>
        <v/>
      </c>
    </row>
    <row r="2133" spans="3:3" x14ac:dyDescent="0.25">
      <c r="C2133" t="str">
        <f t="shared" si="38"/>
        <v/>
      </c>
    </row>
    <row r="2134" spans="3:3" x14ac:dyDescent="0.25">
      <c r="C2134" t="str">
        <f t="shared" si="38"/>
        <v/>
      </c>
    </row>
    <row r="2135" spans="3:3" x14ac:dyDescent="0.25">
      <c r="C2135" t="str">
        <f t="shared" si="38"/>
        <v/>
      </c>
    </row>
    <row r="2136" spans="3:3" x14ac:dyDescent="0.25">
      <c r="C2136" t="str">
        <f t="shared" si="38"/>
        <v/>
      </c>
    </row>
    <row r="2137" spans="3:3" x14ac:dyDescent="0.25">
      <c r="C2137" t="str">
        <f t="shared" si="38"/>
        <v/>
      </c>
    </row>
    <row r="2138" spans="3:3" x14ac:dyDescent="0.25">
      <c r="C2138" t="str">
        <f t="shared" si="38"/>
        <v/>
      </c>
    </row>
    <row r="2139" spans="3:3" x14ac:dyDescent="0.25">
      <c r="C2139" t="str">
        <f t="shared" si="38"/>
        <v/>
      </c>
    </row>
    <row r="2140" spans="3:3" x14ac:dyDescent="0.25">
      <c r="C2140" t="str">
        <f t="shared" si="38"/>
        <v/>
      </c>
    </row>
    <row r="2141" spans="3:3" x14ac:dyDescent="0.25">
      <c r="C2141" t="str">
        <f t="shared" si="38"/>
        <v/>
      </c>
    </row>
    <row r="2142" spans="3:3" x14ac:dyDescent="0.25">
      <c r="C2142" t="str">
        <f t="shared" si="38"/>
        <v/>
      </c>
    </row>
    <row r="2143" spans="3:3" x14ac:dyDescent="0.25">
      <c r="C2143" t="str">
        <f t="shared" si="38"/>
        <v/>
      </c>
    </row>
    <row r="2144" spans="3:3" x14ac:dyDescent="0.25">
      <c r="C2144" t="str">
        <f t="shared" si="38"/>
        <v/>
      </c>
    </row>
    <row r="2145" spans="3:3" x14ac:dyDescent="0.25">
      <c r="C2145" t="str">
        <f t="shared" si="38"/>
        <v/>
      </c>
    </row>
    <row r="2146" spans="3:3" x14ac:dyDescent="0.25">
      <c r="C2146" t="str">
        <f t="shared" si="38"/>
        <v/>
      </c>
    </row>
    <row r="2147" spans="3:3" x14ac:dyDescent="0.25">
      <c r="C2147" t="str">
        <f t="shared" si="38"/>
        <v/>
      </c>
    </row>
    <row r="2148" spans="3:3" x14ac:dyDescent="0.25">
      <c r="C2148" t="str">
        <f t="shared" si="38"/>
        <v/>
      </c>
    </row>
    <row r="2149" spans="3:3" x14ac:dyDescent="0.25">
      <c r="C2149" t="str">
        <f t="shared" si="38"/>
        <v/>
      </c>
    </row>
    <row r="2150" spans="3:3" x14ac:dyDescent="0.25">
      <c r="C2150" t="str">
        <f t="shared" si="38"/>
        <v/>
      </c>
    </row>
    <row r="2151" spans="3:3" x14ac:dyDescent="0.25">
      <c r="C2151" t="str">
        <f t="shared" si="38"/>
        <v/>
      </c>
    </row>
    <row r="2152" spans="3:3" x14ac:dyDescent="0.25">
      <c r="C2152" t="str">
        <f t="shared" si="38"/>
        <v/>
      </c>
    </row>
    <row r="2153" spans="3:3" x14ac:dyDescent="0.25">
      <c r="C2153" t="str">
        <f t="shared" si="38"/>
        <v/>
      </c>
    </row>
    <row r="2154" spans="3:3" x14ac:dyDescent="0.25">
      <c r="C2154" t="str">
        <f t="shared" si="38"/>
        <v/>
      </c>
    </row>
    <row r="2155" spans="3:3" x14ac:dyDescent="0.25">
      <c r="C2155" t="str">
        <f t="shared" si="38"/>
        <v/>
      </c>
    </row>
    <row r="2156" spans="3:3" x14ac:dyDescent="0.25">
      <c r="C2156" t="str">
        <f t="shared" si="38"/>
        <v/>
      </c>
    </row>
    <row r="2157" spans="3:3" x14ac:dyDescent="0.25">
      <c r="C2157" t="str">
        <f t="shared" si="38"/>
        <v/>
      </c>
    </row>
    <row r="2158" spans="3:3" x14ac:dyDescent="0.25">
      <c r="C2158" t="str">
        <f t="shared" si="38"/>
        <v/>
      </c>
    </row>
    <row r="2159" spans="3:3" x14ac:dyDescent="0.25">
      <c r="C2159" t="str">
        <f t="shared" si="38"/>
        <v/>
      </c>
    </row>
    <row r="2160" spans="3:3" x14ac:dyDescent="0.25">
      <c r="C2160" t="str">
        <f t="shared" si="38"/>
        <v/>
      </c>
    </row>
    <row r="2161" spans="3:3" x14ac:dyDescent="0.25">
      <c r="C2161" t="str">
        <f t="shared" si="38"/>
        <v/>
      </c>
    </row>
    <row r="2162" spans="3:3" x14ac:dyDescent="0.25">
      <c r="C2162" t="str">
        <f t="shared" si="38"/>
        <v/>
      </c>
    </row>
    <row r="2163" spans="3:3" x14ac:dyDescent="0.25">
      <c r="C2163" t="str">
        <f t="shared" si="38"/>
        <v/>
      </c>
    </row>
    <row r="2164" spans="3:3" x14ac:dyDescent="0.25">
      <c r="C2164" t="str">
        <f t="shared" si="38"/>
        <v/>
      </c>
    </row>
    <row r="2165" spans="3:3" x14ac:dyDescent="0.25">
      <c r="C2165" t="str">
        <f t="shared" si="38"/>
        <v/>
      </c>
    </row>
    <row r="2166" spans="3:3" x14ac:dyDescent="0.25">
      <c r="C2166" t="str">
        <f t="shared" si="38"/>
        <v/>
      </c>
    </row>
    <row r="2167" spans="3:3" x14ac:dyDescent="0.25">
      <c r="C2167" t="str">
        <f t="shared" si="38"/>
        <v/>
      </c>
    </row>
    <row r="2168" spans="3:3" x14ac:dyDescent="0.25">
      <c r="C2168" t="str">
        <f t="shared" si="38"/>
        <v/>
      </c>
    </row>
    <row r="2169" spans="3:3" x14ac:dyDescent="0.25">
      <c r="C2169" t="str">
        <f t="shared" ref="C2169:C2232" si="39">IF(B2169&gt;0,B2169*JORNADA12,"")</f>
        <v/>
      </c>
    </row>
    <row r="2170" spans="3:3" x14ac:dyDescent="0.25">
      <c r="C2170" t="str">
        <f t="shared" si="39"/>
        <v/>
      </c>
    </row>
    <row r="2171" spans="3:3" x14ac:dyDescent="0.25">
      <c r="C2171" t="str">
        <f t="shared" si="39"/>
        <v/>
      </c>
    </row>
    <row r="2172" spans="3:3" x14ac:dyDescent="0.25">
      <c r="C2172" t="str">
        <f t="shared" si="39"/>
        <v/>
      </c>
    </row>
    <row r="2173" spans="3:3" x14ac:dyDescent="0.25">
      <c r="C2173" t="str">
        <f t="shared" si="39"/>
        <v/>
      </c>
    </row>
    <row r="2174" spans="3:3" x14ac:dyDescent="0.25">
      <c r="C2174" t="str">
        <f t="shared" si="39"/>
        <v/>
      </c>
    </row>
    <row r="2175" spans="3:3" x14ac:dyDescent="0.25">
      <c r="C2175" t="str">
        <f t="shared" si="39"/>
        <v/>
      </c>
    </row>
    <row r="2176" spans="3:3" x14ac:dyDescent="0.25">
      <c r="C2176" t="str">
        <f t="shared" si="39"/>
        <v/>
      </c>
    </row>
    <row r="2177" spans="3:3" x14ac:dyDescent="0.25">
      <c r="C2177" t="str">
        <f t="shared" si="39"/>
        <v/>
      </c>
    </row>
    <row r="2178" spans="3:3" x14ac:dyDescent="0.25">
      <c r="C2178" t="str">
        <f t="shared" si="39"/>
        <v/>
      </c>
    </row>
    <row r="2179" spans="3:3" x14ac:dyDescent="0.25">
      <c r="C2179" t="str">
        <f t="shared" si="39"/>
        <v/>
      </c>
    </row>
    <row r="2180" spans="3:3" x14ac:dyDescent="0.25">
      <c r="C2180" t="str">
        <f t="shared" si="39"/>
        <v/>
      </c>
    </row>
    <row r="2181" spans="3:3" x14ac:dyDescent="0.25">
      <c r="C2181" t="str">
        <f t="shared" si="39"/>
        <v/>
      </c>
    </row>
    <row r="2182" spans="3:3" x14ac:dyDescent="0.25">
      <c r="C2182" t="str">
        <f t="shared" si="39"/>
        <v/>
      </c>
    </row>
    <row r="2183" spans="3:3" x14ac:dyDescent="0.25">
      <c r="C2183" t="str">
        <f t="shared" si="39"/>
        <v/>
      </c>
    </row>
    <row r="2184" spans="3:3" x14ac:dyDescent="0.25">
      <c r="C2184" t="str">
        <f t="shared" si="39"/>
        <v/>
      </c>
    </row>
    <row r="2185" spans="3:3" x14ac:dyDescent="0.25">
      <c r="C2185" t="str">
        <f t="shared" si="39"/>
        <v/>
      </c>
    </row>
    <row r="2186" spans="3:3" x14ac:dyDescent="0.25">
      <c r="C2186" t="str">
        <f t="shared" si="39"/>
        <v/>
      </c>
    </row>
    <row r="2187" spans="3:3" x14ac:dyDescent="0.25">
      <c r="C2187" t="str">
        <f t="shared" si="39"/>
        <v/>
      </c>
    </row>
    <row r="2188" spans="3:3" x14ac:dyDescent="0.25">
      <c r="C2188" t="str">
        <f t="shared" si="39"/>
        <v/>
      </c>
    </row>
    <row r="2189" spans="3:3" x14ac:dyDescent="0.25">
      <c r="C2189" t="str">
        <f t="shared" si="39"/>
        <v/>
      </c>
    </row>
    <row r="2190" spans="3:3" x14ac:dyDescent="0.25">
      <c r="C2190" t="str">
        <f t="shared" si="39"/>
        <v/>
      </c>
    </row>
    <row r="2191" spans="3:3" x14ac:dyDescent="0.25">
      <c r="C2191" t="str">
        <f t="shared" si="39"/>
        <v/>
      </c>
    </row>
    <row r="2192" spans="3:3" x14ac:dyDescent="0.25">
      <c r="C2192" t="str">
        <f t="shared" si="39"/>
        <v/>
      </c>
    </row>
    <row r="2193" spans="3:3" x14ac:dyDescent="0.25">
      <c r="C2193" t="str">
        <f t="shared" si="39"/>
        <v/>
      </c>
    </row>
    <row r="2194" spans="3:3" x14ac:dyDescent="0.25">
      <c r="C2194" t="str">
        <f t="shared" si="39"/>
        <v/>
      </c>
    </row>
    <row r="2195" spans="3:3" x14ac:dyDescent="0.25">
      <c r="C2195" t="str">
        <f t="shared" si="39"/>
        <v/>
      </c>
    </row>
    <row r="2196" spans="3:3" x14ac:dyDescent="0.25">
      <c r="C2196" t="str">
        <f t="shared" si="39"/>
        <v/>
      </c>
    </row>
    <row r="2197" spans="3:3" x14ac:dyDescent="0.25">
      <c r="C2197" t="str">
        <f t="shared" si="39"/>
        <v/>
      </c>
    </row>
    <row r="2198" spans="3:3" x14ac:dyDescent="0.25">
      <c r="C2198" t="str">
        <f t="shared" si="39"/>
        <v/>
      </c>
    </row>
    <row r="2199" spans="3:3" x14ac:dyDescent="0.25">
      <c r="C2199" t="str">
        <f t="shared" si="39"/>
        <v/>
      </c>
    </row>
    <row r="2200" spans="3:3" x14ac:dyDescent="0.25">
      <c r="C2200" t="str">
        <f t="shared" si="39"/>
        <v/>
      </c>
    </row>
    <row r="2201" spans="3:3" x14ac:dyDescent="0.25">
      <c r="C2201" t="str">
        <f t="shared" si="39"/>
        <v/>
      </c>
    </row>
    <row r="2202" spans="3:3" x14ac:dyDescent="0.25">
      <c r="C2202" t="str">
        <f t="shared" si="39"/>
        <v/>
      </c>
    </row>
    <row r="2203" spans="3:3" x14ac:dyDescent="0.25">
      <c r="C2203" t="str">
        <f t="shared" si="39"/>
        <v/>
      </c>
    </row>
    <row r="2204" spans="3:3" x14ac:dyDescent="0.25">
      <c r="C2204" t="str">
        <f t="shared" si="39"/>
        <v/>
      </c>
    </row>
    <row r="2205" spans="3:3" x14ac:dyDescent="0.25">
      <c r="C2205" t="str">
        <f t="shared" si="39"/>
        <v/>
      </c>
    </row>
    <row r="2206" spans="3:3" x14ac:dyDescent="0.25">
      <c r="C2206" t="str">
        <f t="shared" si="39"/>
        <v/>
      </c>
    </row>
    <row r="2207" spans="3:3" x14ac:dyDescent="0.25">
      <c r="C2207" t="str">
        <f t="shared" si="39"/>
        <v/>
      </c>
    </row>
    <row r="2208" spans="3:3" x14ac:dyDescent="0.25">
      <c r="C2208" t="str">
        <f t="shared" si="39"/>
        <v/>
      </c>
    </row>
    <row r="2209" spans="3:3" x14ac:dyDescent="0.25">
      <c r="C2209" t="str">
        <f t="shared" si="39"/>
        <v/>
      </c>
    </row>
    <row r="2210" spans="3:3" x14ac:dyDescent="0.25">
      <c r="C2210" t="str">
        <f t="shared" si="39"/>
        <v/>
      </c>
    </row>
    <row r="2211" spans="3:3" x14ac:dyDescent="0.25">
      <c r="C2211" t="str">
        <f t="shared" si="39"/>
        <v/>
      </c>
    </row>
    <row r="2212" spans="3:3" x14ac:dyDescent="0.25">
      <c r="C2212" t="str">
        <f t="shared" si="39"/>
        <v/>
      </c>
    </row>
    <row r="2213" spans="3:3" x14ac:dyDescent="0.25">
      <c r="C2213" t="str">
        <f t="shared" si="39"/>
        <v/>
      </c>
    </row>
    <row r="2214" spans="3:3" x14ac:dyDescent="0.25">
      <c r="C2214" t="str">
        <f t="shared" si="39"/>
        <v/>
      </c>
    </row>
    <row r="2215" spans="3:3" x14ac:dyDescent="0.25">
      <c r="C2215" t="str">
        <f t="shared" si="39"/>
        <v/>
      </c>
    </row>
    <row r="2216" spans="3:3" x14ac:dyDescent="0.25">
      <c r="C2216" t="str">
        <f t="shared" si="39"/>
        <v/>
      </c>
    </row>
    <row r="2217" spans="3:3" x14ac:dyDescent="0.25">
      <c r="C2217" t="str">
        <f t="shared" si="39"/>
        <v/>
      </c>
    </row>
    <row r="2218" spans="3:3" x14ac:dyDescent="0.25">
      <c r="C2218" t="str">
        <f t="shared" si="39"/>
        <v/>
      </c>
    </row>
    <row r="2219" spans="3:3" x14ac:dyDescent="0.25">
      <c r="C2219" t="str">
        <f t="shared" si="39"/>
        <v/>
      </c>
    </row>
    <row r="2220" spans="3:3" x14ac:dyDescent="0.25">
      <c r="C2220" t="str">
        <f t="shared" si="39"/>
        <v/>
      </c>
    </row>
    <row r="2221" spans="3:3" x14ac:dyDescent="0.25">
      <c r="C2221" t="str">
        <f t="shared" si="39"/>
        <v/>
      </c>
    </row>
    <row r="2222" spans="3:3" x14ac:dyDescent="0.25">
      <c r="C2222" t="str">
        <f t="shared" si="39"/>
        <v/>
      </c>
    </row>
    <row r="2223" spans="3:3" x14ac:dyDescent="0.25">
      <c r="C2223" t="str">
        <f t="shared" si="39"/>
        <v/>
      </c>
    </row>
    <row r="2224" spans="3:3" x14ac:dyDescent="0.25">
      <c r="C2224" t="str">
        <f t="shared" si="39"/>
        <v/>
      </c>
    </row>
    <row r="2225" spans="3:3" x14ac:dyDescent="0.25">
      <c r="C2225" t="str">
        <f t="shared" si="39"/>
        <v/>
      </c>
    </row>
    <row r="2226" spans="3:3" x14ac:dyDescent="0.25">
      <c r="C2226" t="str">
        <f t="shared" si="39"/>
        <v/>
      </c>
    </row>
    <row r="2227" spans="3:3" x14ac:dyDescent="0.25">
      <c r="C2227" t="str">
        <f t="shared" si="39"/>
        <v/>
      </c>
    </row>
    <row r="2228" spans="3:3" x14ac:dyDescent="0.25">
      <c r="C2228" t="str">
        <f t="shared" si="39"/>
        <v/>
      </c>
    </row>
    <row r="2229" spans="3:3" x14ac:dyDescent="0.25">
      <c r="C2229" t="str">
        <f t="shared" si="39"/>
        <v/>
      </c>
    </row>
    <row r="2230" spans="3:3" x14ac:dyDescent="0.25">
      <c r="C2230" t="str">
        <f t="shared" si="39"/>
        <v/>
      </c>
    </row>
    <row r="2231" spans="3:3" x14ac:dyDescent="0.25">
      <c r="C2231" t="str">
        <f t="shared" si="39"/>
        <v/>
      </c>
    </row>
    <row r="2232" spans="3:3" x14ac:dyDescent="0.25">
      <c r="C2232" t="str">
        <f t="shared" si="39"/>
        <v/>
      </c>
    </row>
    <row r="2233" spans="3:3" x14ac:dyDescent="0.25">
      <c r="C2233" t="str">
        <f t="shared" ref="C2233:C2296" si="40">IF(B2233&gt;0,B2233*JORNADA12,"")</f>
        <v/>
      </c>
    </row>
    <row r="2234" spans="3:3" x14ac:dyDescent="0.25">
      <c r="C2234" t="str">
        <f t="shared" si="40"/>
        <v/>
      </c>
    </row>
    <row r="2235" spans="3:3" x14ac:dyDescent="0.25">
      <c r="C2235" t="str">
        <f t="shared" si="40"/>
        <v/>
      </c>
    </row>
    <row r="2236" spans="3:3" x14ac:dyDescent="0.25">
      <c r="C2236" t="str">
        <f t="shared" si="40"/>
        <v/>
      </c>
    </row>
    <row r="2237" spans="3:3" x14ac:dyDescent="0.25">
      <c r="C2237" t="str">
        <f t="shared" si="40"/>
        <v/>
      </c>
    </row>
    <row r="2238" spans="3:3" x14ac:dyDescent="0.25">
      <c r="C2238" t="str">
        <f t="shared" si="40"/>
        <v/>
      </c>
    </row>
    <row r="2239" spans="3:3" x14ac:dyDescent="0.25">
      <c r="C2239" t="str">
        <f t="shared" si="40"/>
        <v/>
      </c>
    </row>
    <row r="2240" spans="3:3" x14ac:dyDescent="0.25">
      <c r="C2240" t="str">
        <f t="shared" si="40"/>
        <v/>
      </c>
    </row>
    <row r="2241" spans="3:3" x14ac:dyDescent="0.25">
      <c r="C2241" t="str">
        <f t="shared" si="40"/>
        <v/>
      </c>
    </row>
    <row r="2242" spans="3:3" x14ac:dyDescent="0.25">
      <c r="C2242" t="str">
        <f t="shared" si="40"/>
        <v/>
      </c>
    </row>
    <row r="2243" spans="3:3" x14ac:dyDescent="0.25">
      <c r="C2243" t="str">
        <f t="shared" si="40"/>
        <v/>
      </c>
    </row>
    <row r="2244" spans="3:3" x14ac:dyDescent="0.25">
      <c r="C2244" t="str">
        <f t="shared" si="40"/>
        <v/>
      </c>
    </row>
    <row r="2245" spans="3:3" x14ac:dyDescent="0.25">
      <c r="C2245" t="str">
        <f t="shared" si="40"/>
        <v/>
      </c>
    </row>
    <row r="2246" spans="3:3" x14ac:dyDescent="0.25">
      <c r="C2246" t="str">
        <f t="shared" si="40"/>
        <v/>
      </c>
    </row>
    <row r="2247" spans="3:3" x14ac:dyDescent="0.25">
      <c r="C2247" t="str">
        <f t="shared" si="40"/>
        <v/>
      </c>
    </row>
    <row r="2248" spans="3:3" x14ac:dyDescent="0.25">
      <c r="C2248" t="str">
        <f t="shared" si="40"/>
        <v/>
      </c>
    </row>
    <row r="2249" spans="3:3" x14ac:dyDescent="0.25">
      <c r="C2249" t="str">
        <f t="shared" si="40"/>
        <v/>
      </c>
    </row>
    <row r="2250" spans="3:3" x14ac:dyDescent="0.25">
      <c r="C2250" t="str">
        <f t="shared" si="40"/>
        <v/>
      </c>
    </row>
    <row r="2251" spans="3:3" x14ac:dyDescent="0.25">
      <c r="C2251" t="str">
        <f t="shared" si="40"/>
        <v/>
      </c>
    </row>
    <row r="2252" spans="3:3" x14ac:dyDescent="0.25">
      <c r="C2252" t="str">
        <f t="shared" si="40"/>
        <v/>
      </c>
    </row>
    <row r="2253" spans="3:3" x14ac:dyDescent="0.25">
      <c r="C2253" t="str">
        <f t="shared" si="40"/>
        <v/>
      </c>
    </row>
    <row r="2254" spans="3:3" x14ac:dyDescent="0.25">
      <c r="C2254" t="str">
        <f t="shared" si="40"/>
        <v/>
      </c>
    </row>
    <row r="2255" spans="3:3" x14ac:dyDescent="0.25">
      <c r="C2255" t="str">
        <f t="shared" si="40"/>
        <v/>
      </c>
    </row>
    <row r="2256" spans="3:3" x14ac:dyDescent="0.25">
      <c r="C2256" t="str">
        <f t="shared" si="40"/>
        <v/>
      </c>
    </row>
    <row r="2257" spans="3:3" x14ac:dyDescent="0.25">
      <c r="C2257" t="str">
        <f t="shared" si="40"/>
        <v/>
      </c>
    </row>
    <row r="2258" spans="3:3" x14ac:dyDescent="0.25">
      <c r="C2258" t="str">
        <f t="shared" si="40"/>
        <v/>
      </c>
    </row>
    <row r="2259" spans="3:3" x14ac:dyDescent="0.25">
      <c r="C2259" t="str">
        <f t="shared" si="40"/>
        <v/>
      </c>
    </row>
    <row r="2260" spans="3:3" x14ac:dyDescent="0.25">
      <c r="C2260" t="str">
        <f t="shared" si="40"/>
        <v/>
      </c>
    </row>
    <row r="2261" spans="3:3" x14ac:dyDescent="0.25">
      <c r="C2261" t="str">
        <f t="shared" si="40"/>
        <v/>
      </c>
    </row>
    <row r="2262" spans="3:3" x14ac:dyDescent="0.25">
      <c r="C2262" t="str">
        <f t="shared" si="40"/>
        <v/>
      </c>
    </row>
    <row r="2263" spans="3:3" x14ac:dyDescent="0.25">
      <c r="C2263" t="str">
        <f t="shared" si="40"/>
        <v/>
      </c>
    </row>
    <row r="2264" spans="3:3" x14ac:dyDescent="0.25">
      <c r="C2264" t="str">
        <f t="shared" si="40"/>
        <v/>
      </c>
    </row>
    <row r="2265" spans="3:3" x14ac:dyDescent="0.25">
      <c r="C2265" t="str">
        <f t="shared" si="40"/>
        <v/>
      </c>
    </row>
    <row r="2266" spans="3:3" x14ac:dyDescent="0.25">
      <c r="C2266" t="str">
        <f t="shared" si="40"/>
        <v/>
      </c>
    </row>
    <row r="2267" spans="3:3" x14ac:dyDescent="0.25">
      <c r="C2267" t="str">
        <f t="shared" si="40"/>
        <v/>
      </c>
    </row>
    <row r="2268" spans="3:3" x14ac:dyDescent="0.25">
      <c r="C2268" t="str">
        <f t="shared" si="40"/>
        <v/>
      </c>
    </row>
    <row r="2269" spans="3:3" x14ac:dyDescent="0.25">
      <c r="C2269" t="str">
        <f t="shared" si="40"/>
        <v/>
      </c>
    </row>
    <row r="2270" spans="3:3" x14ac:dyDescent="0.25">
      <c r="C2270" t="str">
        <f t="shared" si="40"/>
        <v/>
      </c>
    </row>
    <row r="2271" spans="3:3" x14ac:dyDescent="0.25">
      <c r="C2271" t="str">
        <f t="shared" si="40"/>
        <v/>
      </c>
    </row>
    <row r="2272" spans="3:3" x14ac:dyDescent="0.25">
      <c r="C2272" t="str">
        <f t="shared" si="40"/>
        <v/>
      </c>
    </row>
    <row r="2273" spans="3:3" x14ac:dyDescent="0.25">
      <c r="C2273" t="str">
        <f t="shared" si="40"/>
        <v/>
      </c>
    </row>
    <row r="2274" spans="3:3" x14ac:dyDescent="0.25">
      <c r="C2274" t="str">
        <f t="shared" si="40"/>
        <v/>
      </c>
    </row>
    <row r="2275" spans="3:3" x14ac:dyDescent="0.25">
      <c r="C2275" t="str">
        <f t="shared" si="40"/>
        <v/>
      </c>
    </row>
    <row r="2276" spans="3:3" x14ac:dyDescent="0.25">
      <c r="C2276" t="str">
        <f t="shared" si="40"/>
        <v/>
      </c>
    </row>
    <row r="2277" spans="3:3" x14ac:dyDescent="0.25">
      <c r="C2277" t="str">
        <f t="shared" si="40"/>
        <v/>
      </c>
    </row>
    <row r="2278" spans="3:3" x14ac:dyDescent="0.25">
      <c r="C2278" t="str">
        <f t="shared" si="40"/>
        <v/>
      </c>
    </row>
    <row r="2279" spans="3:3" x14ac:dyDescent="0.25">
      <c r="C2279" t="str">
        <f t="shared" si="40"/>
        <v/>
      </c>
    </row>
    <row r="2280" spans="3:3" x14ac:dyDescent="0.25">
      <c r="C2280" t="str">
        <f t="shared" si="40"/>
        <v/>
      </c>
    </row>
    <row r="2281" spans="3:3" x14ac:dyDescent="0.25">
      <c r="C2281" t="str">
        <f t="shared" si="40"/>
        <v/>
      </c>
    </row>
    <row r="2282" spans="3:3" x14ac:dyDescent="0.25">
      <c r="C2282" t="str">
        <f t="shared" si="40"/>
        <v/>
      </c>
    </row>
    <row r="2283" spans="3:3" x14ac:dyDescent="0.25">
      <c r="C2283" t="str">
        <f t="shared" si="40"/>
        <v/>
      </c>
    </row>
    <row r="2284" spans="3:3" x14ac:dyDescent="0.25">
      <c r="C2284" t="str">
        <f t="shared" si="40"/>
        <v/>
      </c>
    </row>
    <row r="2285" spans="3:3" x14ac:dyDescent="0.25">
      <c r="C2285" t="str">
        <f t="shared" si="40"/>
        <v/>
      </c>
    </row>
    <row r="2286" spans="3:3" x14ac:dyDescent="0.25">
      <c r="C2286" t="str">
        <f t="shared" si="40"/>
        <v/>
      </c>
    </row>
    <row r="2287" spans="3:3" x14ac:dyDescent="0.25">
      <c r="C2287" t="str">
        <f t="shared" si="40"/>
        <v/>
      </c>
    </row>
    <row r="2288" spans="3:3" x14ac:dyDescent="0.25">
      <c r="C2288" t="str">
        <f t="shared" si="40"/>
        <v/>
      </c>
    </row>
    <row r="2289" spans="3:3" x14ac:dyDescent="0.25">
      <c r="C2289" t="str">
        <f t="shared" si="40"/>
        <v/>
      </c>
    </row>
    <row r="2290" spans="3:3" x14ac:dyDescent="0.25">
      <c r="C2290" t="str">
        <f t="shared" si="40"/>
        <v/>
      </c>
    </row>
    <row r="2291" spans="3:3" x14ac:dyDescent="0.25">
      <c r="C2291" t="str">
        <f t="shared" si="40"/>
        <v/>
      </c>
    </row>
    <row r="2292" spans="3:3" x14ac:dyDescent="0.25">
      <c r="C2292" t="str">
        <f t="shared" si="40"/>
        <v/>
      </c>
    </row>
    <row r="2293" spans="3:3" x14ac:dyDescent="0.25">
      <c r="C2293" t="str">
        <f t="shared" si="40"/>
        <v/>
      </c>
    </row>
    <row r="2294" spans="3:3" x14ac:dyDescent="0.25">
      <c r="C2294" t="str">
        <f t="shared" si="40"/>
        <v/>
      </c>
    </row>
    <row r="2295" spans="3:3" x14ac:dyDescent="0.25">
      <c r="C2295" t="str">
        <f t="shared" si="40"/>
        <v/>
      </c>
    </row>
    <row r="2296" spans="3:3" x14ac:dyDescent="0.25">
      <c r="C2296" t="str">
        <f t="shared" si="40"/>
        <v/>
      </c>
    </row>
    <row r="2297" spans="3:3" x14ac:dyDescent="0.25">
      <c r="C2297" t="str">
        <f t="shared" ref="C2297:C2360" si="41">IF(B2297&gt;0,B2297*JORNADA12,"")</f>
        <v/>
      </c>
    </row>
    <row r="2298" spans="3:3" x14ac:dyDescent="0.25">
      <c r="C2298" t="str">
        <f t="shared" si="41"/>
        <v/>
      </c>
    </row>
    <row r="2299" spans="3:3" x14ac:dyDescent="0.25">
      <c r="C2299" t="str">
        <f t="shared" si="41"/>
        <v/>
      </c>
    </row>
    <row r="2300" spans="3:3" x14ac:dyDescent="0.25">
      <c r="C2300" t="str">
        <f t="shared" si="41"/>
        <v/>
      </c>
    </row>
    <row r="2301" spans="3:3" x14ac:dyDescent="0.25">
      <c r="C2301" t="str">
        <f t="shared" si="41"/>
        <v/>
      </c>
    </row>
    <row r="2302" spans="3:3" x14ac:dyDescent="0.25">
      <c r="C2302" t="str">
        <f t="shared" si="41"/>
        <v/>
      </c>
    </row>
    <row r="2303" spans="3:3" x14ac:dyDescent="0.25">
      <c r="C2303" t="str">
        <f t="shared" si="41"/>
        <v/>
      </c>
    </row>
    <row r="2304" spans="3:3" x14ac:dyDescent="0.25">
      <c r="C2304" t="str">
        <f t="shared" si="41"/>
        <v/>
      </c>
    </row>
    <row r="2305" spans="3:3" x14ac:dyDescent="0.25">
      <c r="C2305" t="str">
        <f t="shared" si="41"/>
        <v/>
      </c>
    </row>
    <row r="2306" spans="3:3" x14ac:dyDescent="0.25">
      <c r="C2306" t="str">
        <f t="shared" si="41"/>
        <v/>
      </c>
    </row>
    <row r="2307" spans="3:3" x14ac:dyDescent="0.25">
      <c r="C2307" t="str">
        <f t="shared" si="41"/>
        <v/>
      </c>
    </row>
    <row r="2308" spans="3:3" x14ac:dyDescent="0.25">
      <c r="C2308" t="str">
        <f t="shared" si="41"/>
        <v/>
      </c>
    </row>
    <row r="2309" spans="3:3" x14ac:dyDescent="0.25">
      <c r="C2309" t="str">
        <f t="shared" si="41"/>
        <v/>
      </c>
    </row>
    <row r="2310" spans="3:3" x14ac:dyDescent="0.25">
      <c r="C2310" t="str">
        <f t="shared" si="41"/>
        <v/>
      </c>
    </row>
    <row r="2311" spans="3:3" x14ac:dyDescent="0.25">
      <c r="C2311" t="str">
        <f t="shared" si="41"/>
        <v/>
      </c>
    </row>
    <row r="2312" spans="3:3" x14ac:dyDescent="0.25">
      <c r="C2312" t="str">
        <f t="shared" si="41"/>
        <v/>
      </c>
    </row>
    <row r="2313" spans="3:3" x14ac:dyDescent="0.25">
      <c r="C2313" t="str">
        <f t="shared" si="41"/>
        <v/>
      </c>
    </row>
    <row r="2314" spans="3:3" x14ac:dyDescent="0.25">
      <c r="C2314" t="str">
        <f t="shared" si="41"/>
        <v/>
      </c>
    </row>
    <row r="2315" spans="3:3" x14ac:dyDescent="0.25">
      <c r="C2315" t="str">
        <f t="shared" si="41"/>
        <v/>
      </c>
    </row>
    <row r="2316" spans="3:3" x14ac:dyDescent="0.25">
      <c r="C2316" t="str">
        <f t="shared" si="41"/>
        <v/>
      </c>
    </row>
    <row r="2317" spans="3:3" x14ac:dyDescent="0.25">
      <c r="C2317" t="str">
        <f t="shared" si="41"/>
        <v/>
      </c>
    </row>
    <row r="2318" spans="3:3" x14ac:dyDescent="0.25">
      <c r="C2318" t="str">
        <f t="shared" si="41"/>
        <v/>
      </c>
    </row>
    <row r="2319" spans="3:3" x14ac:dyDescent="0.25">
      <c r="C2319" t="str">
        <f t="shared" si="41"/>
        <v/>
      </c>
    </row>
    <row r="2320" spans="3:3" x14ac:dyDescent="0.25">
      <c r="C2320" t="str">
        <f t="shared" si="41"/>
        <v/>
      </c>
    </row>
    <row r="2321" spans="3:3" x14ac:dyDescent="0.25">
      <c r="C2321" t="str">
        <f t="shared" si="41"/>
        <v/>
      </c>
    </row>
    <row r="2322" spans="3:3" x14ac:dyDescent="0.25">
      <c r="C2322" t="str">
        <f t="shared" si="41"/>
        <v/>
      </c>
    </row>
    <row r="2323" spans="3:3" x14ac:dyDescent="0.25">
      <c r="C2323" t="str">
        <f t="shared" si="41"/>
        <v/>
      </c>
    </row>
    <row r="2324" spans="3:3" x14ac:dyDescent="0.25">
      <c r="C2324" t="str">
        <f t="shared" si="41"/>
        <v/>
      </c>
    </row>
    <row r="2325" spans="3:3" x14ac:dyDescent="0.25">
      <c r="C2325" t="str">
        <f t="shared" si="41"/>
        <v/>
      </c>
    </row>
    <row r="2326" spans="3:3" x14ac:dyDescent="0.25">
      <c r="C2326" t="str">
        <f t="shared" si="41"/>
        <v/>
      </c>
    </row>
    <row r="2327" spans="3:3" x14ac:dyDescent="0.25">
      <c r="C2327" t="str">
        <f t="shared" si="41"/>
        <v/>
      </c>
    </row>
    <row r="2328" spans="3:3" x14ac:dyDescent="0.25">
      <c r="C2328" t="str">
        <f t="shared" si="41"/>
        <v/>
      </c>
    </row>
    <row r="2329" spans="3:3" x14ac:dyDescent="0.25">
      <c r="C2329" t="str">
        <f t="shared" si="41"/>
        <v/>
      </c>
    </row>
    <row r="2330" spans="3:3" x14ac:dyDescent="0.25">
      <c r="C2330" t="str">
        <f t="shared" si="41"/>
        <v/>
      </c>
    </row>
    <row r="2331" spans="3:3" x14ac:dyDescent="0.25">
      <c r="C2331" t="str">
        <f t="shared" si="41"/>
        <v/>
      </c>
    </row>
    <row r="2332" spans="3:3" x14ac:dyDescent="0.25">
      <c r="C2332" t="str">
        <f t="shared" si="41"/>
        <v/>
      </c>
    </row>
    <row r="2333" spans="3:3" x14ac:dyDescent="0.25">
      <c r="C2333" t="str">
        <f t="shared" si="41"/>
        <v/>
      </c>
    </row>
    <row r="2334" spans="3:3" x14ac:dyDescent="0.25">
      <c r="C2334" t="str">
        <f t="shared" si="41"/>
        <v/>
      </c>
    </row>
    <row r="2335" spans="3:3" x14ac:dyDescent="0.25">
      <c r="C2335" t="str">
        <f t="shared" si="41"/>
        <v/>
      </c>
    </row>
    <row r="2336" spans="3:3" x14ac:dyDescent="0.25">
      <c r="C2336" t="str">
        <f t="shared" si="41"/>
        <v/>
      </c>
    </row>
    <row r="2337" spans="3:3" x14ac:dyDescent="0.25">
      <c r="C2337" t="str">
        <f t="shared" si="41"/>
        <v/>
      </c>
    </row>
    <row r="2338" spans="3:3" x14ac:dyDescent="0.25">
      <c r="C2338" t="str">
        <f t="shared" si="41"/>
        <v/>
      </c>
    </row>
    <row r="2339" spans="3:3" x14ac:dyDescent="0.25">
      <c r="C2339" t="str">
        <f t="shared" si="41"/>
        <v/>
      </c>
    </row>
    <row r="2340" spans="3:3" x14ac:dyDescent="0.25">
      <c r="C2340" t="str">
        <f t="shared" si="41"/>
        <v/>
      </c>
    </row>
    <row r="2341" spans="3:3" x14ac:dyDescent="0.25">
      <c r="C2341" t="str">
        <f t="shared" si="41"/>
        <v/>
      </c>
    </row>
    <row r="2342" spans="3:3" x14ac:dyDescent="0.25">
      <c r="C2342" t="str">
        <f t="shared" si="41"/>
        <v/>
      </c>
    </row>
    <row r="2343" spans="3:3" x14ac:dyDescent="0.25">
      <c r="C2343" t="str">
        <f t="shared" si="41"/>
        <v/>
      </c>
    </row>
    <row r="2344" spans="3:3" x14ac:dyDescent="0.25">
      <c r="C2344" t="str">
        <f t="shared" si="41"/>
        <v/>
      </c>
    </row>
    <row r="2345" spans="3:3" x14ac:dyDescent="0.25">
      <c r="C2345" t="str">
        <f t="shared" si="41"/>
        <v/>
      </c>
    </row>
    <row r="2346" spans="3:3" x14ac:dyDescent="0.25">
      <c r="C2346" t="str">
        <f t="shared" si="41"/>
        <v/>
      </c>
    </row>
    <row r="2347" spans="3:3" x14ac:dyDescent="0.25">
      <c r="C2347" t="str">
        <f t="shared" si="41"/>
        <v/>
      </c>
    </row>
    <row r="2348" spans="3:3" x14ac:dyDescent="0.25">
      <c r="C2348" t="str">
        <f t="shared" si="41"/>
        <v/>
      </c>
    </row>
    <row r="2349" spans="3:3" x14ac:dyDescent="0.25">
      <c r="C2349" t="str">
        <f t="shared" si="41"/>
        <v/>
      </c>
    </row>
    <row r="2350" spans="3:3" x14ac:dyDescent="0.25">
      <c r="C2350" t="str">
        <f t="shared" si="41"/>
        <v/>
      </c>
    </row>
    <row r="2351" spans="3:3" x14ac:dyDescent="0.25">
      <c r="C2351" t="str">
        <f t="shared" si="41"/>
        <v/>
      </c>
    </row>
    <row r="2352" spans="3:3" x14ac:dyDescent="0.25">
      <c r="C2352" t="str">
        <f t="shared" si="41"/>
        <v/>
      </c>
    </row>
    <row r="2353" spans="3:3" x14ac:dyDescent="0.25">
      <c r="C2353" t="str">
        <f t="shared" si="41"/>
        <v/>
      </c>
    </row>
    <row r="2354" spans="3:3" x14ac:dyDescent="0.25">
      <c r="C2354" t="str">
        <f t="shared" si="41"/>
        <v/>
      </c>
    </row>
    <row r="2355" spans="3:3" x14ac:dyDescent="0.25">
      <c r="C2355" t="str">
        <f t="shared" si="41"/>
        <v/>
      </c>
    </row>
    <row r="2356" spans="3:3" x14ac:dyDescent="0.25">
      <c r="C2356" t="str">
        <f t="shared" si="41"/>
        <v/>
      </c>
    </row>
    <row r="2357" spans="3:3" x14ac:dyDescent="0.25">
      <c r="C2357" t="str">
        <f t="shared" si="41"/>
        <v/>
      </c>
    </row>
    <row r="2358" spans="3:3" x14ac:dyDescent="0.25">
      <c r="C2358" t="str">
        <f t="shared" si="41"/>
        <v/>
      </c>
    </row>
    <row r="2359" spans="3:3" x14ac:dyDescent="0.25">
      <c r="C2359" t="str">
        <f t="shared" si="41"/>
        <v/>
      </c>
    </row>
    <row r="2360" spans="3:3" x14ac:dyDescent="0.25">
      <c r="C2360" t="str">
        <f t="shared" si="41"/>
        <v/>
      </c>
    </row>
    <row r="2361" spans="3:3" x14ac:dyDescent="0.25">
      <c r="C2361" t="str">
        <f t="shared" ref="C2361:C2424" si="42">IF(B2361&gt;0,B2361*JORNADA12,"")</f>
        <v/>
      </c>
    </row>
    <row r="2362" spans="3:3" x14ac:dyDescent="0.25">
      <c r="C2362" t="str">
        <f t="shared" si="42"/>
        <v/>
      </c>
    </row>
    <row r="2363" spans="3:3" x14ac:dyDescent="0.25">
      <c r="C2363" t="str">
        <f t="shared" si="42"/>
        <v/>
      </c>
    </row>
    <row r="2364" spans="3:3" x14ac:dyDescent="0.25">
      <c r="C2364" t="str">
        <f t="shared" si="42"/>
        <v/>
      </c>
    </row>
    <row r="2365" spans="3:3" x14ac:dyDescent="0.25">
      <c r="C2365" t="str">
        <f t="shared" si="42"/>
        <v/>
      </c>
    </row>
    <row r="2366" spans="3:3" x14ac:dyDescent="0.25">
      <c r="C2366" t="str">
        <f t="shared" si="42"/>
        <v/>
      </c>
    </row>
    <row r="2367" spans="3:3" x14ac:dyDescent="0.25">
      <c r="C2367" t="str">
        <f t="shared" si="42"/>
        <v/>
      </c>
    </row>
    <row r="2368" spans="3:3" x14ac:dyDescent="0.25">
      <c r="C2368" t="str">
        <f t="shared" si="42"/>
        <v/>
      </c>
    </row>
    <row r="2369" spans="3:3" x14ac:dyDescent="0.25">
      <c r="C2369" t="str">
        <f t="shared" si="42"/>
        <v/>
      </c>
    </row>
    <row r="2370" spans="3:3" x14ac:dyDescent="0.25">
      <c r="C2370" t="str">
        <f t="shared" si="42"/>
        <v/>
      </c>
    </row>
    <row r="2371" spans="3:3" x14ac:dyDescent="0.25">
      <c r="C2371" t="str">
        <f t="shared" si="42"/>
        <v/>
      </c>
    </row>
    <row r="2372" spans="3:3" x14ac:dyDescent="0.25">
      <c r="C2372" t="str">
        <f t="shared" si="42"/>
        <v/>
      </c>
    </row>
    <row r="2373" spans="3:3" x14ac:dyDescent="0.25">
      <c r="C2373" t="str">
        <f t="shared" si="42"/>
        <v/>
      </c>
    </row>
    <row r="2374" spans="3:3" x14ac:dyDescent="0.25">
      <c r="C2374" t="str">
        <f t="shared" si="42"/>
        <v/>
      </c>
    </row>
    <row r="2375" spans="3:3" x14ac:dyDescent="0.25">
      <c r="C2375" t="str">
        <f t="shared" si="42"/>
        <v/>
      </c>
    </row>
    <row r="2376" spans="3:3" x14ac:dyDescent="0.25">
      <c r="C2376" t="str">
        <f t="shared" si="42"/>
        <v/>
      </c>
    </row>
    <row r="2377" spans="3:3" x14ac:dyDescent="0.25">
      <c r="C2377" t="str">
        <f t="shared" si="42"/>
        <v/>
      </c>
    </row>
    <row r="2378" spans="3:3" x14ac:dyDescent="0.25">
      <c r="C2378" t="str">
        <f t="shared" si="42"/>
        <v/>
      </c>
    </row>
    <row r="2379" spans="3:3" x14ac:dyDescent="0.25">
      <c r="C2379" t="str">
        <f t="shared" si="42"/>
        <v/>
      </c>
    </row>
    <row r="2380" spans="3:3" x14ac:dyDescent="0.25">
      <c r="C2380" t="str">
        <f t="shared" si="42"/>
        <v/>
      </c>
    </row>
    <row r="2381" spans="3:3" x14ac:dyDescent="0.25">
      <c r="C2381" t="str">
        <f t="shared" si="42"/>
        <v/>
      </c>
    </row>
    <row r="2382" spans="3:3" x14ac:dyDescent="0.25">
      <c r="C2382" t="str">
        <f t="shared" si="42"/>
        <v/>
      </c>
    </row>
    <row r="2383" spans="3:3" x14ac:dyDescent="0.25">
      <c r="C2383" t="str">
        <f t="shared" si="42"/>
        <v/>
      </c>
    </row>
    <row r="2384" spans="3:3" x14ac:dyDescent="0.25">
      <c r="C2384" t="str">
        <f t="shared" si="42"/>
        <v/>
      </c>
    </row>
    <row r="2385" spans="3:3" x14ac:dyDescent="0.25">
      <c r="C2385" t="str">
        <f t="shared" si="42"/>
        <v/>
      </c>
    </row>
    <row r="2386" spans="3:3" x14ac:dyDescent="0.25">
      <c r="C2386" t="str">
        <f t="shared" si="42"/>
        <v/>
      </c>
    </row>
    <row r="2387" spans="3:3" x14ac:dyDescent="0.25">
      <c r="C2387" t="str">
        <f t="shared" si="42"/>
        <v/>
      </c>
    </row>
    <row r="2388" spans="3:3" x14ac:dyDescent="0.25">
      <c r="C2388" t="str">
        <f t="shared" si="42"/>
        <v/>
      </c>
    </row>
    <row r="2389" spans="3:3" x14ac:dyDescent="0.25">
      <c r="C2389" t="str">
        <f t="shared" si="42"/>
        <v/>
      </c>
    </row>
    <row r="2390" spans="3:3" x14ac:dyDescent="0.25">
      <c r="C2390" t="str">
        <f t="shared" si="42"/>
        <v/>
      </c>
    </row>
    <row r="2391" spans="3:3" x14ac:dyDescent="0.25">
      <c r="C2391" t="str">
        <f t="shared" si="42"/>
        <v/>
      </c>
    </row>
    <row r="2392" spans="3:3" x14ac:dyDescent="0.25">
      <c r="C2392" t="str">
        <f t="shared" si="42"/>
        <v/>
      </c>
    </row>
    <row r="2393" spans="3:3" x14ac:dyDescent="0.25">
      <c r="C2393" t="str">
        <f t="shared" si="42"/>
        <v/>
      </c>
    </row>
    <row r="2394" spans="3:3" x14ac:dyDescent="0.25">
      <c r="C2394" t="str">
        <f t="shared" si="42"/>
        <v/>
      </c>
    </row>
    <row r="2395" spans="3:3" x14ac:dyDescent="0.25">
      <c r="C2395" t="str">
        <f t="shared" si="42"/>
        <v/>
      </c>
    </row>
    <row r="2396" spans="3:3" x14ac:dyDescent="0.25">
      <c r="C2396" t="str">
        <f t="shared" si="42"/>
        <v/>
      </c>
    </row>
    <row r="2397" spans="3:3" x14ac:dyDescent="0.25">
      <c r="C2397" t="str">
        <f t="shared" si="42"/>
        <v/>
      </c>
    </row>
    <row r="2398" spans="3:3" x14ac:dyDescent="0.25">
      <c r="C2398" t="str">
        <f t="shared" si="42"/>
        <v/>
      </c>
    </row>
    <row r="2399" spans="3:3" x14ac:dyDescent="0.25">
      <c r="C2399" t="str">
        <f t="shared" si="42"/>
        <v/>
      </c>
    </row>
    <row r="2400" spans="3:3" x14ac:dyDescent="0.25">
      <c r="C2400" t="str">
        <f t="shared" si="42"/>
        <v/>
      </c>
    </row>
    <row r="2401" spans="3:3" x14ac:dyDescent="0.25">
      <c r="C2401" t="str">
        <f t="shared" si="42"/>
        <v/>
      </c>
    </row>
    <row r="2402" spans="3:3" x14ac:dyDescent="0.25">
      <c r="C2402" t="str">
        <f t="shared" si="42"/>
        <v/>
      </c>
    </row>
    <row r="2403" spans="3:3" x14ac:dyDescent="0.25">
      <c r="C2403" t="str">
        <f t="shared" si="42"/>
        <v/>
      </c>
    </row>
    <row r="2404" spans="3:3" x14ac:dyDescent="0.25">
      <c r="C2404" t="str">
        <f t="shared" si="42"/>
        <v/>
      </c>
    </row>
    <row r="2405" spans="3:3" x14ac:dyDescent="0.25">
      <c r="C2405" t="str">
        <f t="shared" si="42"/>
        <v/>
      </c>
    </row>
    <row r="2406" spans="3:3" x14ac:dyDescent="0.25">
      <c r="C2406" t="str">
        <f t="shared" si="42"/>
        <v/>
      </c>
    </row>
    <row r="2407" spans="3:3" x14ac:dyDescent="0.25">
      <c r="C2407" t="str">
        <f t="shared" si="42"/>
        <v/>
      </c>
    </row>
    <row r="2408" spans="3:3" x14ac:dyDescent="0.25">
      <c r="C2408" t="str">
        <f t="shared" si="42"/>
        <v/>
      </c>
    </row>
    <row r="2409" spans="3:3" x14ac:dyDescent="0.25">
      <c r="C2409" t="str">
        <f t="shared" si="42"/>
        <v/>
      </c>
    </row>
    <row r="2410" spans="3:3" x14ac:dyDescent="0.25">
      <c r="C2410" t="str">
        <f t="shared" si="42"/>
        <v/>
      </c>
    </row>
    <row r="2411" spans="3:3" x14ac:dyDescent="0.25">
      <c r="C2411" t="str">
        <f t="shared" si="42"/>
        <v/>
      </c>
    </row>
    <row r="2412" spans="3:3" x14ac:dyDescent="0.25">
      <c r="C2412" t="str">
        <f t="shared" si="42"/>
        <v/>
      </c>
    </row>
    <row r="2413" spans="3:3" x14ac:dyDescent="0.25">
      <c r="C2413" t="str">
        <f t="shared" si="42"/>
        <v/>
      </c>
    </row>
    <row r="2414" spans="3:3" x14ac:dyDescent="0.25">
      <c r="C2414" t="str">
        <f t="shared" si="42"/>
        <v/>
      </c>
    </row>
    <row r="2415" spans="3:3" x14ac:dyDescent="0.25">
      <c r="C2415" t="str">
        <f t="shared" si="42"/>
        <v/>
      </c>
    </row>
    <row r="2416" spans="3:3" x14ac:dyDescent="0.25">
      <c r="C2416" t="str">
        <f t="shared" si="42"/>
        <v/>
      </c>
    </row>
    <row r="2417" spans="3:3" x14ac:dyDescent="0.25">
      <c r="C2417" t="str">
        <f t="shared" si="42"/>
        <v/>
      </c>
    </row>
    <row r="2418" spans="3:3" x14ac:dyDescent="0.25">
      <c r="C2418" t="str">
        <f t="shared" si="42"/>
        <v/>
      </c>
    </row>
    <row r="2419" spans="3:3" x14ac:dyDescent="0.25">
      <c r="C2419" t="str">
        <f t="shared" si="42"/>
        <v/>
      </c>
    </row>
    <row r="2420" spans="3:3" x14ac:dyDescent="0.25">
      <c r="C2420" t="str">
        <f t="shared" si="42"/>
        <v/>
      </c>
    </row>
    <row r="2421" spans="3:3" x14ac:dyDescent="0.25">
      <c r="C2421" t="str">
        <f t="shared" si="42"/>
        <v/>
      </c>
    </row>
    <row r="2422" spans="3:3" x14ac:dyDescent="0.25">
      <c r="C2422" t="str">
        <f t="shared" si="42"/>
        <v/>
      </c>
    </row>
    <row r="2423" spans="3:3" x14ac:dyDescent="0.25">
      <c r="C2423" t="str">
        <f t="shared" si="42"/>
        <v/>
      </c>
    </row>
    <row r="2424" spans="3:3" x14ac:dyDescent="0.25">
      <c r="C2424" t="str">
        <f t="shared" si="42"/>
        <v/>
      </c>
    </row>
    <row r="2425" spans="3:3" x14ac:dyDescent="0.25">
      <c r="C2425" t="str">
        <f t="shared" ref="C2425:C2488" si="43">IF(B2425&gt;0,B2425*JORNADA12,"")</f>
        <v/>
      </c>
    </row>
    <row r="2426" spans="3:3" x14ac:dyDescent="0.25">
      <c r="C2426" t="str">
        <f t="shared" si="43"/>
        <v/>
      </c>
    </row>
    <row r="2427" spans="3:3" x14ac:dyDescent="0.25">
      <c r="C2427" t="str">
        <f t="shared" si="43"/>
        <v/>
      </c>
    </row>
    <row r="2428" spans="3:3" x14ac:dyDescent="0.25">
      <c r="C2428" t="str">
        <f t="shared" si="43"/>
        <v/>
      </c>
    </row>
    <row r="2429" spans="3:3" x14ac:dyDescent="0.25">
      <c r="C2429" t="str">
        <f t="shared" si="43"/>
        <v/>
      </c>
    </row>
    <row r="2430" spans="3:3" x14ac:dyDescent="0.25">
      <c r="C2430" t="str">
        <f t="shared" si="43"/>
        <v/>
      </c>
    </row>
    <row r="2431" spans="3:3" x14ac:dyDescent="0.25">
      <c r="C2431" t="str">
        <f t="shared" si="43"/>
        <v/>
      </c>
    </row>
    <row r="2432" spans="3:3" x14ac:dyDescent="0.25">
      <c r="C2432" t="str">
        <f t="shared" si="43"/>
        <v/>
      </c>
    </row>
    <row r="2433" spans="3:3" x14ac:dyDescent="0.25">
      <c r="C2433" t="str">
        <f t="shared" si="43"/>
        <v/>
      </c>
    </row>
    <row r="2434" spans="3:3" x14ac:dyDescent="0.25">
      <c r="C2434" t="str">
        <f t="shared" si="43"/>
        <v/>
      </c>
    </row>
    <row r="2435" spans="3:3" x14ac:dyDescent="0.25">
      <c r="C2435" t="str">
        <f t="shared" si="43"/>
        <v/>
      </c>
    </row>
    <row r="2436" spans="3:3" x14ac:dyDescent="0.25">
      <c r="C2436" t="str">
        <f t="shared" si="43"/>
        <v/>
      </c>
    </row>
    <row r="2437" spans="3:3" x14ac:dyDescent="0.25">
      <c r="C2437" t="str">
        <f t="shared" si="43"/>
        <v/>
      </c>
    </row>
    <row r="2438" spans="3:3" x14ac:dyDescent="0.25">
      <c r="C2438" t="str">
        <f t="shared" si="43"/>
        <v/>
      </c>
    </row>
    <row r="2439" spans="3:3" x14ac:dyDescent="0.25">
      <c r="C2439" t="str">
        <f t="shared" si="43"/>
        <v/>
      </c>
    </row>
    <row r="2440" spans="3:3" x14ac:dyDescent="0.25">
      <c r="C2440" t="str">
        <f t="shared" si="43"/>
        <v/>
      </c>
    </row>
    <row r="2441" spans="3:3" x14ac:dyDescent="0.25">
      <c r="C2441" t="str">
        <f t="shared" si="43"/>
        <v/>
      </c>
    </row>
    <row r="2442" spans="3:3" x14ac:dyDescent="0.25">
      <c r="C2442" t="str">
        <f t="shared" si="43"/>
        <v/>
      </c>
    </row>
    <row r="2443" spans="3:3" x14ac:dyDescent="0.25">
      <c r="C2443" t="str">
        <f t="shared" si="43"/>
        <v/>
      </c>
    </row>
    <row r="2444" spans="3:3" x14ac:dyDescent="0.25">
      <c r="C2444" t="str">
        <f t="shared" si="43"/>
        <v/>
      </c>
    </row>
    <row r="2445" spans="3:3" x14ac:dyDescent="0.25">
      <c r="C2445" t="str">
        <f t="shared" si="43"/>
        <v/>
      </c>
    </row>
    <row r="2446" spans="3:3" x14ac:dyDescent="0.25">
      <c r="C2446" t="str">
        <f t="shared" si="43"/>
        <v/>
      </c>
    </row>
    <row r="2447" spans="3:3" x14ac:dyDescent="0.25">
      <c r="C2447" t="str">
        <f t="shared" si="43"/>
        <v/>
      </c>
    </row>
    <row r="2448" spans="3:3" x14ac:dyDescent="0.25">
      <c r="C2448" t="str">
        <f t="shared" si="43"/>
        <v/>
      </c>
    </row>
    <row r="2449" spans="3:3" x14ac:dyDescent="0.25">
      <c r="C2449" t="str">
        <f t="shared" si="43"/>
        <v/>
      </c>
    </row>
    <row r="2450" spans="3:3" x14ac:dyDescent="0.25">
      <c r="C2450" t="str">
        <f t="shared" si="43"/>
        <v/>
      </c>
    </row>
    <row r="2451" spans="3:3" x14ac:dyDescent="0.25">
      <c r="C2451" t="str">
        <f t="shared" si="43"/>
        <v/>
      </c>
    </row>
    <row r="2452" spans="3:3" x14ac:dyDescent="0.25">
      <c r="C2452" t="str">
        <f t="shared" si="43"/>
        <v/>
      </c>
    </row>
    <row r="2453" spans="3:3" x14ac:dyDescent="0.25">
      <c r="C2453" t="str">
        <f t="shared" si="43"/>
        <v/>
      </c>
    </row>
    <row r="2454" spans="3:3" x14ac:dyDescent="0.25">
      <c r="C2454" t="str">
        <f t="shared" si="43"/>
        <v/>
      </c>
    </row>
    <row r="2455" spans="3:3" x14ac:dyDescent="0.25">
      <c r="C2455" t="str">
        <f t="shared" si="43"/>
        <v/>
      </c>
    </row>
    <row r="2456" spans="3:3" x14ac:dyDescent="0.25">
      <c r="C2456" t="str">
        <f t="shared" si="43"/>
        <v/>
      </c>
    </row>
    <row r="2457" spans="3:3" x14ac:dyDescent="0.25">
      <c r="C2457" t="str">
        <f t="shared" si="43"/>
        <v/>
      </c>
    </row>
    <row r="2458" spans="3:3" x14ac:dyDescent="0.25">
      <c r="C2458" t="str">
        <f t="shared" si="43"/>
        <v/>
      </c>
    </row>
    <row r="2459" spans="3:3" x14ac:dyDescent="0.25">
      <c r="C2459" t="str">
        <f t="shared" si="43"/>
        <v/>
      </c>
    </row>
    <row r="2460" spans="3:3" x14ac:dyDescent="0.25">
      <c r="C2460" t="str">
        <f t="shared" si="43"/>
        <v/>
      </c>
    </row>
    <row r="2461" spans="3:3" x14ac:dyDescent="0.25">
      <c r="C2461" t="str">
        <f t="shared" si="43"/>
        <v/>
      </c>
    </row>
    <row r="2462" spans="3:3" x14ac:dyDescent="0.25">
      <c r="C2462" t="str">
        <f t="shared" si="43"/>
        <v/>
      </c>
    </row>
    <row r="2463" spans="3:3" x14ac:dyDescent="0.25">
      <c r="C2463" t="str">
        <f t="shared" si="43"/>
        <v/>
      </c>
    </row>
    <row r="2464" spans="3:3" x14ac:dyDescent="0.25">
      <c r="C2464" t="str">
        <f t="shared" si="43"/>
        <v/>
      </c>
    </row>
    <row r="2465" spans="3:3" x14ac:dyDescent="0.25">
      <c r="C2465" t="str">
        <f t="shared" si="43"/>
        <v/>
      </c>
    </row>
    <row r="2466" spans="3:3" x14ac:dyDescent="0.25">
      <c r="C2466" t="str">
        <f t="shared" si="43"/>
        <v/>
      </c>
    </row>
    <row r="2467" spans="3:3" x14ac:dyDescent="0.25">
      <c r="C2467" t="str">
        <f t="shared" si="43"/>
        <v/>
      </c>
    </row>
    <row r="2468" spans="3:3" x14ac:dyDescent="0.25">
      <c r="C2468" t="str">
        <f t="shared" si="43"/>
        <v/>
      </c>
    </row>
    <row r="2469" spans="3:3" x14ac:dyDescent="0.25">
      <c r="C2469" t="str">
        <f t="shared" si="43"/>
        <v/>
      </c>
    </row>
    <row r="2470" spans="3:3" x14ac:dyDescent="0.25">
      <c r="C2470" t="str">
        <f t="shared" si="43"/>
        <v/>
      </c>
    </row>
    <row r="2471" spans="3:3" x14ac:dyDescent="0.25">
      <c r="C2471" t="str">
        <f t="shared" si="43"/>
        <v/>
      </c>
    </row>
    <row r="2472" spans="3:3" x14ac:dyDescent="0.25">
      <c r="C2472" t="str">
        <f t="shared" si="43"/>
        <v/>
      </c>
    </row>
    <row r="2473" spans="3:3" x14ac:dyDescent="0.25">
      <c r="C2473" t="str">
        <f t="shared" si="43"/>
        <v/>
      </c>
    </row>
    <row r="2474" spans="3:3" x14ac:dyDescent="0.25">
      <c r="C2474" t="str">
        <f t="shared" si="43"/>
        <v/>
      </c>
    </row>
    <row r="2475" spans="3:3" x14ac:dyDescent="0.25">
      <c r="C2475" t="str">
        <f t="shared" si="43"/>
        <v/>
      </c>
    </row>
    <row r="2476" spans="3:3" x14ac:dyDescent="0.25">
      <c r="C2476" t="str">
        <f t="shared" si="43"/>
        <v/>
      </c>
    </row>
    <row r="2477" spans="3:3" x14ac:dyDescent="0.25">
      <c r="C2477" t="str">
        <f t="shared" si="43"/>
        <v/>
      </c>
    </row>
    <row r="2478" spans="3:3" x14ac:dyDescent="0.25">
      <c r="C2478" t="str">
        <f t="shared" si="43"/>
        <v/>
      </c>
    </row>
    <row r="2479" spans="3:3" x14ac:dyDescent="0.25">
      <c r="C2479" t="str">
        <f t="shared" si="43"/>
        <v/>
      </c>
    </row>
    <row r="2480" spans="3:3" x14ac:dyDescent="0.25">
      <c r="C2480" t="str">
        <f t="shared" si="43"/>
        <v/>
      </c>
    </row>
    <row r="2481" spans="3:3" x14ac:dyDescent="0.25">
      <c r="C2481" t="str">
        <f t="shared" si="43"/>
        <v/>
      </c>
    </row>
    <row r="2482" spans="3:3" x14ac:dyDescent="0.25">
      <c r="C2482" t="str">
        <f t="shared" si="43"/>
        <v/>
      </c>
    </row>
    <row r="2483" spans="3:3" x14ac:dyDescent="0.25">
      <c r="C2483" t="str">
        <f t="shared" si="43"/>
        <v/>
      </c>
    </row>
    <row r="2484" spans="3:3" x14ac:dyDescent="0.25">
      <c r="C2484" t="str">
        <f t="shared" si="43"/>
        <v/>
      </c>
    </row>
    <row r="2485" spans="3:3" x14ac:dyDescent="0.25">
      <c r="C2485" t="str">
        <f t="shared" si="43"/>
        <v/>
      </c>
    </row>
    <row r="2486" spans="3:3" x14ac:dyDescent="0.25">
      <c r="C2486" t="str">
        <f t="shared" si="43"/>
        <v/>
      </c>
    </row>
    <row r="2487" spans="3:3" x14ac:dyDescent="0.25">
      <c r="C2487" t="str">
        <f t="shared" si="43"/>
        <v/>
      </c>
    </row>
    <row r="2488" spans="3:3" x14ac:dyDescent="0.25">
      <c r="C2488" t="str">
        <f t="shared" si="43"/>
        <v/>
      </c>
    </row>
    <row r="2489" spans="3:3" x14ac:dyDescent="0.25">
      <c r="C2489" t="str">
        <f t="shared" ref="C2489:C2552" si="44">IF(B2489&gt;0,B2489*JORNADA12,"")</f>
        <v/>
      </c>
    </row>
    <row r="2490" spans="3:3" x14ac:dyDescent="0.25">
      <c r="C2490" t="str">
        <f t="shared" si="44"/>
        <v/>
      </c>
    </row>
    <row r="2491" spans="3:3" x14ac:dyDescent="0.25">
      <c r="C2491" t="str">
        <f t="shared" si="44"/>
        <v/>
      </c>
    </row>
    <row r="2492" spans="3:3" x14ac:dyDescent="0.25">
      <c r="C2492" t="str">
        <f t="shared" si="44"/>
        <v/>
      </c>
    </row>
    <row r="2493" spans="3:3" x14ac:dyDescent="0.25">
      <c r="C2493" t="str">
        <f t="shared" si="44"/>
        <v/>
      </c>
    </row>
    <row r="2494" spans="3:3" x14ac:dyDescent="0.25">
      <c r="C2494" t="str">
        <f t="shared" si="44"/>
        <v/>
      </c>
    </row>
    <row r="2495" spans="3:3" x14ac:dyDescent="0.25">
      <c r="C2495" t="str">
        <f t="shared" si="44"/>
        <v/>
      </c>
    </row>
    <row r="2496" spans="3:3" x14ac:dyDescent="0.25">
      <c r="C2496" t="str">
        <f t="shared" si="44"/>
        <v/>
      </c>
    </row>
    <row r="2497" spans="3:3" x14ac:dyDescent="0.25">
      <c r="C2497" t="str">
        <f t="shared" si="44"/>
        <v/>
      </c>
    </row>
    <row r="2498" spans="3:3" x14ac:dyDescent="0.25">
      <c r="C2498" t="str">
        <f t="shared" si="44"/>
        <v/>
      </c>
    </row>
    <row r="2499" spans="3:3" x14ac:dyDescent="0.25">
      <c r="C2499" t="str">
        <f t="shared" si="44"/>
        <v/>
      </c>
    </row>
    <row r="2500" spans="3:3" x14ac:dyDescent="0.25">
      <c r="C2500" t="str">
        <f t="shared" si="44"/>
        <v/>
      </c>
    </row>
    <row r="2501" spans="3:3" x14ac:dyDescent="0.25">
      <c r="C2501" t="str">
        <f t="shared" si="44"/>
        <v/>
      </c>
    </row>
    <row r="2502" spans="3:3" x14ac:dyDescent="0.25">
      <c r="C2502" t="str">
        <f t="shared" si="44"/>
        <v/>
      </c>
    </row>
    <row r="2503" spans="3:3" x14ac:dyDescent="0.25">
      <c r="C2503" t="str">
        <f t="shared" si="44"/>
        <v/>
      </c>
    </row>
    <row r="2504" spans="3:3" x14ac:dyDescent="0.25">
      <c r="C2504" t="str">
        <f t="shared" si="44"/>
        <v/>
      </c>
    </row>
    <row r="2505" spans="3:3" x14ac:dyDescent="0.25">
      <c r="C2505" t="str">
        <f t="shared" si="44"/>
        <v/>
      </c>
    </row>
    <row r="2506" spans="3:3" x14ac:dyDescent="0.25">
      <c r="C2506" t="str">
        <f t="shared" si="44"/>
        <v/>
      </c>
    </row>
    <row r="2507" spans="3:3" x14ac:dyDescent="0.25">
      <c r="C2507" t="str">
        <f t="shared" si="44"/>
        <v/>
      </c>
    </row>
    <row r="2508" spans="3:3" x14ac:dyDescent="0.25">
      <c r="C2508" t="str">
        <f t="shared" si="44"/>
        <v/>
      </c>
    </row>
    <row r="2509" spans="3:3" x14ac:dyDescent="0.25">
      <c r="C2509" t="str">
        <f t="shared" si="44"/>
        <v/>
      </c>
    </row>
    <row r="2510" spans="3:3" x14ac:dyDescent="0.25">
      <c r="C2510" t="str">
        <f t="shared" si="44"/>
        <v/>
      </c>
    </row>
    <row r="2511" spans="3:3" x14ac:dyDescent="0.25">
      <c r="C2511" t="str">
        <f t="shared" si="44"/>
        <v/>
      </c>
    </row>
    <row r="2512" spans="3:3" x14ac:dyDescent="0.25">
      <c r="C2512" t="str">
        <f t="shared" si="44"/>
        <v/>
      </c>
    </row>
    <row r="2513" spans="3:3" x14ac:dyDescent="0.25">
      <c r="C2513" t="str">
        <f t="shared" si="44"/>
        <v/>
      </c>
    </row>
    <row r="2514" spans="3:3" x14ac:dyDescent="0.25">
      <c r="C2514" t="str">
        <f t="shared" si="44"/>
        <v/>
      </c>
    </row>
    <row r="2515" spans="3:3" x14ac:dyDescent="0.25">
      <c r="C2515" t="str">
        <f t="shared" si="44"/>
        <v/>
      </c>
    </row>
    <row r="2516" spans="3:3" x14ac:dyDescent="0.25">
      <c r="C2516" t="str">
        <f t="shared" si="44"/>
        <v/>
      </c>
    </row>
    <row r="2517" spans="3:3" x14ac:dyDescent="0.25">
      <c r="C2517" t="str">
        <f t="shared" si="44"/>
        <v/>
      </c>
    </row>
    <row r="2518" spans="3:3" x14ac:dyDescent="0.25">
      <c r="C2518" t="str">
        <f t="shared" si="44"/>
        <v/>
      </c>
    </row>
    <row r="2519" spans="3:3" x14ac:dyDescent="0.25">
      <c r="C2519" t="str">
        <f t="shared" si="44"/>
        <v/>
      </c>
    </row>
    <row r="2520" spans="3:3" x14ac:dyDescent="0.25">
      <c r="C2520" t="str">
        <f t="shared" si="44"/>
        <v/>
      </c>
    </row>
    <row r="2521" spans="3:3" x14ac:dyDescent="0.25">
      <c r="C2521" t="str">
        <f t="shared" si="44"/>
        <v/>
      </c>
    </row>
    <row r="2522" spans="3:3" x14ac:dyDescent="0.25">
      <c r="C2522" t="str">
        <f t="shared" si="44"/>
        <v/>
      </c>
    </row>
    <row r="2523" spans="3:3" x14ac:dyDescent="0.25">
      <c r="C2523" t="str">
        <f t="shared" si="44"/>
        <v/>
      </c>
    </row>
    <row r="2524" spans="3:3" x14ac:dyDescent="0.25">
      <c r="C2524" t="str">
        <f t="shared" si="44"/>
        <v/>
      </c>
    </row>
    <row r="2525" spans="3:3" x14ac:dyDescent="0.25">
      <c r="C2525" t="str">
        <f t="shared" si="44"/>
        <v/>
      </c>
    </row>
    <row r="2526" spans="3:3" x14ac:dyDescent="0.25">
      <c r="C2526" t="str">
        <f t="shared" si="44"/>
        <v/>
      </c>
    </row>
    <row r="2527" spans="3:3" x14ac:dyDescent="0.25">
      <c r="C2527" t="str">
        <f t="shared" si="44"/>
        <v/>
      </c>
    </row>
    <row r="2528" spans="3:3" x14ac:dyDescent="0.25">
      <c r="C2528" t="str">
        <f t="shared" si="44"/>
        <v/>
      </c>
    </row>
    <row r="2529" spans="3:3" x14ac:dyDescent="0.25">
      <c r="C2529" t="str">
        <f t="shared" si="44"/>
        <v/>
      </c>
    </row>
    <row r="2530" spans="3:3" x14ac:dyDescent="0.25">
      <c r="C2530" t="str">
        <f t="shared" si="44"/>
        <v/>
      </c>
    </row>
    <row r="2531" spans="3:3" x14ac:dyDescent="0.25">
      <c r="C2531" t="str">
        <f t="shared" si="44"/>
        <v/>
      </c>
    </row>
    <row r="2532" spans="3:3" x14ac:dyDescent="0.25">
      <c r="C2532" t="str">
        <f t="shared" si="44"/>
        <v/>
      </c>
    </row>
    <row r="2533" spans="3:3" x14ac:dyDescent="0.25">
      <c r="C2533" t="str">
        <f t="shared" si="44"/>
        <v/>
      </c>
    </row>
    <row r="2534" spans="3:3" x14ac:dyDescent="0.25">
      <c r="C2534" t="str">
        <f t="shared" si="44"/>
        <v/>
      </c>
    </row>
    <row r="2535" spans="3:3" x14ac:dyDescent="0.25">
      <c r="C2535" t="str">
        <f t="shared" si="44"/>
        <v/>
      </c>
    </row>
    <row r="2536" spans="3:3" x14ac:dyDescent="0.25">
      <c r="C2536" t="str">
        <f t="shared" si="44"/>
        <v/>
      </c>
    </row>
    <row r="2537" spans="3:3" x14ac:dyDescent="0.25">
      <c r="C2537" t="str">
        <f t="shared" si="44"/>
        <v/>
      </c>
    </row>
    <row r="2538" spans="3:3" x14ac:dyDescent="0.25">
      <c r="C2538" t="str">
        <f t="shared" si="44"/>
        <v/>
      </c>
    </row>
    <row r="2539" spans="3:3" x14ac:dyDescent="0.25">
      <c r="C2539" t="str">
        <f t="shared" si="44"/>
        <v/>
      </c>
    </row>
    <row r="2540" spans="3:3" x14ac:dyDescent="0.25">
      <c r="C2540" t="str">
        <f t="shared" si="44"/>
        <v/>
      </c>
    </row>
    <row r="2541" spans="3:3" x14ac:dyDescent="0.25">
      <c r="C2541" t="str">
        <f t="shared" si="44"/>
        <v/>
      </c>
    </row>
    <row r="2542" spans="3:3" x14ac:dyDescent="0.25">
      <c r="C2542" t="str">
        <f t="shared" si="44"/>
        <v/>
      </c>
    </row>
    <row r="2543" spans="3:3" x14ac:dyDescent="0.25">
      <c r="C2543" t="str">
        <f t="shared" si="44"/>
        <v/>
      </c>
    </row>
    <row r="2544" spans="3:3" x14ac:dyDescent="0.25">
      <c r="C2544" t="str">
        <f t="shared" si="44"/>
        <v/>
      </c>
    </row>
    <row r="2545" spans="3:3" x14ac:dyDescent="0.25">
      <c r="C2545" t="str">
        <f t="shared" si="44"/>
        <v/>
      </c>
    </row>
    <row r="2546" spans="3:3" x14ac:dyDescent="0.25">
      <c r="C2546" t="str">
        <f t="shared" si="44"/>
        <v/>
      </c>
    </row>
    <row r="2547" spans="3:3" x14ac:dyDescent="0.25">
      <c r="C2547" t="str">
        <f t="shared" si="44"/>
        <v/>
      </c>
    </row>
    <row r="2548" spans="3:3" x14ac:dyDescent="0.25">
      <c r="C2548" t="str">
        <f t="shared" si="44"/>
        <v/>
      </c>
    </row>
    <row r="2549" spans="3:3" x14ac:dyDescent="0.25">
      <c r="C2549" t="str">
        <f t="shared" si="44"/>
        <v/>
      </c>
    </row>
    <row r="2550" spans="3:3" x14ac:dyDescent="0.25">
      <c r="C2550" t="str">
        <f t="shared" si="44"/>
        <v/>
      </c>
    </row>
    <row r="2551" spans="3:3" x14ac:dyDescent="0.25">
      <c r="C2551" t="str">
        <f t="shared" si="44"/>
        <v/>
      </c>
    </row>
    <row r="2552" spans="3:3" x14ac:dyDescent="0.25">
      <c r="C2552" t="str">
        <f t="shared" si="44"/>
        <v/>
      </c>
    </row>
    <row r="2553" spans="3:3" x14ac:dyDescent="0.25">
      <c r="C2553" t="str">
        <f t="shared" ref="C2553:C2616" si="45">IF(B2553&gt;0,B2553*JORNADA12,"")</f>
        <v/>
      </c>
    </row>
    <row r="2554" spans="3:3" x14ac:dyDescent="0.25">
      <c r="C2554" t="str">
        <f t="shared" si="45"/>
        <v/>
      </c>
    </row>
    <row r="2555" spans="3:3" x14ac:dyDescent="0.25">
      <c r="C2555" t="str">
        <f t="shared" si="45"/>
        <v/>
      </c>
    </row>
    <row r="2556" spans="3:3" x14ac:dyDescent="0.25">
      <c r="C2556" t="str">
        <f t="shared" si="45"/>
        <v/>
      </c>
    </row>
    <row r="2557" spans="3:3" x14ac:dyDescent="0.25">
      <c r="C2557" t="str">
        <f t="shared" si="45"/>
        <v/>
      </c>
    </row>
    <row r="2558" spans="3:3" x14ac:dyDescent="0.25">
      <c r="C2558" t="str">
        <f t="shared" si="45"/>
        <v/>
      </c>
    </row>
    <row r="2559" spans="3:3" x14ac:dyDescent="0.25">
      <c r="C2559" t="str">
        <f t="shared" si="45"/>
        <v/>
      </c>
    </row>
    <row r="2560" spans="3:3" x14ac:dyDescent="0.25">
      <c r="C2560" t="str">
        <f t="shared" si="45"/>
        <v/>
      </c>
    </row>
    <row r="2561" spans="3:3" x14ac:dyDescent="0.25">
      <c r="C2561" t="str">
        <f t="shared" si="45"/>
        <v/>
      </c>
    </row>
    <row r="2562" spans="3:3" x14ac:dyDescent="0.25">
      <c r="C2562" t="str">
        <f t="shared" si="45"/>
        <v/>
      </c>
    </row>
    <row r="2563" spans="3:3" x14ac:dyDescent="0.25">
      <c r="C2563" t="str">
        <f t="shared" si="45"/>
        <v/>
      </c>
    </row>
    <row r="2564" spans="3:3" x14ac:dyDescent="0.25">
      <c r="C2564" t="str">
        <f t="shared" si="45"/>
        <v/>
      </c>
    </row>
    <row r="2565" spans="3:3" x14ac:dyDescent="0.25">
      <c r="C2565" t="str">
        <f t="shared" si="45"/>
        <v/>
      </c>
    </row>
    <row r="2566" spans="3:3" x14ac:dyDescent="0.25">
      <c r="C2566" t="str">
        <f t="shared" si="45"/>
        <v/>
      </c>
    </row>
    <row r="2567" spans="3:3" x14ac:dyDescent="0.25">
      <c r="C2567" t="str">
        <f t="shared" si="45"/>
        <v/>
      </c>
    </row>
    <row r="2568" spans="3:3" x14ac:dyDescent="0.25">
      <c r="C2568" t="str">
        <f t="shared" si="45"/>
        <v/>
      </c>
    </row>
    <row r="2569" spans="3:3" x14ac:dyDescent="0.25">
      <c r="C2569" t="str">
        <f t="shared" si="45"/>
        <v/>
      </c>
    </row>
    <row r="2570" spans="3:3" x14ac:dyDescent="0.25">
      <c r="C2570" t="str">
        <f t="shared" si="45"/>
        <v/>
      </c>
    </row>
    <row r="2571" spans="3:3" x14ac:dyDescent="0.25">
      <c r="C2571" t="str">
        <f t="shared" si="45"/>
        <v/>
      </c>
    </row>
    <row r="2572" spans="3:3" x14ac:dyDescent="0.25">
      <c r="C2572" t="str">
        <f t="shared" si="45"/>
        <v/>
      </c>
    </row>
    <row r="2573" spans="3:3" x14ac:dyDescent="0.25">
      <c r="C2573" t="str">
        <f t="shared" si="45"/>
        <v/>
      </c>
    </row>
    <row r="2574" spans="3:3" x14ac:dyDescent="0.25">
      <c r="C2574" t="str">
        <f t="shared" si="45"/>
        <v/>
      </c>
    </row>
    <row r="2575" spans="3:3" x14ac:dyDescent="0.25">
      <c r="C2575" t="str">
        <f t="shared" si="45"/>
        <v/>
      </c>
    </row>
    <row r="2576" spans="3:3" x14ac:dyDescent="0.25">
      <c r="C2576" t="str">
        <f t="shared" si="45"/>
        <v/>
      </c>
    </row>
    <row r="2577" spans="3:3" x14ac:dyDescent="0.25">
      <c r="C2577" t="str">
        <f t="shared" si="45"/>
        <v/>
      </c>
    </row>
    <row r="2578" spans="3:3" x14ac:dyDescent="0.25">
      <c r="C2578" t="str">
        <f t="shared" si="45"/>
        <v/>
      </c>
    </row>
    <row r="2579" spans="3:3" x14ac:dyDescent="0.25">
      <c r="C2579" t="str">
        <f t="shared" si="45"/>
        <v/>
      </c>
    </row>
    <row r="2580" spans="3:3" x14ac:dyDescent="0.25">
      <c r="C2580" t="str">
        <f t="shared" si="45"/>
        <v/>
      </c>
    </row>
    <row r="2581" spans="3:3" x14ac:dyDescent="0.25">
      <c r="C2581" t="str">
        <f t="shared" si="45"/>
        <v/>
      </c>
    </row>
    <row r="2582" spans="3:3" x14ac:dyDescent="0.25">
      <c r="C2582" t="str">
        <f t="shared" si="45"/>
        <v/>
      </c>
    </row>
    <row r="2583" spans="3:3" x14ac:dyDescent="0.25">
      <c r="C2583" t="str">
        <f t="shared" si="45"/>
        <v/>
      </c>
    </row>
    <row r="2584" spans="3:3" x14ac:dyDescent="0.25">
      <c r="C2584" t="str">
        <f t="shared" si="45"/>
        <v/>
      </c>
    </row>
    <row r="2585" spans="3:3" x14ac:dyDescent="0.25">
      <c r="C2585" t="str">
        <f t="shared" si="45"/>
        <v/>
      </c>
    </row>
    <row r="2586" spans="3:3" x14ac:dyDescent="0.25">
      <c r="C2586" t="str">
        <f t="shared" si="45"/>
        <v/>
      </c>
    </row>
    <row r="2587" spans="3:3" x14ac:dyDescent="0.25">
      <c r="C2587" t="str">
        <f t="shared" si="45"/>
        <v/>
      </c>
    </row>
    <row r="2588" spans="3:3" x14ac:dyDescent="0.25">
      <c r="C2588" t="str">
        <f t="shared" si="45"/>
        <v/>
      </c>
    </row>
    <row r="2589" spans="3:3" x14ac:dyDescent="0.25">
      <c r="C2589" t="str">
        <f t="shared" si="45"/>
        <v/>
      </c>
    </row>
    <row r="2590" spans="3:3" x14ac:dyDescent="0.25">
      <c r="C2590" t="str">
        <f t="shared" si="45"/>
        <v/>
      </c>
    </row>
    <row r="2591" spans="3:3" x14ac:dyDescent="0.25">
      <c r="C2591" t="str">
        <f t="shared" si="45"/>
        <v/>
      </c>
    </row>
    <row r="2592" spans="3:3" x14ac:dyDescent="0.25">
      <c r="C2592" t="str">
        <f t="shared" si="45"/>
        <v/>
      </c>
    </row>
    <row r="2593" spans="3:3" x14ac:dyDescent="0.25">
      <c r="C2593" t="str">
        <f t="shared" si="45"/>
        <v/>
      </c>
    </row>
    <row r="2594" spans="3:3" x14ac:dyDescent="0.25">
      <c r="C2594" t="str">
        <f t="shared" si="45"/>
        <v/>
      </c>
    </row>
    <row r="2595" spans="3:3" x14ac:dyDescent="0.25">
      <c r="C2595" t="str">
        <f t="shared" si="45"/>
        <v/>
      </c>
    </row>
    <row r="2596" spans="3:3" x14ac:dyDescent="0.25">
      <c r="C2596" t="str">
        <f t="shared" si="45"/>
        <v/>
      </c>
    </row>
    <row r="2597" spans="3:3" x14ac:dyDescent="0.25">
      <c r="C2597" t="str">
        <f t="shared" si="45"/>
        <v/>
      </c>
    </row>
    <row r="2598" spans="3:3" x14ac:dyDescent="0.25">
      <c r="C2598" t="str">
        <f t="shared" si="45"/>
        <v/>
      </c>
    </row>
    <row r="2599" spans="3:3" x14ac:dyDescent="0.25">
      <c r="C2599" t="str">
        <f t="shared" si="45"/>
        <v/>
      </c>
    </row>
    <row r="2600" spans="3:3" x14ac:dyDescent="0.25">
      <c r="C2600" t="str">
        <f t="shared" si="45"/>
        <v/>
      </c>
    </row>
    <row r="2601" spans="3:3" x14ac:dyDescent="0.25">
      <c r="C2601" t="str">
        <f t="shared" si="45"/>
        <v/>
      </c>
    </row>
    <row r="2602" spans="3:3" x14ac:dyDescent="0.25">
      <c r="C2602" t="str">
        <f t="shared" si="45"/>
        <v/>
      </c>
    </row>
    <row r="2603" spans="3:3" x14ac:dyDescent="0.25">
      <c r="C2603" t="str">
        <f t="shared" si="45"/>
        <v/>
      </c>
    </row>
    <row r="2604" spans="3:3" x14ac:dyDescent="0.25">
      <c r="C2604" t="str">
        <f t="shared" si="45"/>
        <v/>
      </c>
    </row>
    <row r="2605" spans="3:3" x14ac:dyDescent="0.25">
      <c r="C2605" t="str">
        <f t="shared" si="45"/>
        <v/>
      </c>
    </row>
    <row r="2606" spans="3:3" x14ac:dyDescent="0.25">
      <c r="C2606" t="str">
        <f t="shared" si="45"/>
        <v/>
      </c>
    </row>
    <row r="2607" spans="3:3" x14ac:dyDescent="0.25">
      <c r="C2607" t="str">
        <f t="shared" si="45"/>
        <v/>
      </c>
    </row>
    <row r="2608" spans="3:3" x14ac:dyDescent="0.25">
      <c r="C2608" t="str">
        <f t="shared" si="45"/>
        <v/>
      </c>
    </row>
    <row r="2609" spans="3:3" x14ac:dyDescent="0.25">
      <c r="C2609" t="str">
        <f t="shared" si="45"/>
        <v/>
      </c>
    </row>
    <row r="2610" spans="3:3" x14ac:dyDescent="0.25">
      <c r="C2610" t="str">
        <f t="shared" si="45"/>
        <v/>
      </c>
    </row>
    <row r="2611" spans="3:3" x14ac:dyDescent="0.25">
      <c r="C2611" t="str">
        <f t="shared" si="45"/>
        <v/>
      </c>
    </row>
    <row r="2612" spans="3:3" x14ac:dyDescent="0.25">
      <c r="C2612" t="str">
        <f t="shared" si="45"/>
        <v/>
      </c>
    </row>
    <row r="2613" spans="3:3" x14ac:dyDescent="0.25">
      <c r="C2613" t="str">
        <f t="shared" si="45"/>
        <v/>
      </c>
    </row>
    <row r="2614" spans="3:3" x14ac:dyDescent="0.25">
      <c r="C2614" t="str">
        <f t="shared" si="45"/>
        <v/>
      </c>
    </row>
    <row r="2615" spans="3:3" x14ac:dyDescent="0.25">
      <c r="C2615" t="str">
        <f t="shared" si="45"/>
        <v/>
      </c>
    </row>
    <row r="2616" spans="3:3" x14ac:dyDescent="0.25">
      <c r="C2616" t="str">
        <f t="shared" si="45"/>
        <v/>
      </c>
    </row>
    <row r="2617" spans="3:3" x14ac:dyDescent="0.25">
      <c r="C2617" t="str">
        <f t="shared" ref="C2617:C2680" si="46">IF(B2617&gt;0,B2617*JORNADA12,"")</f>
        <v/>
      </c>
    </row>
    <row r="2618" spans="3:3" x14ac:dyDescent="0.25">
      <c r="C2618" t="str">
        <f t="shared" si="46"/>
        <v/>
      </c>
    </row>
    <row r="2619" spans="3:3" x14ac:dyDescent="0.25">
      <c r="C2619" t="str">
        <f t="shared" si="46"/>
        <v/>
      </c>
    </row>
    <row r="2620" spans="3:3" x14ac:dyDescent="0.25">
      <c r="C2620" t="str">
        <f t="shared" si="46"/>
        <v/>
      </c>
    </row>
    <row r="2621" spans="3:3" x14ac:dyDescent="0.25">
      <c r="C2621" t="str">
        <f t="shared" si="46"/>
        <v/>
      </c>
    </row>
    <row r="2622" spans="3:3" x14ac:dyDescent="0.25">
      <c r="C2622" t="str">
        <f t="shared" si="46"/>
        <v/>
      </c>
    </row>
    <row r="2623" spans="3:3" x14ac:dyDescent="0.25">
      <c r="C2623" t="str">
        <f t="shared" si="46"/>
        <v/>
      </c>
    </row>
    <row r="2624" spans="3:3" x14ac:dyDescent="0.25">
      <c r="C2624" t="str">
        <f t="shared" si="46"/>
        <v/>
      </c>
    </row>
    <row r="2625" spans="3:3" x14ac:dyDescent="0.25">
      <c r="C2625" t="str">
        <f t="shared" si="46"/>
        <v/>
      </c>
    </row>
    <row r="2626" spans="3:3" x14ac:dyDescent="0.25">
      <c r="C2626" t="str">
        <f t="shared" si="46"/>
        <v/>
      </c>
    </row>
    <row r="2627" spans="3:3" x14ac:dyDescent="0.25">
      <c r="C2627" t="str">
        <f t="shared" si="46"/>
        <v/>
      </c>
    </row>
    <row r="2628" spans="3:3" x14ac:dyDescent="0.25">
      <c r="C2628" t="str">
        <f t="shared" si="46"/>
        <v/>
      </c>
    </row>
    <row r="2629" spans="3:3" x14ac:dyDescent="0.25">
      <c r="C2629" t="str">
        <f t="shared" si="46"/>
        <v/>
      </c>
    </row>
    <row r="2630" spans="3:3" x14ac:dyDescent="0.25">
      <c r="C2630" t="str">
        <f t="shared" si="46"/>
        <v/>
      </c>
    </row>
    <row r="2631" spans="3:3" x14ac:dyDescent="0.25">
      <c r="C2631" t="str">
        <f t="shared" si="46"/>
        <v/>
      </c>
    </row>
    <row r="2632" spans="3:3" x14ac:dyDescent="0.25">
      <c r="C2632" t="str">
        <f t="shared" si="46"/>
        <v/>
      </c>
    </row>
    <row r="2633" spans="3:3" x14ac:dyDescent="0.25">
      <c r="C2633" t="str">
        <f t="shared" si="46"/>
        <v/>
      </c>
    </row>
    <row r="2634" spans="3:3" x14ac:dyDescent="0.25">
      <c r="C2634" t="str">
        <f t="shared" si="46"/>
        <v/>
      </c>
    </row>
    <row r="2635" spans="3:3" x14ac:dyDescent="0.25">
      <c r="C2635" t="str">
        <f t="shared" si="46"/>
        <v/>
      </c>
    </row>
    <row r="2636" spans="3:3" x14ac:dyDescent="0.25">
      <c r="C2636" t="str">
        <f t="shared" si="46"/>
        <v/>
      </c>
    </row>
    <row r="2637" spans="3:3" x14ac:dyDescent="0.25">
      <c r="C2637" t="str">
        <f t="shared" si="46"/>
        <v/>
      </c>
    </row>
    <row r="2638" spans="3:3" x14ac:dyDescent="0.25">
      <c r="C2638" t="str">
        <f t="shared" si="46"/>
        <v/>
      </c>
    </row>
    <row r="2639" spans="3:3" x14ac:dyDescent="0.25">
      <c r="C2639" t="str">
        <f t="shared" si="46"/>
        <v/>
      </c>
    </row>
    <row r="2640" spans="3:3" x14ac:dyDescent="0.25">
      <c r="C2640" t="str">
        <f t="shared" si="46"/>
        <v/>
      </c>
    </row>
    <row r="2641" spans="3:3" x14ac:dyDescent="0.25">
      <c r="C2641" t="str">
        <f t="shared" si="46"/>
        <v/>
      </c>
    </row>
    <row r="2642" spans="3:3" x14ac:dyDescent="0.25">
      <c r="C2642" t="str">
        <f t="shared" si="46"/>
        <v/>
      </c>
    </row>
    <row r="2643" spans="3:3" x14ac:dyDescent="0.25">
      <c r="C2643" t="str">
        <f t="shared" si="46"/>
        <v/>
      </c>
    </row>
    <row r="2644" spans="3:3" x14ac:dyDescent="0.25">
      <c r="C2644" t="str">
        <f t="shared" si="46"/>
        <v/>
      </c>
    </row>
    <row r="2645" spans="3:3" x14ac:dyDescent="0.25">
      <c r="C2645" t="str">
        <f t="shared" si="46"/>
        <v/>
      </c>
    </row>
    <row r="2646" spans="3:3" x14ac:dyDescent="0.25">
      <c r="C2646" t="str">
        <f t="shared" si="46"/>
        <v/>
      </c>
    </row>
    <row r="2647" spans="3:3" x14ac:dyDescent="0.25">
      <c r="C2647" t="str">
        <f t="shared" si="46"/>
        <v/>
      </c>
    </row>
    <row r="2648" spans="3:3" x14ac:dyDescent="0.25">
      <c r="C2648" t="str">
        <f t="shared" si="46"/>
        <v/>
      </c>
    </row>
    <row r="2649" spans="3:3" x14ac:dyDescent="0.25">
      <c r="C2649" t="str">
        <f t="shared" si="46"/>
        <v/>
      </c>
    </row>
    <row r="2650" spans="3:3" x14ac:dyDescent="0.25">
      <c r="C2650" t="str">
        <f t="shared" si="46"/>
        <v/>
      </c>
    </row>
    <row r="2651" spans="3:3" x14ac:dyDescent="0.25">
      <c r="C2651" t="str">
        <f t="shared" si="46"/>
        <v/>
      </c>
    </row>
    <row r="2652" spans="3:3" x14ac:dyDescent="0.25">
      <c r="C2652" t="str">
        <f t="shared" si="46"/>
        <v/>
      </c>
    </row>
    <row r="2653" spans="3:3" x14ac:dyDescent="0.25">
      <c r="C2653" t="str">
        <f t="shared" si="46"/>
        <v/>
      </c>
    </row>
    <row r="2654" spans="3:3" x14ac:dyDescent="0.25">
      <c r="C2654" t="str">
        <f t="shared" si="46"/>
        <v/>
      </c>
    </row>
    <row r="2655" spans="3:3" x14ac:dyDescent="0.25">
      <c r="C2655" t="str">
        <f t="shared" si="46"/>
        <v/>
      </c>
    </row>
    <row r="2656" spans="3:3" x14ac:dyDescent="0.25">
      <c r="C2656" t="str">
        <f t="shared" si="46"/>
        <v/>
      </c>
    </row>
    <row r="2657" spans="3:3" x14ac:dyDescent="0.25">
      <c r="C2657" t="str">
        <f t="shared" si="46"/>
        <v/>
      </c>
    </row>
    <row r="2658" spans="3:3" x14ac:dyDescent="0.25">
      <c r="C2658" t="str">
        <f t="shared" si="46"/>
        <v/>
      </c>
    </row>
    <row r="2659" spans="3:3" x14ac:dyDescent="0.25">
      <c r="C2659" t="str">
        <f t="shared" si="46"/>
        <v/>
      </c>
    </row>
    <row r="2660" spans="3:3" x14ac:dyDescent="0.25">
      <c r="C2660" t="str">
        <f t="shared" si="46"/>
        <v/>
      </c>
    </row>
    <row r="2661" spans="3:3" x14ac:dyDescent="0.25">
      <c r="C2661" t="str">
        <f t="shared" si="46"/>
        <v/>
      </c>
    </row>
    <row r="2662" spans="3:3" x14ac:dyDescent="0.25">
      <c r="C2662" t="str">
        <f t="shared" si="46"/>
        <v/>
      </c>
    </row>
    <row r="2663" spans="3:3" x14ac:dyDescent="0.25">
      <c r="C2663" t="str">
        <f t="shared" si="46"/>
        <v/>
      </c>
    </row>
    <row r="2664" spans="3:3" x14ac:dyDescent="0.25">
      <c r="C2664" t="str">
        <f t="shared" si="46"/>
        <v/>
      </c>
    </row>
    <row r="2665" spans="3:3" x14ac:dyDescent="0.25">
      <c r="C2665" t="str">
        <f t="shared" si="46"/>
        <v/>
      </c>
    </row>
    <row r="2666" spans="3:3" x14ac:dyDescent="0.25">
      <c r="C2666" t="str">
        <f t="shared" si="46"/>
        <v/>
      </c>
    </row>
    <row r="2667" spans="3:3" x14ac:dyDescent="0.25">
      <c r="C2667" t="str">
        <f t="shared" si="46"/>
        <v/>
      </c>
    </row>
    <row r="2668" spans="3:3" x14ac:dyDescent="0.25">
      <c r="C2668" t="str">
        <f t="shared" si="46"/>
        <v/>
      </c>
    </row>
    <row r="2669" spans="3:3" x14ac:dyDescent="0.25">
      <c r="C2669" t="str">
        <f t="shared" si="46"/>
        <v/>
      </c>
    </row>
    <row r="2670" spans="3:3" x14ac:dyDescent="0.25">
      <c r="C2670" t="str">
        <f t="shared" si="46"/>
        <v/>
      </c>
    </row>
    <row r="2671" spans="3:3" x14ac:dyDescent="0.25">
      <c r="C2671" t="str">
        <f t="shared" si="46"/>
        <v/>
      </c>
    </row>
    <row r="2672" spans="3:3" x14ac:dyDescent="0.25">
      <c r="C2672" t="str">
        <f t="shared" si="46"/>
        <v/>
      </c>
    </row>
    <row r="2673" spans="3:3" x14ac:dyDescent="0.25">
      <c r="C2673" t="str">
        <f t="shared" si="46"/>
        <v/>
      </c>
    </row>
    <row r="2674" spans="3:3" x14ac:dyDescent="0.25">
      <c r="C2674" t="str">
        <f t="shared" si="46"/>
        <v/>
      </c>
    </row>
    <row r="2675" spans="3:3" x14ac:dyDescent="0.25">
      <c r="C2675" t="str">
        <f t="shared" si="46"/>
        <v/>
      </c>
    </row>
    <row r="2676" spans="3:3" x14ac:dyDescent="0.25">
      <c r="C2676" t="str">
        <f t="shared" si="46"/>
        <v/>
      </c>
    </row>
    <row r="2677" spans="3:3" x14ac:dyDescent="0.25">
      <c r="C2677" t="str">
        <f t="shared" si="46"/>
        <v/>
      </c>
    </row>
    <row r="2678" spans="3:3" x14ac:dyDescent="0.25">
      <c r="C2678" t="str">
        <f t="shared" si="46"/>
        <v/>
      </c>
    </row>
    <row r="2679" spans="3:3" x14ac:dyDescent="0.25">
      <c r="C2679" t="str">
        <f t="shared" si="46"/>
        <v/>
      </c>
    </row>
    <row r="2680" spans="3:3" x14ac:dyDescent="0.25">
      <c r="C2680" t="str">
        <f t="shared" si="46"/>
        <v/>
      </c>
    </row>
    <row r="2681" spans="3:3" x14ac:dyDescent="0.25">
      <c r="C2681" t="str">
        <f t="shared" ref="C2681:C2744" si="47">IF(B2681&gt;0,B2681*JORNADA12,"")</f>
        <v/>
      </c>
    </row>
    <row r="2682" spans="3:3" x14ac:dyDescent="0.25">
      <c r="C2682" t="str">
        <f t="shared" si="47"/>
        <v/>
      </c>
    </row>
    <row r="2683" spans="3:3" x14ac:dyDescent="0.25">
      <c r="C2683" t="str">
        <f t="shared" si="47"/>
        <v/>
      </c>
    </row>
    <row r="2684" spans="3:3" x14ac:dyDescent="0.25">
      <c r="C2684" t="str">
        <f t="shared" si="47"/>
        <v/>
      </c>
    </row>
    <row r="2685" spans="3:3" x14ac:dyDescent="0.25">
      <c r="C2685" t="str">
        <f t="shared" si="47"/>
        <v/>
      </c>
    </row>
    <row r="2686" spans="3:3" x14ac:dyDescent="0.25">
      <c r="C2686" t="str">
        <f t="shared" si="47"/>
        <v/>
      </c>
    </row>
    <row r="2687" spans="3:3" x14ac:dyDescent="0.25">
      <c r="C2687" t="str">
        <f t="shared" si="47"/>
        <v/>
      </c>
    </row>
    <row r="2688" spans="3:3" x14ac:dyDescent="0.25">
      <c r="C2688" t="str">
        <f t="shared" si="47"/>
        <v/>
      </c>
    </row>
    <row r="2689" spans="3:3" x14ac:dyDescent="0.25">
      <c r="C2689" t="str">
        <f t="shared" si="47"/>
        <v/>
      </c>
    </row>
    <row r="2690" spans="3:3" x14ac:dyDescent="0.25">
      <c r="C2690" t="str">
        <f t="shared" si="47"/>
        <v/>
      </c>
    </row>
    <row r="2691" spans="3:3" x14ac:dyDescent="0.25">
      <c r="C2691" t="str">
        <f t="shared" si="47"/>
        <v/>
      </c>
    </row>
    <row r="2692" spans="3:3" x14ac:dyDescent="0.25">
      <c r="C2692" t="str">
        <f t="shared" si="47"/>
        <v/>
      </c>
    </row>
    <row r="2693" spans="3:3" x14ac:dyDescent="0.25">
      <c r="C2693" t="str">
        <f t="shared" si="47"/>
        <v/>
      </c>
    </row>
    <row r="2694" spans="3:3" x14ac:dyDescent="0.25">
      <c r="C2694" t="str">
        <f t="shared" si="47"/>
        <v/>
      </c>
    </row>
    <row r="2695" spans="3:3" x14ac:dyDescent="0.25">
      <c r="C2695" t="str">
        <f t="shared" si="47"/>
        <v/>
      </c>
    </row>
    <row r="2696" spans="3:3" x14ac:dyDescent="0.25">
      <c r="C2696" t="str">
        <f t="shared" si="47"/>
        <v/>
      </c>
    </row>
    <row r="2697" spans="3:3" x14ac:dyDescent="0.25">
      <c r="C2697" t="str">
        <f t="shared" si="47"/>
        <v/>
      </c>
    </row>
    <row r="2698" spans="3:3" x14ac:dyDescent="0.25">
      <c r="C2698" t="str">
        <f t="shared" si="47"/>
        <v/>
      </c>
    </row>
    <row r="2699" spans="3:3" x14ac:dyDescent="0.25">
      <c r="C2699" t="str">
        <f t="shared" si="47"/>
        <v/>
      </c>
    </row>
    <row r="2700" spans="3:3" x14ac:dyDescent="0.25">
      <c r="C2700" t="str">
        <f t="shared" si="47"/>
        <v/>
      </c>
    </row>
    <row r="2701" spans="3:3" x14ac:dyDescent="0.25">
      <c r="C2701" t="str">
        <f t="shared" si="47"/>
        <v/>
      </c>
    </row>
    <row r="2702" spans="3:3" x14ac:dyDescent="0.25">
      <c r="C2702" t="str">
        <f t="shared" si="47"/>
        <v/>
      </c>
    </row>
    <row r="2703" spans="3:3" x14ac:dyDescent="0.25">
      <c r="C2703" t="str">
        <f t="shared" si="47"/>
        <v/>
      </c>
    </row>
    <row r="2704" spans="3:3" x14ac:dyDescent="0.25">
      <c r="C2704" t="str">
        <f t="shared" si="47"/>
        <v/>
      </c>
    </row>
    <row r="2705" spans="3:3" x14ac:dyDescent="0.25">
      <c r="C2705" t="str">
        <f t="shared" si="47"/>
        <v/>
      </c>
    </row>
    <row r="2706" spans="3:3" x14ac:dyDescent="0.25">
      <c r="C2706" t="str">
        <f t="shared" si="47"/>
        <v/>
      </c>
    </row>
    <row r="2707" spans="3:3" x14ac:dyDescent="0.25">
      <c r="C2707" t="str">
        <f t="shared" si="47"/>
        <v/>
      </c>
    </row>
    <row r="2708" spans="3:3" x14ac:dyDescent="0.25">
      <c r="C2708" t="str">
        <f t="shared" si="47"/>
        <v/>
      </c>
    </row>
    <row r="2709" spans="3:3" x14ac:dyDescent="0.25">
      <c r="C2709" t="str">
        <f t="shared" si="47"/>
        <v/>
      </c>
    </row>
    <row r="2710" spans="3:3" x14ac:dyDescent="0.25">
      <c r="C2710" t="str">
        <f t="shared" si="47"/>
        <v/>
      </c>
    </row>
    <row r="2711" spans="3:3" x14ac:dyDescent="0.25">
      <c r="C2711" t="str">
        <f t="shared" si="47"/>
        <v/>
      </c>
    </row>
    <row r="2712" spans="3:3" x14ac:dyDescent="0.25">
      <c r="C2712" t="str">
        <f t="shared" si="47"/>
        <v/>
      </c>
    </row>
    <row r="2713" spans="3:3" x14ac:dyDescent="0.25">
      <c r="C2713" t="str">
        <f t="shared" si="47"/>
        <v/>
      </c>
    </row>
    <row r="2714" spans="3:3" x14ac:dyDescent="0.25">
      <c r="C2714" t="str">
        <f t="shared" si="47"/>
        <v/>
      </c>
    </row>
    <row r="2715" spans="3:3" x14ac:dyDescent="0.25">
      <c r="C2715" t="str">
        <f t="shared" si="47"/>
        <v/>
      </c>
    </row>
    <row r="2716" spans="3:3" x14ac:dyDescent="0.25">
      <c r="C2716" t="str">
        <f t="shared" si="47"/>
        <v/>
      </c>
    </row>
    <row r="2717" spans="3:3" x14ac:dyDescent="0.25">
      <c r="C2717" t="str">
        <f t="shared" si="47"/>
        <v/>
      </c>
    </row>
    <row r="2718" spans="3:3" x14ac:dyDescent="0.25">
      <c r="C2718" t="str">
        <f t="shared" si="47"/>
        <v/>
      </c>
    </row>
    <row r="2719" spans="3:3" x14ac:dyDescent="0.25">
      <c r="C2719" t="str">
        <f t="shared" si="47"/>
        <v/>
      </c>
    </row>
    <row r="2720" spans="3:3" x14ac:dyDescent="0.25">
      <c r="C2720" t="str">
        <f t="shared" si="47"/>
        <v/>
      </c>
    </row>
    <row r="2721" spans="3:3" x14ac:dyDescent="0.25">
      <c r="C2721" t="str">
        <f t="shared" si="47"/>
        <v/>
      </c>
    </row>
    <row r="2722" spans="3:3" x14ac:dyDescent="0.25">
      <c r="C2722" t="str">
        <f t="shared" si="47"/>
        <v/>
      </c>
    </row>
    <row r="2723" spans="3:3" x14ac:dyDescent="0.25">
      <c r="C2723" t="str">
        <f t="shared" si="47"/>
        <v/>
      </c>
    </row>
    <row r="2724" spans="3:3" x14ac:dyDescent="0.25">
      <c r="C2724" t="str">
        <f t="shared" si="47"/>
        <v/>
      </c>
    </row>
    <row r="2725" spans="3:3" x14ac:dyDescent="0.25">
      <c r="C2725" t="str">
        <f t="shared" si="47"/>
        <v/>
      </c>
    </row>
    <row r="2726" spans="3:3" x14ac:dyDescent="0.25">
      <c r="C2726" t="str">
        <f t="shared" si="47"/>
        <v/>
      </c>
    </row>
    <row r="2727" spans="3:3" x14ac:dyDescent="0.25">
      <c r="C2727" t="str">
        <f t="shared" si="47"/>
        <v/>
      </c>
    </row>
    <row r="2728" spans="3:3" x14ac:dyDescent="0.25">
      <c r="C2728" t="str">
        <f t="shared" si="47"/>
        <v/>
      </c>
    </row>
    <row r="2729" spans="3:3" x14ac:dyDescent="0.25">
      <c r="C2729" t="str">
        <f t="shared" si="47"/>
        <v/>
      </c>
    </row>
    <row r="2730" spans="3:3" x14ac:dyDescent="0.25">
      <c r="C2730" t="str">
        <f t="shared" si="47"/>
        <v/>
      </c>
    </row>
    <row r="2731" spans="3:3" x14ac:dyDescent="0.25">
      <c r="C2731" t="str">
        <f t="shared" si="47"/>
        <v/>
      </c>
    </row>
    <row r="2732" spans="3:3" x14ac:dyDescent="0.25">
      <c r="C2732" t="str">
        <f t="shared" si="47"/>
        <v/>
      </c>
    </row>
    <row r="2733" spans="3:3" x14ac:dyDescent="0.25">
      <c r="C2733" t="str">
        <f t="shared" si="47"/>
        <v/>
      </c>
    </row>
    <row r="2734" spans="3:3" x14ac:dyDescent="0.25">
      <c r="C2734" t="str">
        <f t="shared" si="47"/>
        <v/>
      </c>
    </row>
    <row r="2735" spans="3:3" x14ac:dyDescent="0.25">
      <c r="C2735" t="str">
        <f t="shared" si="47"/>
        <v/>
      </c>
    </row>
    <row r="2736" spans="3:3" x14ac:dyDescent="0.25">
      <c r="C2736" t="str">
        <f t="shared" si="47"/>
        <v/>
      </c>
    </row>
    <row r="2737" spans="3:3" x14ac:dyDescent="0.25">
      <c r="C2737" t="str">
        <f t="shared" si="47"/>
        <v/>
      </c>
    </row>
    <row r="2738" spans="3:3" x14ac:dyDescent="0.25">
      <c r="C2738" t="str">
        <f t="shared" si="47"/>
        <v/>
      </c>
    </row>
    <row r="2739" spans="3:3" x14ac:dyDescent="0.25">
      <c r="C2739" t="str">
        <f t="shared" si="47"/>
        <v/>
      </c>
    </row>
    <row r="2740" spans="3:3" x14ac:dyDescent="0.25">
      <c r="C2740" t="str">
        <f t="shared" si="47"/>
        <v/>
      </c>
    </row>
    <row r="2741" spans="3:3" x14ac:dyDescent="0.25">
      <c r="C2741" t="str">
        <f t="shared" si="47"/>
        <v/>
      </c>
    </row>
    <row r="2742" spans="3:3" x14ac:dyDescent="0.25">
      <c r="C2742" t="str">
        <f t="shared" si="47"/>
        <v/>
      </c>
    </row>
    <row r="2743" spans="3:3" x14ac:dyDescent="0.25">
      <c r="C2743" t="str">
        <f t="shared" si="47"/>
        <v/>
      </c>
    </row>
    <row r="2744" spans="3:3" x14ac:dyDescent="0.25">
      <c r="C2744" t="str">
        <f t="shared" si="47"/>
        <v/>
      </c>
    </row>
    <row r="2745" spans="3:3" x14ac:dyDescent="0.25">
      <c r="C2745" t="str">
        <f t="shared" ref="C2745:C2808" si="48">IF(B2745&gt;0,B2745*JORNADA12,"")</f>
        <v/>
      </c>
    </row>
    <row r="2746" spans="3:3" x14ac:dyDescent="0.25">
      <c r="C2746" t="str">
        <f t="shared" si="48"/>
        <v/>
      </c>
    </row>
    <row r="2747" spans="3:3" x14ac:dyDescent="0.25">
      <c r="C2747" t="str">
        <f t="shared" si="48"/>
        <v/>
      </c>
    </row>
    <row r="2748" spans="3:3" x14ac:dyDescent="0.25">
      <c r="C2748" t="str">
        <f t="shared" si="48"/>
        <v/>
      </c>
    </row>
    <row r="2749" spans="3:3" x14ac:dyDescent="0.25">
      <c r="C2749" t="str">
        <f t="shared" si="48"/>
        <v/>
      </c>
    </row>
    <row r="2750" spans="3:3" x14ac:dyDescent="0.25">
      <c r="C2750" t="str">
        <f t="shared" si="48"/>
        <v/>
      </c>
    </row>
    <row r="2751" spans="3:3" x14ac:dyDescent="0.25">
      <c r="C2751" t="str">
        <f t="shared" si="48"/>
        <v/>
      </c>
    </row>
    <row r="2752" spans="3:3" x14ac:dyDescent="0.25">
      <c r="C2752" t="str">
        <f t="shared" si="48"/>
        <v/>
      </c>
    </row>
    <row r="2753" spans="3:3" x14ac:dyDescent="0.25">
      <c r="C2753" t="str">
        <f t="shared" si="48"/>
        <v/>
      </c>
    </row>
    <row r="2754" spans="3:3" x14ac:dyDescent="0.25">
      <c r="C2754" t="str">
        <f t="shared" si="48"/>
        <v/>
      </c>
    </row>
    <row r="2755" spans="3:3" x14ac:dyDescent="0.25">
      <c r="C2755" t="str">
        <f t="shared" si="48"/>
        <v/>
      </c>
    </row>
    <row r="2756" spans="3:3" x14ac:dyDescent="0.25">
      <c r="C2756" t="str">
        <f t="shared" si="48"/>
        <v/>
      </c>
    </row>
    <row r="2757" spans="3:3" x14ac:dyDescent="0.25">
      <c r="C2757" t="str">
        <f t="shared" si="48"/>
        <v/>
      </c>
    </row>
    <row r="2758" spans="3:3" x14ac:dyDescent="0.25">
      <c r="C2758" t="str">
        <f t="shared" si="48"/>
        <v/>
      </c>
    </row>
    <row r="2759" spans="3:3" x14ac:dyDescent="0.25">
      <c r="C2759" t="str">
        <f t="shared" si="48"/>
        <v/>
      </c>
    </row>
    <row r="2760" spans="3:3" x14ac:dyDescent="0.25">
      <c r="C2760" t="str">
        <f t="shared" si="48"/>
        <v/>
      </c>
    </row>
    <row r="2761" spans="3:3" x14ac:dyDescent="0.25">
      <c r="C2761" t="str">
        <f t="shared" si="48"/>
        <v/>
      </c>
    </row>
    <row r="2762" spans="3:3" x14ac:dyDescent="0.25">
      <c r="C2762" t="str">
        <f t="shared" si="48"/>
        <v/>
      </c>
    </row>
    <row r="2763" spans="3:3" x14ac:dyDescent="0.25">
      <c r="C2763" t="str">
        <f t="shared" si="48"/>
        <v/>
      </c>
    </row>
    <row r="2764" spans="3:3" x14ac:dyDescent="0.25">
      <c r="C2764" t="str">
        <f t="shared" si="48"/>
        <v/>
      </c>
    </row>
    <row r="2765" spans="3:3" x14ac:dyDescent="0.25">
      <c r="C2765" t="str">
        <f t="shared" si="48"/>
        <v/>
      </c>
    </row>
    <row r="2766" spans="3:3" x14ac:dyDescent="0.25">
      <c r="C2766" t="str">
        <f t="shared" si="48"/>
        <v/>
      </c>
    </row>
    <row r="2767" spans="3:3" x14ac:dyDescent="0.25">
      <c r="C2767" t="str">
        <f t="shared" si="48"/>
        <v/>
      </c>
    </row>
    <row r="2768" spans="3:3" x14ac:dyDescent="0.25">
      <c r="C2768" t="str">
        <f t="shared" si="48"/>
        <v/>
      </c>
    </row>
    <row r="2769" spans="3:3" x14ac:dyDescent="0.25">
      <c r="C2769" t="str">
        <f t="shared" si="48"/>
        <v/>
      </c>
    </row>
    <row r="2770" spans="3:3" x14ac:dyDescent="0.25">
      <c r="C2770" t="str">
        <f t="shared" si="48"/>
        <v/>
      </c>
    </row>
    <row r="2771" spans="3:3" x14ac:dyDescent="0.25">
      <c r="C2771" t="str">
        <f t="shared" si="48"/>
        <v/>
      </c>
    </row>
    <row r="2772" spans="3:3" x14ac:dyDescent="0.25">
      <c r="C2772" t="str">
        <f t="shared" si="48"/>
        <v/>
      </c>
    </row>
    <row r="2773" spans="3:3" x14ac:dyDescent="0.25">
      <c r="C2773" t="str">
        <f t="shared" si="48"/>
        <v/>
      </c>
    </row>
    <row r="2774" spans="3:3" x14ac:dyDescent="0.25">
      <c r="C2774" t="str">
        <f t="shared" si="48"/>
        <v/>
      </c>
    </row>
    <row r="2775" spans="3:3" x14ac:dyDescent="0.25">
      <c r="C2775" t="str">
        <f t="shared" si="48"/>
        <v/>
      </c>
    </row>
    <row r="2776" spans="3:3" x14ac:dyDescent="0.25">
      <c r="C2776" t="str">
        <f t="shared" si="48"/>
        <v/>
      </c>
    </row>
    <row r="2777" spans="3:3" x14ac:dyDescent="0.25">
      <c r="C2777" t="str">
        <f t="shared" si="48"/>
        <v/>
      </c>
    </row>
    <row r="2778" spans="3:3" x14ac:dyDescent="0.25">
      <c r="C2778" t="str">
        <f t="shared" si="48"/>
        <v/>
      </c>
    </row>
    <row r="2779" spans="3:3" x14ac:dyDescent="0.25">
      <c r="C2779" t="str">
        <f t="shared" si="48"/>
        <v/>
      </c>
    </row>
    <row r="2780" spans="3:3" x14ac:dyDescent="0.25">
      <c r="C2780" t="str">
        <f t="shared" si="48"/>
        <v/>
      </c>
    </row>
    <row r="2781" spans="3:3" x14ac:dyDescent="0.25">
      <c r="C2781" t="str">
        <f t="shared" si="48"/>
        <v/>
      </c>
    </row>
    <row r="2782" spans="3:3" x14ac:dyDescent="0.25">
      <c r="C2782" t="str">
        <f t="shared" si="48"/>
        <v/>
      </c>
    </row>
    <row r="2783" spans="3:3" x14ac:dyDescent="0.25">
      <c r="C2783" t="str">
        <f t="shared" si="48"/>
        <v/>
      </c>
    </row>
    <row r="2784" spans="3:3" x14ac:dyDescent="0.25">
      <c r="C2784" t="str">
        <f t="shared" si="48"/>
        <v/>
      </c>
    </row>
    <row r="2785" spans="3:3" x14ac:dyDescent="0.25">
      <c r="C2785" t="str">
        <f t="shared" si="48"/>
        <v/>
      </c>
    </row>
    <row r="2786" spans="3:3" x14ac:dyDescent="0.25">
      <c r="C2786" t="str">
        <f t="shared" si="48"/>
        <v/>
      </c>
    </row>
    <row r="2787" spans="3:3" x14ac:dyDescent="0.25">
      <c r="C2787" t="str">
        <f t="shared" si="48"/>
        <v/>
      </c>
    </row>
    <row r="2788" spans="3:3" x14ac:dyDescent="0.25">
      <c r="C2788" t="str">
        <f t="shared" si="48"/>
        <v/>
      </c>
    </row>
    <row r="2789" spans="3:3" x14ac:dyDescent="0.25">
      <c r="C2789" t="str">
        <f t="shared" si="48"/>
        <v/>
      </c>
    </row>
    <row r="2790" spans="3:3" x14ac:dyDescent="0.25">
      <c r="C2790" t="str">
        <f t="shared" si="48"/>
        <v/>
      </c>
    </row>
    <row r="2791" spans="3:3" x14ac:dyDescent="0.25">
      <c r="C2791" t="str">
        <f t="shared" si="48"/>
        <v/>
      </c>
    </row>
    <row r="2792" spans="3:3" x14ac:dyDescent="0.25">
      <c r="C2792" t="str">
        <f t="shared" si="48"/>
        <v/>
      </c>
    </row>
    <row r="2793" spans="3:3" x14ac:dyDescent="0.25">
      <c r="C2793" t="str">
        <f t="shared" si="48"/>
        <v/>
      </c>
    </row>
    <row r="2794" spans="3:3" x14ac:dyDescent="0.25">
      <c r="C2794" t="str">
        <f t="shared" si="48"/>
        <v/>
      </c>
    </row>
    <row r="2795" spans="3:3" x14ac:dyDescent="0.25">
      <c r="C2795" t="str">
        <f t="shared" si="48"/>
        <v/>
      </c>
    </row>
    <row r="2796" spans="3:3" x14ac:dyDescent="0.25">
      <c r="C2796" t="str">
        <f t="shared" si="48"/>
        <v/>
      </c>
    </row>
    <row r="2797" spans="3:3" x14ac:dyDescent="0.25">
      <c r="C2797" t="str">
        <f t="shared" si="48"/>
        <v/>
      </c>
    </row>
    <row r="2798" spans="3:3" x14ac:dyDescent="0.25">
      <c r="C2798" t="str">
        <f t="shared" si="48"/>
        <v/>
      </c>
    </row>
    <row r="2799" spans="3:3" x14ac:dyDescent="0.25">
      <c r="C2799" t="str">
        <f t="shared" si="48"/>
        <v/>
      </c>
    </row>
    <row r="2800" spans="3:3" x14ac:dyDescent="0.25">
      <c r="C2800" t="str">
        <f t="shared" si="48"/>
        <v/>
      </c>
    </row>
    <row r="2801" spans="3:3" x14ac:dyDescent="0.25">
      <c r="C2801" t="str">
        <f t="shared" si="48"/>
        <v/>
      </c>
    </row>
    <row r="2802" spans="3:3" x14ac:dyDescent="0.25">
      <c r="C2802" t="str">
        <f t="shared" si="48"/>
        <v/>
      </c>
    </row>
    <row r="2803" spans="3:3" x14ac:dyDescent="0.25">
      <c r="C2803" t="str">
        <f t="shared" si="48"/>
        <v/>
      </c>
    </row>
    <row r="2804" spans="3:3" x14ac:dyDescent="0.25">
      <c r="C2804" t="str">
        <f t="shared" si="48"/>
        <v/>
      </c>
    </row>
    <row r="2805" spans="3:3" x14ac:dyDescent="0.25">
      <c r="C2805" t="str">
        <f t="shared" si="48"/>
        <v/>
      </c>
    </row>
    <row r="2806" spans="3:3" x14ac:dyDescent="0.25">
      <c r="C2806" t="str">
        <f t="shared" si="48"/>
        <v/>
      </c>
    </row>
    <row r="2807" spans="3:3" x14ac:dyDescent="0.25">
      <c r="C2807" t="str">
        <f t="shared" si="48"/>
        <v/>
      </c>
    </row>
    <row r="2808" spans="3:3" x14ac:dyDescent="0.25">
      <c r="C2808" t="str">
        <f t="shared" si="48"/>
        <v/>
      </c>
    </row>
    <row r="2809" spans="3:3" x14ac:dyDescent="0.25">
      <c r="C2809" t="str">
        <f t="shared" ref="C2809:C2872" si="49">IF(B2809&gt;0,B2809*JORNADA12,"")</f>
        <v/>
      </c>
    </row>
    <row r="2810" spans="3:3" x14ac:dyDescent="0.25">
      <c r="C2810" t="str">
        <f t="shared" si="49"/>
        <v/>
      </c>
    </row>
    <row r="2811" spans="3:3" x14ac:dyDescent="0.25">
      <c r="C2811" t="str">
        <f t="shared" si="49"/>
        <v/>
      </c>
    </row>
    <row r="2812" spans="3:3" x14ac:dyDescent="0.25">
      <c r="C2812" t="str">
        <f t="shared" si="49"/>
        <v/>
      </c>
    </row>
    <row r="2813" spans="3:3" x14ac:dyDescent="0.25">
      <c r="C2813" t="str">
        <f t="shared" si="49"/>
        <v/>
      </c>
    </row>
    <row r="2814" spans="3:3" x14ac:dyDescent="0.25">
      <c r="C2814" t="str">
        <f t="shared" si="49"/>
        <v/>
      </c>
    </row>
    <row r="2815" spans="3:3" x14ac:dyDescent="0.25">
      <c r="C2815" t="str">
        <f t="shared" si="49"/>
        <v/>
      </c>
    </row>
    <row r="2816" spans="3:3" x14ac:dyDescent="0.25">
      <c r="C2816" t="str">
        <f t="shared" si="49"/>
        <v/>
      </c>
    </row>
    <row r="2817" spans="3:3" x14ac:dyDescent="0.25">
      <c r="C2817" t="str">
        <f t="shared" si="49"/>
        <v/>
      </c>
    </row>
    <row r="2818" spans="3:3" x14ac:dyDescent="0.25">
      <c r="C2818" t="str">
        <f t="shared" si="49"/>
        <v/>
      </c>
    </row>
    <row r="2819" spans="3:3" x14ac:dyDescent="0.25">
      <c r="C2819" t="str">
        <f t="shared" si="49"/>
        <v/>
      </c>
    </row>
    <row r="2820" spans="3:3" x14ac:dyDescent="0.25">
      <c r="C2820" t="str">
        <f t="shared" si="49"/>
        <v/>
      </c>
    </row>
    <row r="2821" spans="3:3" x14ac:dyDescent="0.25">
      <c r="C2821" t="str">
        <f t="shared" si="49"/>
        <v/>
      </c>
    </row>
    <row r="2822" spans="3:3" x14ac:dyDescent="0.25">
      <c r="C2822" t="str">
        <f t="shared" si="49"/>
        <v/>
      </c>
    </row>
    <row r="2823" spans="3:3" x14ac:dyDescent="0.25">
      <c r="C2823" t="str">
        <f t="shared" si="49"/>
        <v/>
      </c>
    </row>
    <row r="2824" spans="3:3" x14ac:dyDescent="0.25">
      <c r="C2824" t="str">
        <f t="shared" si="49"/>
        <v/>
      </c>
    </row>
    <row r="2825" spans="3:3" x14ac:dyDescent="0.25">
      <c r="C2825" t="str">
        <f t="shared" si="49"/>
        <v/>
      </c>
    </row>
    <row r="2826" spans="3:3" x14ac:dyDescent="0.25">
      <c r="C2826" t="str">
        <f t="shared" si="49"/>
        <v/>
      </c>
    </row>
    <row r="2827" spans="3:3" x14ac:dyDescent="0.25">
      <c r="C2827" t="str">
        <f t="shared" si="49"/>
        <v/>
      </c>
    </row>
    <row r="2828" spans="3:3" x14ac:dyDescent="0.25">
      <c r="C2828" t="str">
        <f t="shared" si="49"/>
        <v/>
      </c>
    </row>
    <row r="2829" spans="3:3" x14ac:dyDescent="0.25">
      <c r="C2829" t="str">
        <f t="shared" si="49"/>
        <v/>
      </c>
    </row>
    <row r="2830" spans="3:3" x14ac:dyDescent="0.25">
      <c r="C2830" t="str">
        <f t="shared" si="49"/>
        <v/>
      </c>
    </row>
    <row r="2831" spans="3:3" x14ac:dyDescent="0.25">
      <c r="C2831" t="str">
        <f t="shared" si="49"/>
        <v/>
      </c>
    </row>
    <row r="2832" spans="3:3" x14ac:dyDescent="0.25">
      <c r="C2832" t="str">
        <f t="shared" si="49"/>
        <v/>
      </c>
    </row>
    <row r="2833" spans="3:3" x14ac:dyDescent="0.25">
      <c r="C2833" t="str">
        <f t="shared" si="49"/>
        <v/>
      </c>
    </row>
    <row r="2834" spans="3:3" x14ac:dyDescent="0.25">
      <c r="C2834" t="str">
        <f t="shared" si="49"/>
        <v/>
      </c>
    </row>
    <row r="2835" spans="3:3" x14ac:dyDescent="0.25">
      <c r="C2835" t="str">
        <f t="shared" si="49"/>
        <v/>
      </c>
    </row>
    <row r="2836" spans="3:3" x14ac:dyDescent="0.25">
      <c r="C2836" t="str">
        <f t="shared" si="49"/>
        <v/>
      </c>
    </row>
    <row r="2837" spans="3:3" x14ac:dyDescent="0.25">
      <c r="C2837" t="str">
        <f t="shared" si="49"/>
        <v/>
      </c>
    </row>
    <row r="2838" spans="3:3" x14ac:dyDescent="0.25">
      <c r="C2838" t="str">
        <f t="shared" si="49"/>
        <v/>
      </c>
    </row>
    <row r="2839" spans="3:3" x14ac:dyDescent="0.25">
      <c r="C2839" t="str">
        <f t="shared" si="49"/>
        <v/>
      </c>
    </row>
    <row r="2840" spans="3:3" x14ac:dyDescent="0.25">
      <c r="C2840" t="str">
        <f t="shared" si="49"/>
        <v/>
      </c>
    </row>
    <row r="2841" spans="3:3" x14ac:dyDescent="0.25">
      <c r="C2841" t="str">
        <f t="shared" si="49"/>
        <v/>
      </c>
    </row>
    <row r="2842" spans="3:3" x14ac:dyDescent="0.25">
      <c r="C2842" t="str">
        <f t="shared" si="49"/>
        <v/>
      </c>
    </row>
    <row r="2843" spans="3:3" x14ac:dyDescent="0.25">
      <c r="C2843" t="str">
        <f t="shared" si="49"/>
        <v/>
      </c>
    </row>
    <row r="2844" spans="3:3" x14ac:dyDescent="0.25">
      <c r="C2844" t="str">
        <f t="shared" si="49"/>
        <v/>
      </c>
    </row>
    <row r="2845" spans="3:3" x14ac:dyDescent="0.25">
      <c r="C2845" t="str">
        <f t="shared" si="49"/>
        <v/>
      </c>
    </row>
    <row r="2846" spans="3:3" x14ac:dyDescent="0.25">
      <c r="C2846" t="str">
        <f t="shared" si="49"/>
        <v/>
      </c>
    </row>
    <row r="2847" spans="3:3" x14ac:dyDescent="0.25">
      <c r="C2847" t="str">
        <f t="shared" si="49"/>
        <v/>
      </c>
    </row>
    <row r="2848" spans="3:3" x14ac:dyDescent="0.25">
      <c r="C2848" t="str">
        <f t="shared" si="49"/>
        <v/>
      </c>
    </row>
    <row r="2849" spans="3:3" x14ac:dyDescent="0.25">
      <c r="C2849" t="str">
        <f t="shared" si="49"/>
        <v/>
      </c>
    </row>
    <row r="2850" spans="3:3" x14ac:dyDescent="0.25">
      <c r="C2850" t="str">
        <f t="shared" si="49"/>
        <v/>
      </c>
    </row>
    <row r="2851" spans="3:3" x14ac:dyDescent="0.25">
      <c r="C2851" t="str">
        <f t="shared" si="49"/>
        <v/>
      </c>
    </row>
    <row r="2852" spans="3:3" x14ac:dyDescent="0.25">
      <c r="C2852" t="str">
        <f t="shared" si="49"/>
        <v/>
      </c>
    </row>
    <row r="2853" spans="3:3" x14ac:dyDescent="0.25">
      <c r="C2853" t="str">
        <f t="shared" si="49"/>
        <v/>
      </c>
    </row>
    <row r="2854" spans="3:3" x14ac:dyDescent="0.25">
      <c r="C2854" t="str">
        <f t="shared" si="49"/>
        <v/>
      </c>
    </row>
    <row r="2855" spans="3:3" x14ac:dyDescent="0.25">
      <c r="C2855" t="str">
        <f t="shared" si="49"/>
        <v/>
      </c>
    </row>
    <row r="2856" spans="3:3" x14ac:dyDescent="0.25">
      <c r="C2856" t="str">
        <f t="shared" si="49"/>
        <v/>
      </c>
    </row>
    <row r="2857" spans="3:3" x14ac:dyDescent="0.25">
      <c r="C2857" t="str">
        <f t="shared" si="49"/>
        <v/>
      </c>
    </row>
    <row r="2858" spans="3:3" x14ac:dyDescent="0.25">
      <c r="C2858" t="str">
        <f t="shared" si="49"/>
        <v/>
      </c>
    </row>
    <row r="2859" spans="3:3" x14ac:dyDescent="0.25">
      <c r="C2859" t="str">
        <f t="shared" si="49"/>
        <v/>
      </c>
    </row>
    <row r="2860" spans="3:3" x14ac:dyDescent="0.25">
      <c r="C2860" t="str">
        <f t="shared" si="49"/>
        <v/>
      </c>
    </row>
    <row r="2861" spans="3:3" x14ac:dyDescent="0.25">
      <c r="C2861" t="str">
        <f t="shared" si="49"/>
        <v/>
      </c>
    </row>
    <row r="2862" spans="3:3" x14ac:dyDescent="0.25">
      <c r="C2862" t="str">
        <f t="shared" si="49"/>
        <v/>
      </c>
    </row>
    <row r="2863" spans="3:3" x14ac:dyDescent="0.25">
      <c r="C2863" t="str">
        <f t="shared" si="49"/>
        <v/>
      </c>
    </row>
    <row r="2864" spans="3:3" x14ac:dyDescent="0.25">
      <c r="C2864" t="str">
        <f t="shared" si="49"/>
        <v/>
      </c>
    </row>
    <row r="2865" spans="3:3" x14ac:dyDescent="0.25">
      <c r="C2865" t="str">
        <f t="shared" si="49"/>
        <v/>
      </c>
    </row>
    <row r="2866" spans="3:3" x14ac:dyDescent="0.25">
      <c r="C2866" t="str">
        <f t="shared" si="49"/>
        <v/>
      </c>
    </row>
    <row r="2867" spans="3:3" x14ac:dyDescent="0.25">
      <c r="C2867" t="str">
        <f t="shared" si="49"/>
        <v/>
      </c>
    </row>
    <row r="2868" spans="3:3" x14ac:dyDescent="0.25">
      <c r="C2868" t="str">
        <f t="shared" si="49"/>
        <v/>
      </c>
    </row>
    <row r="2869" spans="3:3" x14ac:dyDescent="0.25">
      <c r="C2869" t="str">
        <f t="shared" si="49"/>
        <v/>
      </c>
    </row>
    <row r="2870" spans="3:3" x14ac:dyDescent="0.25">
      <c r="C2870" t="str">
        <f t="shared" si="49"/>
        <v/>
      </c>
    </row>
    <row r="2871" spans="3:3" x14ac:dyDescent="0.25">
      <c r="C2871" t="str">
        <f t="shared" si="49"/>
        <v/>
      </c>
    </row>
    <row r="2872" spans="3:3" x14ac:dyDescent="0.25">
      <c r="C2872" t="str">
        <f t="shared" si="49"/>
        <v/>
      </c>
    </row>
    <row r="2873" spans="3:3" x14ac:dyDescent="0.25">
      <c r="C2873" t="str">
        <f t="shared" ref="C2873:C2936" si="50">IF(B2873&gt;0,B2873*JORNADA12,"")</f>
        <v/>
      </c>
    </row>
    <row r="2874" spans="3:3" x14ac:dyDescent="0.25">
      <c r="C2874" t="str">
        <f t="shared" si="50"/>
        <v/>
      </c>
    </row>
    <row r="2875" spans="3:3" x14ac:dyDescent="0.25">
      <c r="C2875" t="str">
        <f t="shared" si="50"/>
        <v/>
      </c>
    </row>
    <row r="2876" spans="3:3" x14ac:dyDescent="0.25">
      <c r="C2876" t="str">
        <f t="shared" si="50"/>
        <v/>
      </c>
    </row>
    <row r="2877" spans="3:3" x14ac:dyDescent="0.25">
      <c r="C2877" t="str">
        <f t="shared" si="50"/>
        <v/>
      </c>
    </row>
    <row r="2878" spans="3:3" x14ac:dyDescent="0.25">
      <c r="C2878" t="str">
        <f t="shared" si="50"/>
        <v/>
      </c>
    </row>
    <row r="2879" spans="3:3" x14ac:dyDescent="0.25">
      <c r="C2879" t="str">
        <f t="shared" si="50"/>
        <v/>
      </c>
    </row>
    <row r="2880" spans="3:3" x14ac:dyDescent="0.25">
      <c r="C2880" t="str">
        <f t="shared" si="50"/>
        <v/>
      </c>
    </row>
    <row r="2881" spans="3:3" x14ac:dyDescent="0.25">
      <c r="C2881" t="str">
        <f t="shared" si="50"/>
        <v/>
      </c>
    </row>
    <row r="2882" spans="3:3" x14ac:dyDescent="0.25">
      <c r="C2882" t="str">
        <f t="shared" si="50"/>
        <v/>
      </c>
    </row>
    <row r="2883" spans="3:3" x14ac:dyDescent="0.25">
      <c r="C2883" t="str">
        <f t="shared" si="50"/>
        <v/>
      </c>
    </row>
    <row r="2884" spans="3:3" x14ac:dyDescent="0.25">
      <c r="C2884" t="str">
        <f t="shared" si="50"/>
        <v/>
      </c>
    </row>
    <row r="2885" spans="3:3" x14ac:dyDescent="0.25">
      <c r="C2885" t="str">
        <f t="shared" si="50"/>
        <v/>
      </c>
    </row>
    <row r="2886" spans="3:3" x14ac:dyDescent="0.25">
      <c r="C2886" t="str">
        <f t="shared" si="50"/>
        <v/>
      </c>
    </row>
    <row r="2887" spans="3:3" x14ac:dyDescent="0.25">
      <c r="C2887" t="str">
        <f t="shared" si="50"/>
        <v/>
      </c>
    </row>
    <row r="2888" spans="3:3" x14ac:dyDescent="0.25">
      <c r="C2888" t="str">
        <f t="shared" si="50"/>
        <v/>
      </c>
    </row>
    <row r="2889" spans="3:3" x14ac:dyDescent="0.25">
      <c r="C2889" t="str">
        <f t="shared" si="50"/>
        <v/>
      </c>
    </row>
    <row r="2890" spans="3:3" x14ac:dyDescent="0.25">
      <c r="C2890" t="str">
        <f t="shared" si="50"/>
        <v/>
      </c>
    </row>
    <row r="2891" spans="3:3" x14ac:dyDescent="0.25">
      <c r="C2891" t="str">
        <f t="shared" si="50"/>
        <v/>
      </c>
    </row>
    <row r="2892" spans="3:3" x14ac:dyDescent="0.25">
      <c r="C2892" t="str">
        <f t="shared" si="50"/>
        <v/>
      </c>
    </row>
    <row r="2893" spans="3:3" x14ac:dyDescent="0.25">
      <c r="C2893" t="str">
        <f t="shared" si="50"/>
        <v/>
      </c>
    </row>
    <row r="2894" spans="3:3" x14ac:dyDescent="0.25">
      <c r="C2894" t="str">
        <f t="shared" si="50"/>
        <v/>
      </c>
    </row>
    <row r="2895" spans="3:3" x14ac:dyDescent="0.25">
      <c r="C2895" t="str">
        <f t="shared" si="50"/>
        <v/>
      </c>
    </row>
    <row r="2896" spans="3:3" x14ac:dyDescent="0.25">
      <c r="C2896" t="str">
        <f t="shared" si="50"/>
        <v/>
      </c>
    </row>
    <row r="2897" spans="3:3" x14ac:dyDescent="0.25">
      <c r="C2897" t="str">
        <f t="shared" si="50"/>
        <v/>
      </c>
    </row>
    <row r="2898" spans="3:3" x14ac:dyDescent="0.25">
      <c r="C2898" t="str">
        <f t="shared" si="50"/>
        <v/>
      </c>
    </row>
    <row r="2899" spans="3:3" x14ac:dyDescent="0.25">
      <c r="C2899" t="str">
        <f t="shared" si="50"/>
        <v/>
      </c>
    </row>
    <row r="2900" spans="3:3" x14ac:dyDescent="0.25">
      <c r="C2900" t="str">
        <f t="shared" si="50"/>
        <v/>
      </c>
    </row>
    <row r="2901" spans="3:3" x14ac:dyDescent="0.25">
      <c r="C2901" t="str">
        <f t="shared" si="50"/>
        <v/>
      </c>
    </row>
    <row r="2902" spans="3:3" x14ac:dyDescent="0.25">
      <c r="C2902" t="str">
        <f t="shared" si="50"/>
        <v/>
      </c>
    </row>
    <row r="2903" spans="3:3" x14ac:dyDescent="0.25">
      <c r="C2903" t="str">
        <f t="shared" si="50"/>
        <v/>
      </c>
    </row>
    <row r="2904" spans="3:3" x14ac:dyDescent="0.25">
      <c r="C2904" t="str">
        <f t="shared" si="50"/>
        <v/>
      </c>
    </row>
    <row r="2905" spans="3:3" x14ac:dyDescent="0.25">
      <c r="C2905" t="str">
        <f t="shared" si="50"/>
        <v/>
      </c>
    </row>
    <row r="2906" spans="3:3" x14ac:dyDescent="0.25">
      <c r="C2906" t="str">
        <f t="shared" si="50"/>
        <v/>
      </c>
    </row>
    <row r="2907" spans="3:3" x14ac:dyDescent="0.25">
      <c r="C2907" t="str">
        <f t="shared" si="50"/>
        <v/>
      </c>
    </row>
    <row r="2908" spans="3:3" x14ac:dyDescent="0.25">
      <c r="C2908" t="str">
        <f t="shared" si="50"/>
        <v/>
      </c>
    </row>
    <row r="2909" spans="3:3" x14ac:dyDescent="0.25">
      <c r="C2909" t="str">
        <f t="shared" si="50"/>
        <v/>
      </c>
    </row>
    <row r="2910" spans="3:3" x14ac:dyDescent="0.25">
      <c r="C2910" t="str">
        <f t="shared" si="50"/>
        <v/>
      </c>
    </row>
    <row r="2911" spans="3:3" x14ac:dyDescent="0.25">
      <c r="C2911" t="str">
        <f t="shared" si="50"/>
        <v/>
      </c>
    </row>
    <row r="2912" spans="3:3" x14ac:dyDescent="0.25">
      <c r="C2912" t="str">
        <f t="shared" si="50"/>
        <v/>
      </c>
    </row>
    <row r="2913" spans="3:3" x14ac:dyDescent="0.25">
      <c r="C2913" t="str">
        <f t="shared" si="50"/>
        <v/>
      </c>
    </row>
    <row r="2914" spans="3:3" x14ac:dyDescent="0.25">
      <c r="C2914" t="str">
        <f t="shared" si="50"/>
        <v/>
      </c>
    </row>
    <row r="2915" spans="3:3" x14ac:dyDescent="0.25">
      <c r="C2915" t="str">
        <f t="shared" si="50"/>
        <v/>
      </c>
    </row>
    <row r="2916" spans="3:3" x14ac:dyDescent="0.25">
      <c r="C2916" t="str">
        <f t="shared" si="50"/>
        <v/>
      </c>
    </row>
    <row r="2917" spans="3:3" x14ac:dyDescent="0.25">
      <c r="C2917" t="str">
        <f t="shared" si="50"/>
        <v/>
      </c>
    </row>
    <row r="2918" spans="3:3" x14ac:dyDescent="0.25">
      <c r="C2918" t="str">
        <f t="shared" si="50"/>
        <v/>
      </c>
    </row>
    <row r="2919" spans="3:3" x14ac:dyDescent="0.25">
      <c r="C2919" t="str">
        <f t="shared" si="50"/>
        <v/>
      </c>
    </row>
    <row r="2920" spans="3:3" x14ac:dyDescent="0.25">
      <c r="C2920" t="str">
        <f t="shared" si="50"/>
        <v/>
      </c>
    </row>
    <row r="2921" spans="3:3" x14ac:dyDescent="0.25">
      <c r="C2921" t="str">
        <f t="shared" si="50"/>
        <v/>
      </c>
    </row>
    <row r="2922" spans="3:3" x14ac:dyDescent="0.25">
      <c r="C2922" t="str">
        <f t="shared" si="50"/>
        <v/>
      </c>
    </row>
    <row r="2923" spans="3:3" x14ac:dyDescent="0.25">
      <c r="C2923" t="str">
        <f t="shared" si="50"/>
        <v/>
      </c>
    </row>
    <row r="2924" spans="3:3" x14ac:dyDescent="0.25">
      <c r="C2924" t="str">
        <f t="shared" si="50"/>
        <v/>
      </c>
    </row>
    <row r="2925" spans="3:3" x14ac:dyDescent="0.25">
      <c r="C2925" t="str">
        <f t="shared" si="50"/>
        <v/>
      </c>
    </row>
    <row r="2926" spans="3:3" x14ac:dyDescent="0.25">
      <c r="C2926" t="str">
        <f t="shared" si="50"/>
        <v/>
      </c>
    </row>
    <row r="2927" spans="3:3" x14ac:dyDescent="0.25">
      <c r="C2927" t="str">
        <f t="shared" si="50"/>
        <v/>
      </c>
    </row>
    <row r="2928" spans="3:3" x14ac:dyDescent="0.25">
      <c r="C2928" t="str">
        <f t="shared" si="50"/>
        <v/>
      </c>
    </row>
    <row r="2929" spans="3:3" x14ac:dyDescent="0.25">
      <c r="C2929" t="str">
        <f t="shared" si="50"/>
        <v/>
      </c>
    </row>
    <row r="2930" spans="3:3" x14ac:dyDescent="0.25">
      <c r="C2930" t="str">
        <f t="shared" si="50"/>
        <v/>
      </c>
    </row>
    <row r="2931" spans="3:3" x14ac:dyDescent="0.25">
      <c r="C2931" t="str">
        <f t="shared" si="50"/>
        <v/>
      </c>
    </row>
    <row r="2932" spans="3:3" x14ac:dyDescent="0.25">
      <c r="C2932" t="str">
        <f t="shared" si="50"/>
        <v/>
      </c>
    </row>
    <row r="2933" spans="3:3" x14ac:dyDescent="0.25">
      <c r="C2933" t="str">
        <f t="shared" si="50"/>
        <v/>
      </c>
    </row>
    <row r="2934" spans="3:3" x14ac:dyDescent="0.25">
      <c r="C2934" t="str">
        <f t="shared" si="50"/>
        <v/>
      </c>
    </row>
    <row r="2935" spans="3:3" x14ac:dyDescent="0.25">
      <c r="C2935" t="str">
        <f t="shared" si="50"/>
        <v/>
      </c>
    </row>
    <row r="2936" spans="3:3" x14ac:dyDescent="0.25">
      <c r="C2936" t="str">
        <f t="shared" si="50"/>
        <v/>
      </c>
    </row>
    <row r="2937" spans="3:3" x14ac:dyDescent="0.25">
      <c r="C2937" t="str">
        <f t="shared" ref="C2937:C3000" si="51">IF(B2937&gt;0,B2937*JORNADA12,"")</f>
        <v/>
      </c>
    </row>
    <row r="2938" spans="3:3" x14ac:dyDescent="0.25">
      <c r="C2938" t="str">
        <f t="shared" si="51"/>
        <v/>
      </c>
    </row>
    <row r="2939" spans="3:3" x14ac:dyDescent="0.25">
      <c r="C2939" t="str">
        <f t="shared" si="51"/>
        <v/>
      </c>
    </row>
    <row r="2940" spans="3:3" x14ac:dyDescent="0.25">
      <c r="C2940" t="str">
        <f t="shared" si="51"/>
        <v/>
      </c>
    </row>
    <row r="2941" spans="3:3" x14ac:dyDescent="0.25">
      <c r="C2941" t="str">
        <f t="shared" si="51"/>
        <v/>
      </c>
    </row>
    <row r="2942" spans="3:3" x14ac:dyDescent="0.25">
      <c r="C2942" t="str">
        <f t="shared" si="51"/>
        <v/>
      </c>
    </row>
    <row r="2943" spans="3:3" x14ac:dyDescent="0.25">
      <c r="C2943" t="str">
        <f t="shared" si="51"/>
        <v/>
      </c>
    </row>
    <row r="2944" spans="3:3" x14ac:dyDescent="0.25">
      <c r="C2944" t="str">
        <f t="shared" si="51"/>
        <v/>
      </c>
    </row>
    <row r="2945" spans="3:3" x14ac:dyDescent="0.25">
      <c r="C2945" t="str">
        <f t="shared" si="51"/>
        <v/>
      </c>
    </row>
    <row r="2946" spans="3:3" x14ac:dyDescent="0.25">
      <c r="C2946" t="str">
        <f t="shared" si="51"/>
        <v/>
      </c>
    </row>
    <row r="2947" spans="3:3" x14ac:dyDescent="0.25">
      <c r="C2947" t="str">
        <f t="shared" si="51"/>
        <v/>
      </c>
    </row>
    <row r="2948" spans="3:3" x14ac:dyDescent="0.25">
      <c r="C2948" t="str">
        <f t="shared" si="51"/>
        <v/>
      </c>
    </row>
    <row r="2949" spans="3:3" x14ac:dyDescent="0.25">
      <c r="C2949" t="str">
        <f t="shared" si="51"/>
        <v/>
      </c>
    </row>
    <row r="2950" spans="3:3" x14ac:dyDescent="0.25">
      <c r="C2950" t="str">
        <f t="shared" si="51"/>
        <v/>
      </c>
    </row>
    <row r="2951" spans="3:3" x14ac:dyDescent="0.25">
      <c r="C2951" t="str">
        <f t="shared" si="51"/>
        <v/>
      </c>
    </row>
    <row r="2952" spans="3:3" x14ac:dyDescent="0.25">
      <c r="C2952" t="str">
        <f t="shared" si="51"/>
        <v/>
      </c>
    </row>
    <row r="2953" spans="3:3" x14ac:dyDescent="0.25">
      <c r="C2953" t="str">
        <f t="shared" si="51"/>
        <v/>
      </c>
    </row>
    <row r="2954" spans="3:3" x14ac:dyDescent="0.25">
      <c r="C2954" t="str">
        <f t="shared" si="51"/>
        <v/>
      </c>
    </row>
    <row r="2955" spans="3:3" x14ac:dyDescent="0.25">
      <c r="C2955" t="str">
        <f t="shared" si="51"/>
        <v/>
      </c>
    </row>
    <row r="2956" spans="3:3" x14ac:dyDescent="0.25">
      <c r="C2956" t="str">
        <f t="shared" si="51"/>
        <v/>
      </c>
    </row>
    <row r="2957" spans="3:3" x14ac:dyDescent="0.25">
      <c r="C2957" t="str">
        <f t="shared" si="51"/>
        <v/>
      </c>
    </row>
    <row r="2958" spans="3:3" x14ac:dyDescent="0.25">
      <c r="C2958" t="str">
        <f t="shared" si="51"/>
        <v/>
      </c>
    </row>
    <row r="2959" spans="3:3" x14ac:dyDescent="0.25">
      <c r="C2959" t="str">
        <f t="shared" si="51"/>
        <v/>
      </c>
    </row>
    <row r="2960" spans="3:3" x14ac:dyDescent="0.25">
      <c r="C2960" t="str">
        <f t="shared" si="51"/>
        <v/>
      </c>
    </row>
    <row r="2961" spans="3:3" x14ac:dyDescent="0.25">
      <c r="C2961" t="str">
        <f t="shared" si="51"/>
        <v/>
      </c>
    </row>
    <row r="2962" spans="3:3" x14ac:dyDescent="0.25">
      <c r="C2962" t="str">
        <f t="shared" si="51"/>
        <v/>
      </c>
    </row>
    <row r="2963" spans="3:3" x14ac:dyDescent="0.25">
      <c r="C2963" t="str">
        <f t="shared" si="51"/>
        <v/>
      </c>
    </row>
    <row r="2964" spans="3:3" x14ac:dyDescent="0.25">
      <c r="C2964" t="str">
        <f t="shared" si="51"/>
        <v/>
      </c>
    </row>
    <row r="2965" spans="3:3" x14ac:dyDescent="0.25">
      <c r="C2965" t="str">
        <f t="shared" si="51"/>
        <v/>
      </c>
    </row>
    <row r="2966" spans="3:3" x14ac:dyDescent="0.25">
      <c r="C2966" t="str">
        <f t="shared" si="51"/>
        <v/>
      </c>
    </row>
    <row r="2967" spans="3:3" x14ac:dyDescent="0.25">
      <c r="C2967" t="str">
        <f t="shared" si="51"/>
        <v/>
      </c>
    </row>
    <row r="2968" spans="3:3" x14ac:dyDescent="0.25">
      <c r="C2968" t="str">
        <f t="shared" si="51"/>
        <v/>
      </c>
    </row>
    <row r="2969" spans="3:3" x14ac:dyDescent="0.25">
      <c r="C2969" t="str">
        <f t="shared" si="51"/>
        <v/>
      </c>
    </row>
    <row r="2970" spans="3:3" x14ac:dyDescent="0.25">
      <c r="C2970" t="str">
        <f t="shared" si="51"/>
        <v/>
      </c>
    </row>
    <row r="2971" spans="3:3" x14ac:dyDescent="0.25">
      <c r="C2971" t="str">
        <f t="shared" si="51"/>
        <v/>
      </c>
    </row>
    <row r="2972" spans="3:3" x14ac:dyDescent="0.25">
      <c r="C2972" t="str">
        <f t="shared" si="51"/>
        <v/>
      </c>
    </row>
    <row r="2973" spans="3:3" x14ac:dyDescent="0.25">
      <c r="C2973" t="str">
        <f t="shared" si="51"/>
        <v/>
      </c>
    </row>
    <row r="2974" spans="3:3" x14ac:dyDescent="0.25">
      <c r="C2974" t="str">
        <f t="shared" si="51"/>
        <v/>
      </c>
    </row>
    <row r="2975" spans="3:3" x14ac:dyDescent="0.25">
      <c r="C2975" t="str">
        <f t="shared" si="51"/>
        <v/>
      </c>
    </row>
    <row r="2976" spans="3:3" x14ac:dyDescent="0.25">
      <c r="C2976" t="str">
        <f t="shared" si="51"/>
        <v/>
      </c>
    </row>
    <row r="2977" spans="3:3" x14ac:dyDescent="0.25">
      <c r="C2977" t="str">
        <f t="shared" si="51"/>
        <v/>
      </c>
    </row>
    <row r="2978" spans="3:3" x14ac:dyDescent="0.25">
      <c r="C2978" t="str">
        <f t="shared" si="51"/>
        <v/>
      </c>
    </row>
    <row r="2979" spans="3:3" x14ac:dyDescent="0.25">
      <c r="C2979" t="str">
        <f t="shared" si="51"/>
        <v/>
      </c>
    </row>
    <row r="2980" spans="3:3" x14ac:dyDescent="0.25">
      <c r="C2980" t="str">
        <f t="shared" si="51"/>
        <v/>
      </c>
    </row>
    <row r="2981" spans="3:3" x14ac:dyDescent="0.25">
      <c r="C2981" t="str">
        <f t="shared" si="51"/>
        <v/>
      </c>
    </row>
    <row r="2982" spans="3:3" x14ac:dyDescent="0.25">
      <c r="C2982" t="str">
        <f t="shared" si="51"/>
        <v/>
      </c>
    </row>
    <row r="2983" spans="3:3" x14ac:dyDescent="0.25">
      <c r="C2983" t="str">
        <f t="shared" si="51"/>
        <v/>
      </c>
    </row>
    <row r="2984" spans="3:3" x14ac:dyDescent="0.25">
      <c r="C2984" t="str">
        <f t="shared" si="51"/>
        <v/>
      </c>
    </row>
    <row r="2985" spans="3:3" x14ac:dyDescent="0.25">
      <c r="C2985" t="str">
        <f t="shared" si="51"/>
        <v/>
      </c>
    </row>
    <row r="2986" spans="3:3" x14ac:dyDescent="0.25">
      <c r="C2986" t="str">
        <f t="shared" si="51"/>
        <v/>
      </c>
    </row>
    <row r="2987" spans="3:3" x14ac:dyDescent="0.25">
      <c r="C2987" t="str">
        <f t="shared" si="51"/>
        <v/>
      </c>
    </row>
    <row r="2988" spans="3:3" x14ac:dyDescent="0.25">
      <c r="C2988" t="str">
        <f t="shared" si="51"/>
        <v/>
      </c>
    </row>
    <row r="2989" spans="3:3" x14ac:dyDescent="0.25">
      <c r="C2989" t="str">
        <f t="shared" si="51"/>
        <v/>
      </c>
    </row>
    <row r="2990" spans="3:3" x14ac:dyDescent="0.25">
      <c r="C2990" t="str">
        <f t="shared" si="51"/>
        <v/>
      </c>
    </row>
    <row r="2991" spans="3:3" x14ac:dyDescent="0.25">
      <c r="C2991" t="str">
        <f t="shared" si="51"/>
        <v/>
      </c>
    </row>
    <row r="2992" spans="3:3" x14ac:dyDescent="0.25">
      <c r="C2992" t="str">
        <f t="shared" si="51"/>
        <v/>
      </c>
    </row>
    <row r="2993" spans="3:3" x14ac:dyDescent="0.25">
      <c r="C2993" t="str">
        <f t="shared" si="51"/>
        <v/>
      </c>
    </row>
    <row r="2994" spans="3:3" x14ac:dyDescent="0.25">
      <c r="C2994" t="str">
        <f t="shared" si="51"/>
        <v/>
      </c>
    </row>
    <row r="2995" spans="3:3" x14ac:dyDescent="0.25">
      <c r="C2995" t="str">
        <f t="shared" si="51"/>
        <v/>
      </c>
    </row>
    <row r="2996" spans="3:3" x14ac:dyDescent="0.25">
      <c r="C2996" t="str">
        <f t="shared" si="51"/>
        <v/>
      </c>
    </row>
    <row r="2997" spans="3:3" x14ac:dyDescent="0.25">
      <c r="C2997" t="str">
        <f t="shared" si="51"/>
        <v/>
      </c>
    </row>
    <row r="2998" spans="3:3" x14ac:dyDescent="0.25">
      <c r="C2998" t="str">
        <f t="shared" si="51"/>
        <v/>
      </c>
    </row>
    <row r="2999" spans="3:3" x14ac:dyDescent="0.25">
      <c r="C2999" t="str">
        <f t="shared" si="51"/>
        <v/>
      </c>
    </row>
    <row r="3000" spans="3:3" x14ac:dyDescent="0.25">
      <c r="C3000" t="str">
        <f t="shared" si="51"/>
        <v/>
      </c>
    </row>
    <row r="3001" spans="3:3" x14ac:dyDescent="0.25">
      <c r="C3001" t="str">
        <f t="shared" ref="C3001:C3064" si="52">IF(B3001&gt;0,B3001*JORNADA12,"")</f>
        <v/>
      </c>
    </row>
    <row r="3002" spans="3:3" x14ac:dyDescent="0.25">
      <c r="C3002" t="str">
        <f t="shared" si="52"/>
        <v/>
      </c>
    </row>
    <row r="3003" spans="3:3" x14ac:dyDescent="0.25">
      <c r="C3003" t="str">
        <f t="shared" si="52"/>
        <v/>
      </c>
    </row>
    <row r="3004" spans="3:3" x14ac:dyDescent="0.25">
      <c r="C3004" t="str">
        <f t="shared" si="52"/>
        <v/>
      </c>
    </row>
    <row r="3005" spans="3:3" x14ac:dyDescent="0.25">
      <c r="C3005" t="str">
        <f t="shared" si="52"/>
        <v/>
      </c>
    </row>
    <row r="3006" spans="3:3" x14ac:dyDescent="0.25">
      <c r="C3006" t="str">
        <f t="shared" si="52"/>
        <v/>
      </c>
    </row>
    <row r="3007" spans="3:3" x14ac:dyDescent="0.25">
      <c r="C3007" t="str">
        <f t="shared" si="52"/>
        <v/>
      </c>
    </row>
    <row r="3008" spans="3:3" x14ac:dyDescent="0.25">
      <c r="C3008" t="str">
        <f t="shared" si="52"/>
        <v/>
      </c>
    </row>
    <row r="3009" spans="3:3" x14ac:dyDescent="0.25">
      <c r="C3009" t="str">
        <f t="shared" si="52"/>
        <v/>
      </c>
    </row>
    <row r="3010" spans="3:3" x14ac:dyDescent="0.25">
      <c r="C3010" t="str">
        <f t="shared" si="52"/>
        <v/>
      </c>
    </row>
    <row r="3011" spans="3:3" x14ac:dyDescent="0.25">
      <c r="C3011" t="str">
        <f t="shared" si="52"/>
        <v/>
      </c>
    </row>
    <row r="3012" spans="3:3" x14ac:dyDescent="0.25">
      <c r="C3012" t="str">
        <f t="shared" si="52"/>
        <v/>
      </c>
    </row>
    <row r="3013" spans="3:3" x14ac:dyDescent="0.25">
      <c r="C3013" t="str">
        <f t="shared" si="52"/>
        <v/>
      </c>
    </row>
    <row r="3014" spans="3:3" x14ac:dyDescent="0.25">
      <c r="C3014" t="str">
        <f t="shared" si="52"/>
        <v/>
      </c>
    </row>
    <row r="3015" spans="3:3" x14ac:dyDescent="0.25">
      <c r="C3015" t="str">
        <f t="shared" si="52"/>
        <v/>
      </c>
    </row>
    <row r="3016" spans="3:3" x14ac:dyDescent="0.25">
      <c r="C3016" t="str">
        <f t="shared" si="52"/>
        <v/>
      </c>
    </row>
    <row r="3017" spans="3:3" x14ac:dyDescent="0.25">
      <c r="C3017" t="str">
        <f t="shared" si="52"/>
        <v/>
      </c>
    </row>
    <row r="3018" spans="3:3" x14ac:dyDescent="0.25">
      <c r="C3018" t="str">
        <f t="shared" si="52"/>
        <v/>
      </c>
    </row>
    <row r="3019" spans="3:3" x14ac:dyDescent="0.25">
      <c r="C3019" t="str">
        <f t="shared" si="52"/>
        <v/>
      </c>
    </row>
    <row r="3020" spans="3:3" x14ac:dyDescent="0.25">
      <c r="C3020" t="str">
        <f t="shared" si="52"/>
        <v/>
      </c>
    </row>
    <row r="3021" spans="3:3" x14ac:dyDescent="0.25">
      <c r="C3021" t="str">
        <f t="shared" si="52"/>
        <v/>
      </c>
    </row>
    <row r="3022" spans="3:3" x14ac:dyDescent="0.25">
      <c r="C3022" t="str">
        <f t="shared" si="52"/>
        <v/>
      </c>
    </row>
    <row r="3023" spans="3:3" x14ac:dyDescent="0.25">
      <c r="C3023" t="str">
        <f t="shared" si="52"/>
        <v/>
      </c>
    </row>
    <row r="3024" spans="3:3" x14ac:dyDescent="0.25">
      <c r="C3024" t="str">
        <f t="shared" si="52"/>
        <v/>
      </c>
    </row>
    <row r="3025" spans="3:3" x14ac:dyDescent="0.25">
      <c r="C3025" t="str">
        <f t="shared" si="52"/>
        <v/>
      </c>
    </row>
    <row r="3026" spans="3:3" x14ac:dyDescent="0.25">
      <c r="C3026" t="str">
        <f t="shared" si="52"/>
        <v/>
      </c>
    </row>
    <row r="3027" spans="3:3" x14ac:dyDescent="0.25">
      <c r="C3027" t="str">
        <f t="shared" si="52"/>
        <v/>
      </c>
    </row>
    <row r="3028" spans="3:3" x14ac:dyDescent="0.25">
      <c r="C3028" t="str">
        <f t="shared" si="52"/>
        <v/>
      </c>
    </row>
    <row r="3029" spans="3:3" x14ac:dyDescent="0.25">
      <c r="C3029" t="str">
        <f t="shared" si="52"/>
        <v/>
      </c>
    </row>
    <row r="3030" spans="3:3" x14ac:dyDescent="0.25">
      <c r="C3030" t="str">
        <f t="shared" si="52"/>
        <v/>
      </c>
    </row>
    <row r="3031" spans="3:3" x14ac:dyDescent="0.25">
      <c r="C3031" t="str">
        <f t="shared" si="52"/>
        <v/>
      </c>
    </row>
    <row r="3032" spans="3:3" x14ac:dyDescent="0.25">
      <c r="C3032" t="str">
        <f t="shared" si="52"/>
        <v/>
      </c>
    </row>
    <row r="3033" spans="3:3" x14ac:dyDescent="0.25">
      <c r="C3033" t="str">
        <f t="shared" si="52"/>
        <v/>
      </c>
    </row>
    <row r="3034" spans="3:3" x14ac:dyDescent="0.25">
      <c r="C3034" t="str">
        <f t="shared" si="52"/>
        <v/>
      </c>
    </row>
    <row r="3035" spans="3:3" x14ac:dyDescent="0.25">
      <c r="C3035" t="str">
        <f t="shared" si="52"/>
        <v/>
      </c>
    </row>
    <row r="3036" spans="3:3" x14ac:dyDescent="0.25">
      <c r="C3036" t="str">
        <f t="shared" si="52"/>
        <v/>
      </c>
    </row>
    <row r="3037" spans="3:3" x14ac:dyDescent="0.25">
      <c r="C3037" t="str">
        <f t="shared" si="52"/>
        <v/>
      </c>
    </row>
    <row r="3038" spans="3:3" x14ac:dyDescent="0.25">
      <c r="C3038" t="str">
        <f t="shared" si="52"/>
        <v/>
      </c>
    </row>
    <row r="3039" spans="3:3" x14ac:dyDescent="0.25">
      <c r="C3039" t="str">
        <f t="shared" si="52"/>
        <v/>
      </c>
    </row>
    <row r="3040" spans="3:3" x14ac:dyDescent="0.25">
      <c r="C3040" t="str">
        <f t="shared" si="52"/>
        <v/>
      </c>
    </row>
    <row r="3041" spans="3:3" x14ac:dyDescent="0.25">
      <c r="C3041" t="str">
        <f t="shared" si="52"/>
        <v/>
      </c>
    </row>
    <row r="3042" spans="3:3" x14ac:dyDescent="0.25">
      <c r="C3042" t="str">
        <f t="shared" si="52"/>
        <v/>
      </c>
    </row>
    <row r="3043" spans="3:3" x14ac:dyDescent="0.25">
      <c r="C3043" t="str">
        <f t="shared" si="52"/>
        <v/>
      </c>
    </row>
    <row r="3044" spans="3:3" x14ac:dyDescent="0.25">
      <c r="C3044" t="str">
        <f t="shared" si="52"/>
        <v/>
      </c>
    </row>
    <row r="3045" spans="3:3" x14ac:dyDescent="0.25">
      <c r="C3045" t="str">
        <f t="shared" si="52"/>
        <v/>
      </c>
    </row>
    <row r="3046" spans="3:3" x14ac:dyDescent="0.25">
      <c r="C3046" t="str">
        <f t="shared" si="52"/>
        <v/>
      </c>
    </row>
    <row r="3047" spans="3:3" x14ac:dyDescent="0.25">
      <c r="C3047" t="str">
        <f t="shared" si="52"/>
        <v/>
      </c>
    </row>
    <row r="3048" spans="3:3" x14ac:dyDescent="0.25">
      <c r="C3048" t="str">
        <f t="shared" si="52"/>
        <v/>
      </c>
    </row>
    <row r="3049" spans="3:3" x14ac:dyDescent="0.25">
      <c r="C3049" t="str">
        <f t="shared" si="52"/>
        <v/>
      </c>
    </row>
    <row r="3050" spans="3:3" x14ac:dyDescent="0.25">
      <c r="C3050" t="str">
        <f t="shared" si="52"/>
        <v/>
      </c>
    </row>
    <row r="3051" spans="3:3" x14ac:dyDescent="0.25">
      <c r="C3051" t="str">
        <f t="shared" si="52"/>
        <v/>
      </c>
    </row>
    <row r="3052" spans="3:3" x14ac:dyDescent="0.25">
      <c r="C3052" t="str">
        <f t="shared" si="52"/>
        <v/>
      </c>
    </row>
    <row r="3053" spans="3:3" x14ac:dyDescent="0.25">
      <c r="C3053" t="str">
        <f t="shared" si="52"/>
        <v/>
      </c>
    </row>
    <row r="3054" spans="3:3" x14ac:dyDescent="0.25">
      <c r="C3054" t="str">
        <f t="shared" si="52"/>
        <v/>
      </c>
    </row>
    <row r="3055" spans="3:3" x14ac:dyDescent="0.25">
      <c r="C3055" t="str">
        <f t="shared" si="52"/>
        <v/>
      </c>
    </row>
    <row r="3056" spans="3:3" x14ac:dyDescent="0.25">
      <c r="C3056" t="str">
        <f t="shared" si="52"/>
        <v/>
      </c>
    </row>
    <row r="3057" spans="3:3" x14ac:dyDescent="0.25">
      <c r="C3057" t="str">
        <f t="shared" si="52"/>
        <v/>
      </c>
    </row>
    <row r="3058" spans="3:3" x14ac:dyDescent="0.25">
      <c r="C3058" t="str">
        <f t="shared" si="52"/>
        <v/>
      </c>
    </row>
    <row r="3059" spans="3:3" x14ac:dyDescent="0.25">
      <c r="C3059" t="str">
        <f t="shared" si="52"/>
        <v/>
      </c>
    </row>
    <row r="3060" spans="3:3" x14ac:dyDescent="0.25">
      <c r="C3060" t="str">
        <f t="shared" si="52"/>
        <v/>
      </c>
    </row>
    <row r="3061" spans="3:3" x14ac:dyDescent="0.25">
      <c r="C3061" t="str">
        <f t="shared" si="52"/>
        <v/>
      </c>
    </row>
    <row r="3062" spans="3:3" x14ac:dyDescent="0.25">
      <c r="C3062" t="str">
        <f t="shared" si="52"/>
        <v/>
      </c>
    </row>
    <row r="3063" spans="3:3" x14ac:dyDescent="0.25">
      <c r="C3063" t="str">
        <f t="shared" si="52"/>
        <v/>
      </c>
    </row>
    <row r="3064" spans="3:3" x14ac:dyDescent="0.25">
      <c r="C3064" t="str">
        <f t="shared" si="52"/>
        <v/>
      </c>
    </row>
    <row r="3065" spans="3:3" x14ac:dyDescent="0.25">
      <c r="C3065" t="str">
        <f t="shared" ref="C3065:C3128" si="53">IF(B3065&gt;0,B3065*JORNADA12,"")</f>
        <v/>
      </c>
    </row>
    <row r="3066" spans="3:3" x14ac:dyDescent="0.25">
      <c r="C3066" t="str">
        <f t="shared" si="53"/>
        <v/>
      </c>
    </row>
    <row r="3067" spans="3:3" x14ac:dyDescent="0.25">
      <c r="C3067" t="str">
        <f t="shared" si="53"/>
        <v/>
      </c>
    </row>
    <row r="3068" spans="3:3" x14ac:dyDescent="0.25">
      <c r="C3068" t="str">
        <f t="shared" si="53"/>
        <v/>
      </c>
    </row>
    <row r="3069" spans="3:3" x14ac:dyDescent="0.25">
      <c r="C3069" t="str">
        <f t="shared" si="53"/>
        <v/>
      </c>
    </row>
    <row r="3070" spans="3:3" x14ac:dyDescent="0.25">
      <c r="C3070" t="str">
        <f t="shared" si="53"/>
        <v/>
      </c>
    </row>
    <row r="3071" spans="3:3" x14ac:dyDescent="0.25">
      <c r="C3071" t="str">
        <f t="shared" si="53"/>
        <v/>
      </c>
    </row>
    <row r="3072" spans="3:3" x14ac:dyDescent="0.25">
      <c r="C3072" t="str">
        <f t="shared" si="53"/>
        <v/>
      </c>
    </row>
    <row r="3073" spans="3:3" x14ac:dyDescent="0.25">
      <c r="C3073" t="str">
        <f t="shared" si="53"/>
        <v/>
      </c>
    </row>
    <row r="3074" spans="3:3" x14ac:dyDescent="0.25">
      <c r="C3074" t="str">
        <f t="shared" si="53"/>
        <v/>
      </c>
    </row>
    <row r="3075" spans="3:3" x14ac:dyDescent="0.25">
      <c r="C3075" t="str">
        <f t="shared" si="53"/>
        <v/>
      </c>
    </row>
    <row r="3076" spans="3:3" x14ac:dyDescent="0.25">
      <c r="C3076" t="str">
        <f t="shared" si="53"/>
        <v/>
      </c>
    </row>
    <row r="3077" spans="3:3" x14ac:dyDescent="0.25">
      <c r="C3077" t="str">
        <f t="shared" si="53"/>
        <v/>
      </c>
    </row>
    <row r="3078" spans="3:3" x14ac:dyDescent="0.25">
      <c r="C3078" t="str">
        <f t="shared" si="53"/>
        <v/>
      </c>
    </row>
    <row r="3079" spans="3:3" x14ac:dyDescent="0.25">
      <c r="C3079" t="str">
        <f t="shared" si="53"/>
        <v/>
      </c>
    </row>
    <row r="3080" spans="3:3" x14ac:dyDescent="0.25">
      <c r="C3080" t="str">
        <f t="shared" si="53"/>
        <v/>
      </c>
    </row>
    <row r="3081" spans="3:3" x14ac:dyDescent="0.25">
      <c r="C3081" t="str">
        <f t="shared" si="53"/>
        <v/>
      </c>
    </row>
    <row r="3082" spans="3:3" x14ac:dyDescent="0.25">
      <c r="C3082" t="str">
        <f t="shared" si="53"/>
        <v/>
      </c>
    </row>
    <row r="3083" spans="3:3" x14ac:dyDescent="0.25">
      <c r="C3083" t="str">
        <f t="shared" si="53"/>
        <v/>
      </c>
    </row>
    <row r="3084" spans="3:3" x14ac:dyDescent="0.25">
      <c r="C3084" t="str">
        <f t="shared" si="53"/>
        <v/>
      </c>
    </row>
    <row r="3085" spans="3:3" x14ac:dyDescent="0.25">
      <c r="C3085" t="str">
        <f t="shared" si="53"/>
        <v/>
      </c>
    </row>
    <row r="3086" spans="3:3" x14ac:dyDescent="0.25">
      <c r="C3086" t="str">
        <f t="shared" si="53"/>
        <v/>
      </c>
    </row>
    <row r="3087" spans="3:3" x14ac:dyDescent="0.25">
      <c r="C3087" t="str">
        <f t="shared" si="53"/>
        <v/>
      </c>
    </row>
    <row r="3088" spans="3:3" x14ac:dyDescent="0.25">
      <c r="C3088" t="str">
        <f t="shared" si="53"/>
        <v/>
      </c>
    </row>
    <row r="3089" spans="3:3" x14ac:dyDescent="0.25">
      <c r="C3089" t="str">
        <f t="shared" si="53"/>
        <v/>
      </c>
    </row>
    <row r="3090" spans="3:3" x14ac:dyDescent="0.25">
      <c r="C3090" t="str">
        <f t="shared" si="53"/>
        <v/>
      </c>
    </row>
    <row r="3091" spans="3:3" x14ac:dyDescent="0.25">
      <c r="C3091" t="str">
        <f t="shared" si="53"/>
        <v/>
      </c>
    </row>
    <row r="3092" spans="3:3" x14ac:dyDescent="0.25">
      <c r="C3092" t="str">
        <f t="shared" si="53"/>
        <v/>
      </c>
    </row>
    <row r="3093" spans="3:3" x14ac:dyDescent="0.25">
      <c r="C3093" t="str">
        <f t="shared" si="53"/>
        <v/>
      </c>
    </row>
    <row r="3094" spans="3:3" x14ac:dyDescent="0.25">
      <c r="C3094" t="str">
        <f t="shared" si="53"/>
        <v/>
      </c>
    </row>
    <row r="3095" spans="3:3" x14ac:dyDescent="0.25">
      <c r="C3095" t="str">
        <f t="shared" si="53"/>
        <v/>
      </c>
    </row>
    <row r="3096" spans="3:3" x14ac:dyDescent="0.25">
      <c r="C3096" t="str">
        <f t="shared" si="53"/>
        <v/>
      </c>
    </row>
    <row r="3097" spans="3:3" x14ac:dyDescent="0.25">
      <c r="C3097" t="str">
        <f t="shared" si="53"/>
        <v/>
      </c>
    </row>
    <row r="3098" spans="3:3" x14ac:dyDescent="0.25">
      <c r="C3098" t="str">
        <f t="shared" si="53"/>
        <v/>
      </c>
    </row>
    <row r="3099" spans="3:3" x14ac:dyDescent="0.25">
      <c r="C3099" t="str">
        <f t="shared" si="53"/>
        <v/>
      </c>
    </row>
    <row r="3100" spans="3:3" x14ac:dyDescent="0.25">
      <c r="C3100" t="str">
        <f t="shared" si="53"/>
        <v/>
      </c>
    </row>
    <row r="3101" spans="3:3" x14ac:dyDescent="0.25">
      <c r="C3101" t="str">
        <f t="shared" si="53"/>
        <v/>
      </c>
    </row>
    <row r="3102" spans="3:3" x14ac:dyDescent="0.25">
      <c r="C3102" t="str">
        <f t="shared" si="53"/>
        <v/>
      </c>
    </row>
    <row r="3103" spans="3:3" x14ac:dyDescent="0.25">
      <c r="C3103" t="str">
        <f t="shared" si="53"/>
        <v/>
      </c>
    </row>
    <row r="3104" spans="3:3" x14ac:dyDescent="0.25">
      <c r="C3104" t="str">
        <f t="shared" si="53"/>
        <v/>
      </c>
    </row>
    <row r="3105" spans="3:3" x14ac:dyDescent="0.25">
      <c r="C3105" t="str">
        <f t="shared" si="53"/>
        <v/>
      </c>
    </row>
    <row r="3106" spans="3:3" x14ac:dyDescent="0.25">
      <c r="C3106" t="str">
        <f t="shared" si="53"/>
        <v/>
      </c>
    </row>
    <row r="3107" spans="3:3" x14ac:dyDescent="0.25">
      <c r="C3107" t="str">
        <f t="shared" si="53"/>
        <v/>
      </c>
    </row>
    <row r="3108" spans="3:3" x14ac:dyDescent="0.25">
      <c r="C3108" t="str">
        <f t="shared" si="53"/>
        <v/>
      </c>
    </row>
    <row r="3109" spans="3:3" x14ac:dyDescent="0.25">
      <c r="C3109" t="str">
        <f t="shared" si="53"/>
        <v/>
      </c>
    </row>
    <row r="3110" spans="3:3" x14ac:dyDescent="0.25">
      <c r="C3110" t="str">
        <f t="shared" si="53"/>
        <v/>
      </c>
    </row>
    <row r="3111" spans="3:3" x14ac:dyDescent="0.25">
      <c r="C3111" t="str">
        <f t="shared" si="53"/>
        <v/>
      </c>
    </row>
    <row r="3112" spans="3:3" x14ac:dyDescent="0.25">
      <c r="C3112" t="str">
        <f t="shared" si="53"/>
        <v/>
      </c>
    </row>
    <row r="3113" spans="3:3" x14ac:dyDescent="0.25">
      <c r="C3113" t="str">
        <f t="shared" si="53"/>
        <v/>
      </c>
    </row>
    <row r="3114" spans="3:3" x14ac:dyDescent="0.25">
      <c r="C3114" t="str">
        <f t="shared" si="53"/>
        <v/>
      </c>
    </row>
    <row r="3115" spans="3:3" x14ac:dyDescent="0.25">
      <c r="C3115" t="str">
        <f t="shared" si="53"/>
        <v/>
      </c>
    </row>
    <row r="3116" spans="3:3" x14ac:dyDescent="0.25">
      <c r="C3116" t="str">
        <f t="shared" si="53"/>
        <v/>
      </c>
    </row>
    <row r="3117" spans="3:3" x14ac:dyDescent="0.25">
      <c r="C3117" t="str">
        <f t="shared" si="53"/>
        <v/>
      </c>
    </row>
    <row r="3118" spans="3:3" x14ac:dyDescent="0.25">
      <c r="C3118" t="str">
        <f t="shared" si="53"/>
        <v/>
      </c>
    </row>
    <row r="3119" spans="3:3" x14ac:dyDescent="0.25">
      <c r="C3119" t="str">
        <f t="shared" si="53"/>
        <v/>
      </c>
    </row>
    <row r="3120" spans="3:3" x14ac:dyDescent="0.25">
      <c r="C3120" t="str">
        <f t="shared" si="53"/>
        <v/>
      </c>
    </row>
    <row r="3121" spans="3:3" x14ac:dyDescent="0.25">
      <c r="C3121" t="str">
        <f t="shared" si="53"/>
        <v/>
      </c>
    </row>
    <row r="3122" spans="3:3" x14ac:dyDescent="0.25">
      <c r="C3122" t="str">
        <f t="shared" si="53"/>
        <v/>
      </c>
    </row>
    <row r="3123" spans="3:3" x14ac:dyDescent="0.25">
      <c r="C3123" t="str">
        <f t="shared" si="53"/>
        <v/>
      </c>
    </row>
    <row r="3124" spans="3:3" x14ac:dyDescent="0.25">
      <c r="C3124" t="str">
        <f t="shared" si="53"/>
        <v/>
      </c>
    </row>
    <row r="3125" spans="3:3" x14ac:dyDescent="0.25">
      <c r="C3125" t="str">
        <f t="shared" si="53"/>
        <v/>
      </c>
    </row>
    <row r="3126" spans="3:3" x14ac:dyDescent="0.25">
      <c r="C3126" t="str">
        <f t="shared" si="53"/>
        <v/>
      </c>
    </row>
    <row r="3127" spans="3:3" x14ac:dyDescent="0.25">
      <c r="C3127" t="str">
        <f t="shared" si="53"/>
        <v/>
      </c>
    </row>
    <row r="3128" spans="3:3" x14ac:dyDescent="0.25">
      <c r="C3128" t="str">
        <f t="shared" si="53"/>
        <v/>
      </c>
    </row>
    <row r="3129" spans="3:3" x14ac:dyDescent="0.25">
      <c r="C3129" t="str">
        <f t="shared" ref="C3129:C3192" si="54">IF(B3129&gt;0,B3129*JORNADA12,"")</f>
        <v/>
      </c>
    </row>
    <row r="3130" spans="3:3" x14ac:dyDescent="0.25">
      <c r="C3130" t="str">
        <f t="shared" si="54"/>
        <v/>
      </c>
    </row>
    <row r="3131" spans="3:3" x14ac:dyDescent="0.25">
      <c r="C3131" t="str">
        <f t="shared" si="54"/>
        <v/>
      </c>
    </row>
    <row r="3132" spans="3:3" x14ac:dyDescent="0.25">
      <c r="C3132" t="str">
        <f t="shared" si="54"/>
        <v/>
      </c>
    </row>
    <row r="3133" spans="3:3" x14ac:dyDescent="0.25">
      <c r="C3133" t="str">
        <f t="shared" si="54"/>
        <v/>
      </c>
    </row>
    <row r="3134" spans="3:3" x14ac:dyDescent="0.25">
      <c r="C3134" t="str">
        <f t="shared" si="54"/>
        <v/>
      </c>
    </row>
    <row r="3135" spans="3:3" x14ac:dyDescent="0.25">
      <c r="C3135" t="str">
        <f t="shared" si="54"/>
        <v/>
      </c>
    </row>
    <row r="3136" spans="3:3" x14ac:dyDescent="0.25">
      <c r="C3136" t="str">
        <f t="shared" si="54"/>
        <v/>
      </c>
    </row>
    <row r="3137" spans="3:3" x14ac:dyDescent="0.25">
      <c r="C3137" t="str">
        <f t="shared" si="54"/>
        <v/>
      </c>
    </row>
    <row r="3138" spans="3:3" x14ac:dyDescent="0.25">
      <c r="C3138" t="str">
        <f t="shared" si="54"/>
        <v/>
      </c>
    </row>
    <row r="3139" spans="3:3" x14ac:dyDescent="0.25">
      <c r="C3139" t="str">
        <f t="shared" si="54"/>
        <v/>
      </c>
    </row>
    <row r="3140" spans="3:3" x14ac:dyDescent="0.25">
      <c r="C3140" t="str">
        <f t="shared" si="54"/>
        <v/>
      </c>
    </row>
    <row r="3141" spans="3:3" x14ac:dyDescent="0.25">
      <c r="C3141" t="str">
        <f t="shared" si="54"/>
        <v/>
      </c>
    </row>
    <row r="3142" spans="3:3" x14ac:dyDescent="0.25">
      <c r="C3142" t="str">
        <f t="shared" si="54"/>
        <v/>
      </c>
    </row>
    <row r="3143" spans="3:3" x14ac:dyDescent="0.25">
      <c r="C3143" t="str">
        <f t="shared" si="54"/>
        <v/>
      </c>
    </row>
    <row r="3144" spans="3:3" x14ac:dyDescent="0.25">
      <c r="C3144" t="str">
        <f t="shared" si="54"/>
        <v/>
      </c>
    </row>
    <row r="3145" spans="3:3" x14ac:dyDescent="0.25">
      <c r="C3145" t="str">
        <f t="shared" si="54"/>
        <v/>
      </c>
    </row>
    <row r="3146" spans="3:3" x14ac:dyDescent="0.25">
      <c r="C3146" t="str">
        <f t="shared" si="54"/>
        <v/>
      </c>
    </row>
    <row r="3147" spans="3:3" x14ac:dyDescent="0.25">
      <c r="C3147" t="str">
        <f t="shared" si="54"/>
        <v/>
      </c>
    </row>
    <row r="3148" spans="3:3" x14ac:dyDescent="0.25">
      <c r="C3148" t="str">
        <f t="shared" si="54"/>
        <v/>
      </c>
    </row>
    <row r="3149" spans="3:3" x14ac:dyDescent="0.25">
      <c r="C3149" t="str">
        <f t="shared" si="54"/>
        <v/>
      </c>
    </row>
    <row r="3150" spans="3:3" x14ac:dyDescent="0.25">
      <c r="C3150" t="str">
        <f t="shared" si="54"/>
        <v/>
      </c>
    </row>
    <row r="3151" spans="3:3" x14ac:dyDescent="0.25">
      <c r="C3151" t="str">
        <f t="shared" si="54"/>
        <v/>
      </c>
    </row>
    <row r="3152" spans="3:3" x14ac:dyDescent="0.25">
      <c r="C3152" t="str">
        <f t="shared" si="54"/>
        <v/>
      </c>
    </row>
    <row r="3153" spans="3:3" x14ac:dyDescent="0.25">
      <c r="C3153" t="str">
        <f t="shared" si="54"/>
        <v/>
      </c>
    </row>
    <row r="3154" spans="3:3" x14ac:dyDescent="0.25">
      <c r="C3154" t="str">
        <f t="shared" si="54"/>
        <v/>
      </c>
    </row>
    <row r="3155" spans="3:3" x14ac:dyDescent="0.25">
      <c r="C3155" t="str">
        <f t="shared" si="54"/>
        <v/>
      </c>
    </row>
    <row r="3156" spans="3:3" x14ac:dyDescent="0.25">
      <c r="C3156" t="str">
        <f t="shared" si="54"/>
        <v/>
      </c>
    </row>
    <row r="3157" spans="3:3" x14ac:dyDescent="0.25">
      <c r="C3157" t="str">
        <f t="shared" si="54"/>
        <v/>
      </c>
    </row>
    <row r="3158" spans="3:3" x14ac:dyDescent="0.25">
      <c r="C3158" t="str">
        <f t="shared" si="54"/>
        <v/>
      </c>
    </row>
    <row r="3159" spans="3:3" x14ac:dyDescent="0.25">
      <c r="C3159" t="str">
        <f t="shared" si="54"/>
        <v/>
      </c>
    </row>
    <row r="3160" spans="3:3" x14ac:dyDescent="0.25">
      <c r="C3160" t="str">
        <f t="shared" si="54"/>
        <v/>
      </c>
    </row>
    <row r="3161" spans="3:3" x14ac:dyDescent="0.25">
      <c r="C3161" t="str">
        <f t="shared" si="54"/>
        <v/>
      </c>
    </row>
    <row r="3162" spans="3:3" x14ac:dyDescent="0.25">
      <c r="C3162" t="str">
        <f t="shared" si="54"/>
        <v/>
      </c>
    </row>
    <row r="3163" spans="3:3" x14ac:dyDescent="0.25">
      <c r="C3163" t="str">
        <f t="shared" si="54"/>
        <v/>
      </c>
    </row>
    <row r="3164" spans="3:3" x14ac:dyDescent="0.25">
      <c r="C3164" t="str">
        <f t="shared" si="54"/>
        <v/>
      </c>
    </row>
    <row r="3165" spans="3:3" x14ac:dyDescent="0.25">
      <c r="C3165" t="str">
        <f t="shared" si="54"/>
        <v/>
      </c>
    </row>
    <row r="3166" spans="3:3" x14ac:dyDescent="0.25">
      <c r="C3166" t="str">
        <f t="shared" si="54"/>
        <v/>
      </c>
    </row>
    <row r="3167" spans="3:3" x14ac:dyDescent="0.25">
      <c r="C3167" t="str">
        <f t="shared" si="54"/>
        <v/>
      </c>
    </row>
    <row r="3168" spans="3:3" x14ac:dyDescent="0.25">
      <c r="C3168" t="str">
        <f t="shared" si="54"/>
        <v/>
      </c>
    </row>
    <row r="3169" spans="3:3" x14ac:dyDescent="0.25">
      <c r="C3169" t="str">
        <f t="shared" si="54"/>
        <v/>
      </c>
    </row>
    <row r="3170" spans="3:3" x14ac:dyDescent="0.25">
      <c r="C3170" t="str">
        <f t="shared" si="54"/>
        <v/>
      </c>
    </row>
    <row r="3171" spans="3:3" x14ac:dyDescent="0.25">
      <c r="C3171" t="str">
        <f t="shared" si="54"/>
        <v/>
      </c>
    </row>
    <row r="3172" spans="3:3" x14ac:dyDescent="0.25">
      <c r="C3172" t="str">
        <f t="shared" si="54"/>
        <v/>
      </c>
    </row>
    <row r="3173" spans="3:3" x14ac:dyDescent="0.25">
      <c r="C3173" t="str">
        <f t="shared" si="54"/>
        <v/>
      </c>
    </row>
    <row r="3174" spans="3:3" x14ac:dyDescent="0.25">
      <c r="C3174" t="str">
        <f t="shared" si="54"/>
        <v/>
      </c>
    </row>
    <row r="3175" spans="3:3" x14ac:dyDescent="0.25">
      <c r="C3175" t="str">
        <f t="shared" si="54"/>
        <v/>
      </c>
    </row>
    <row r="3176" spans="3:3" x14ac:dyDescent="0.25">
      <c r="C3176" t="str">
        <f t="shared" si="54"/>
        <v/>
      </c>
    </row>
    <row r="3177" spans="3:3" x14ac:dyDescent="0.25">
      <c r="C3177" t="str">
        <f t="shared" si="54"/>
        <v/>
      </c>
    </row>
    <row r="3178" spans="3:3" x14ac:dyDescent="0.25">
      <c r="C3178" t="str">
        <f t="shared" si="54"/>
        <v/>
      </c>
    </row>
    <row r="3179" spans="3:3" x14ac:dyDescent="0.25">
      <c r="C3179" t="str">
        <f t="shared" si="54"/>
        <v/>
      </c>
    </row>
    <row r="3180" spans="3:3" x14ac:dyDescent="0.25">
      <c r="C3180" t="str">
        <f t="shared" si="54"/>
        <v/>
      </c>
    </row>
    <row r="3181" spans="3:3" x14ac:dyDescent="0.25">
      <c r="C3181" t="str">
        <f t="shared" si="54"/>
        <v/>
      </c>
    </row>
    <row r="3182" spans="3:3" x14ac:dyDescent="0.25">
      <c r="C3182" t="str">
        <f t="shared" si="54"/>
        <v/>
      </c>
    </row>
    <row r="3183" spans="3:3" x14ac:dyDescent="0.25">
      <c r="C3183" t="str">
        <f t="shared" si="54"/>
        <v/>
      </c>
    </row>
    <row r="3184" spans="3:3" x14ac:dyDescent="0.25">
      <c r="C3184" t="str">
        <f t="shared" si="54"/>
        <v/>
      </c>
    </row>
    <row r="3185" spans="3:3" x14ac:dyDescent="0.25">
      <c r="C3185" t="str">
        <f t="shared" si="54"/>
        <v/>
      </c>
    </row>
    <row r="3186" spans="3:3" x14ac:dyDescent="0.25">
      <c r="C3186" t="str">
        <f t="shared" si="54"/>
        <v/>
      </c>
    </row>
    <row r="3187" spans="3:3" x14ac:dyDescent="0.25">
      <c r="C3187" t="str">
        <f t="shared" si="54"/>
        <v/>
      </c>
    </row>
    <row r="3188" spans="3:3" x14ac:dyDescent="0.25">
      <c r="C3188" t="str">
        <f t="shared" si="54"/>
        <v/>
      </c>
    </row>
    <row r="3189" spans="3:3" x14ac:dyDescent="0.25">
      <c r="C3189" t="str">
        <f t="shared" si="54"/>
        <v/>
      </c>
    </row>
    <row r="3190" spans="3:3" x14ac:dyDescent="0.25">
      <c r="C3190" t="str">
        <f t="shared" si="54"/>
        <v/>
      </c>
    </row>
    <row r="3191" spans="3:3" x14ac:dyDescent="0.25">
      <c r="C3191" t="str">
        <f t="shared" si="54"/>
        <v/>
      </c>
    </row>
    <row r="3192" spans="3:3" x14ac:dyDescent="0.25">
      <c r="C3192" t="str">
        <f t="shared" si="54"/>
        <v/>
      </c>
    </row>
    <row r="3193" spans="3:3" x14ac:dyDescent="0.25">
      <c r="C3193" t="str">
        <f t="shared" ref="C3193:C3256" si="55">IF(B3193&gt;0,B3193*JORNADA12,"")</f>
        <v/>
      </c>
    </row>
    <row r="3194" spans="3:3" x14ac:dyDescent="0.25">
      <c r="C3194" t="str">
        <f t="shared" si="55"/>
        <v/>
      </c>
    </row>
    <row r="3195" spans="3:3" x14ac:dyDescent="0.25">
      <c r="C3195" t="str">
        <f t="shared" si="55"/>
        <v/>
      </c>
    </row>
    <row r="3196" spans="3:3" x14ac:dyDescent="0.25">
      <c r="C3196" t="str">
        <f t="shared" si="55"/>
        <v/>
      </c>
    </row>
    <row r="3197" spans="3:3" x14ac:dyDescent="0.25">
      <c r="C3197" t="str">
        <f t="shared" si="55"/>
        <v/>
      </c>
    </row>
    <row r="3198" spans="3:3" x14ac:dyDescent="0.25">
      <c r="C3198" t="str">
        <f t="shared" si="55"/>
        <v/>
      </c>
    </row>
    <row r="3199" spans="3:3" x14ac:dyDescent="0.25">
      <c r="C3199" t="str">
        <f t="shared" si="55"/>
        <v/>
      </c>
    </row>
    <row r="3200" spans="3:3" x14ac:dyDescent="0.25">
      <c r="C3200" t="str">
        <f t="shared" si="55"/>
        <v/>
      </c>
    </row>
    <row r="3201" spans="3:3" x14ac:dyDescent="0.25">
      <c r="C3201" t="str">
        <f t="shared" si="55"/>
        <v/>
      </c>
    </row>
    <row r="3202" spans="3:3" x14ac:dyDescent="0.25">
      <c r="C3202" t="str">
        <f t="shared" si="55"/>
        <v/>
      </c>
    </row>
    <row r="3203" spans="3:3" x14ac:dyDescent="0.25">
      <c r="C3203" t="str">
        <f t="shared" si="55"/>
        <v/>
      </c>
    </row>
    <row r="3204" spans="3:3" x14ac:dyDescent="0.25">
      <c r="C3204" t="str">
        <f t="shared" si="55"/>
        <v/>
      </c>
    </row>
    <row r="3205" spans="3:3" x14ac:dyDescent="0.25">
      <c r="C3205" t="str">
        <f t="shared" si="55"/>
        <v/>
      </c>
    </row>
    <row r="3206" spans="3:3" x14ac:dyDescent="0.25">
      <c r="C3206" t="str">
        <f t="shared" si="55"/>
        <v/>
      </c>
    </row>
    <row r="3207" spans="3:3" x14ac:dyDescent="0.25">
      <c r="C3207" t="str">
        <f t="shared" si="55"/>
        <v/>
      </c>
    </row>
    <row r="3208" spans="3:3" x14ac:dyDescent="0.25">
      <c r="C3208" t="str">
        <f t="shared" si="55"/>
        <v/>
      </c>
    </row>
    <row r="3209" spans="3:3" x14ac:dyDescent="0.25">
      <c r="C3209" t="str">
        <f t="shared" si="55"/>
        <v/>
      </c>
    </row>
    <row r="3210" spans="3:3" x14ac:dyDescent="0.25">
      <c r="C3210" t="str">
        <f t="shared" si="55"/>
        <v/>
      </c>
    </row>
    <row r="3211" spans="3:3" x14ac:dyDescent="0.25">
      <c r="C3211" t="str">
        <f t="shared" si="55"/>
        <v/>
      </c>
    </row>
    <row r="3212" spans="3:3" x14ac:dyDescent="0.25">
      <c r="C3212" t="str">
        <f t="shared" si="55"/>
        <v/>
      </c>
    </row>
    <row r="3213" spans="3:3" x14ac:dyDescent="0.25">
      <c r="C3213" t="str">
        <f t="shared" si="55"/>
        <v/>
      </c>
    </row>
    <row r="3214" spans="3:3" x14ac:dyDescent="0.25">
      <c r="C3214" t="str">
        <f t="shared" si="55"/>
        <v/>
      </c>
    </row>
    <row r="3215" spans="3:3" x14ac:dyDescent="0.25">
      <c r="C3215" t="str">
        <f t="shared" si="55"/>
        <v/>
      </c>
    </row>
    <row r="3216" spans="3:3" x14ac:dyDescent="0.25">
      <c r="C3216" t="str">
        <f t="shared" si="55"/>
        <v/>
      </c>
    </row>
    <row r="3217" spans="3:3" x14ac:dyDescent="0.25">
      <c r="C3217" t="str">
        <f t="shared" si="55"/>
        <v/>
      </c>
    </row>
    <row r="3218" spans="3:3" x14ac:dyDescent="0.25">
      <c r="C3218" t="str">
        <f t="shared" si="55"/>
        <v/>
      </c>
    </row>
    <row r="3219" spans="3:3" x14ac:dyDescent="0.25">
      <c r="C3219" t="str">
        <f t="shared" si="55"/>
        <v/>
      </c>
    </row>
    <row r="3220" spans="3:3" x14ac:dyDescent="0.25">
      <c r="C3220" t="str">
        <f t="shared" si="55"/>
        <v/>
      </c>
    </row>
    <row r="3221" spans="3:3" x14ac:dyDescent="0.25">
      <c r="C3221" t="str">
        <f t="shared" si="55"/>
        <v/>
      </c>
    </row>
    <row r="3222" spans="3:3" x14ac:dyDescent="0.25">
      <c r="C3222" t="str">
        <f t="shared" si="55"/>
        <v/>
      </c>
    </row>
    <row r="3223" spans="3:3" x14ac:dyDescent="0.25">
      <c r="C3223" t="str">
        <f t="shared" si="55"/>
        <v/>
      </c>
    </row>
    <row r="3224" spans="3:3" x14ac:dyDescent="0.25">
      <c r="C3224" t="str">
        <f t="shared" si="55"/>
        <v/>
      </c>
    </row>
    <row r="3225" spans="3:3" x14ac:dyDescent="0.25">
      <c r="C3225" t="str">
        <f t="shared" si="55"/>
        <v/>
      </c>
    </row>
    <row r="3226" spans="3:3" x14ac:dyDescent="0.25">
      <c r="C3226" t="str">
        <f t="shared" si="55"/>
        <v/>
      </c>
    </row>
    <row r="3227" spans="3:3" x14ac:dyDescent="0.25">
      <c r="C3227" t="str">
        <f t="shared" si="55"/>
        <v/>
      </c>
    </row>
    <row r="3228" spans="3:3" x14ac:dyDescent="0.25">
      <c r="C3228" t="str">
        <f t="shared" si="55"/>
        <v/>
      </c>
    </row>
    <row r="3229" spans="3:3" x14ac:dyDescent="0.25">
      <c r="C3229" t="str">
        <f t="shared" si="55"/>
        <v/>
      </c>
    </row>
    <row r="3230" spans="3:3" x14ac:dyDescent="0.25">
      <c r="C3230" t="str">
        <f t="shared" si="55"/>
        <v/>
      </c>
    </row>
    <row r="3231" spans="3:3" x14ac:dyDescent="0.25">
      <c r="C3231" t="str">
        <f t="shared" si="55"/>
        <v/>
      </c>
    </row>
    <row r="3232" spans="3:3" x14ac:dyDescent="0.25">
      <c r="C3232" t="str">
        <f t="shared" si="55"/>
        <v/>
      </c>
    </row>
    <row r="3233" spans="3:3" x14ac:dyDescent="0.25">
      <c r="C3233" t="str">
        <f t="shared" si="55"/>
        <v/>
      </c>
    </row>
    <row r="3234" spans="3:3" x14ac:dyDescent="0.25">
      <c r="C3234" t="str">
        <f t="shared" si="55"/>
        <v/>
      </c>
    </row>
    <row r="3235" spans="3:3" x14ac:dyDescent="0.25">
      <c r="C3235" t="str">
        <f t="shared" si="55"/>
        <v/>
      </c>
    </row>
    <row r="3236" spans="3:3" x14ac:dyDescent="0.25">
      <c r="C3236" t="str">
        <f t="shared" si="55"/>
        <v/>
      </c>
    </row>
    <row r="3237" spans="3:3" x14ac:dyDescent="0.25">
      <c r="C3237" t="str">
        <f t="shared" si="55"/>
        <v/>
      </c>
    </row>
    <row r="3238" spans="3:3" x14ac:dyDescent="0.25">
      <c r="C3238" t="str">
        <f t="shared" si="55"/>
        <v/>
      </c>
    </row>
    <row r="3239" spans="3:3" x14ac:dyDescent="0.25">
      <c r="C3239" t="str">
        <f t="shared" si="55"/>
        <v/>
      </c>
    </row>
    <row r="3240" spans="3:3" x14ac:dyDescent="0.25">
      <c r="C3240" t="str">
        <f t="shared" si="55"/>
        <v/>
      </c>
    </row>
    <row r="3241" spans="3:3" x14ac:dyDescent="0.25">
      <c r="C3241" t="str">
        <f t="shared" si="55"/>
        <v/>
      </c>
    </row>
    <row r="3242" spans="3:3" x14ac:dyDescent="0.25">
      <c r="C3242" t="str">
        <f t="shared" si="55"/>
        <v/>
      </c>
    </row>
    <row r="3243" spans="3:3" x14ac:dyDescent="0.25">
      <c r="C3243" t="str">
        <f t="shared" si="55"/>
        <v/>
      </c>
    </row>
    <row r="3244" spans="3:3" x14ac:dyDescent="0.25">
      <c r="C3244" t="str">
        <f t="shared" si="55"/>
        <v/>
      </c>
    </row>
    <row r="3245" spans="3:3" x14ac:dyDescent="0.25">
      <c r="C3245" t="str">
        <f t="shared" si="55"/>
        <v/>
      </c>
    </row>
    <row r="3246" spans="3:3" x14ac:dyDescent="0.25">
      <c r="C3246" t="str">
        <f t="shared" si="55"/>
        <v/>
      </c>
    </row>
    <row r="3247" spans="3:3" x14ac:dyDescent="0.25">
      <c r="C3247" t="str">
        <f t="shared" si="55"/>
        <v/>
      </c>
    </row>
    <row r="3248" spans="3:3" x14ac:dyDescent="0.25">
      <c r="C3248" t="str">
        <f t="shared" si="55"/>
        <v/>
      </c>
    </row>
    <row r="3249" spans="3:3" x14ac:dyDescent="0.25">
      <c r="C3249" t="str">
        <f t="shared" si="55"/>
        <v/>
      </c>
    </row>
    <row r="3250" spans="3:3" x14ac:dyDescent="0.25">
      <c r="C3250" t="str">
        <f t="shared" si="55"/>
        <v/>
      </c>
    </row>
    <row r="3251" spans="3:3" x14ac:dyDescent="0.25">
      <c r="C3251" t="str">
        <f t="shared" si="55"/>
        <v/>
      </c>
    </row>
    <row r="3252" spans="3:3" x14ac:dyDescent="0.25">
      <c r="C3252" t="str">
        <f t="shared" si="55"/>
        <v/>
      </c>
    </row>
    <row r="3253" spans="3:3" x14ac:dyDescent="0.25">
      <c r="C3253" t="str">
        <f t="shared" si="55"/>
        <v/>
      </c>
    </row>
    <row r="3254" spans="3:3" x14ac:dyDescent="0.25">
      <c r="C3254" t="str">
        <f t="shared" si="55"/>
        <v/>
      </c>
    </row>
    <row r="3255" spans="3:3" x14ac:dyDescent="0.25">
      <c r="C3255" t="str">
        <f t="shared" si="55"/>
        <v/>
      </c>
    </row>
    <row r="3256" spans="3:3" x14ac:dyDescent="0.25">
      <c r="C3256" t="str">
        <f t="shared" si="55"/>
        <v/>
      </c>
    </row>
    <row r="3257" spans="3:3" x14ac:dyDescent="0.25">
      <c r="C3257" t="str">
        <f t="shared" ref="C3257:C3320" si="56">IF(B3257&gt;0,B3257*JORNADA12,"")</f>
        <v/>
      </c>
    </row>
    <row r="3258" spans="3:3" x14ac:dyDescent="0.25">
      <c r="C3258" t="str">
        <f t="shared" si="56"/>
        <v/>
      </c>
    </row>
    <row r="3259" spans="3:3" x14ac:dyDescent="0.25">
      <c r="C3259" t="str">
        <f t="shared" si="56"/>
        <v/>
      </c>
    </row>
    <row r="3260" spans="3:3" x14ac:dyDescent="0.25">
      <c r="C3260" t="str">
        <f t="shared" si="56"/>
        <v/>
      </c>
    </row>
    <row r="3261" spans="3:3" x14ac:dyDescent="0.25">
      <c r="C3261" t="str">
        <f t="shared" si="56"/>
        <v/>
      </c>
    </row>
    <row r="3262" spans="3:3" x14ac:dyDescent="0.25">
      <c r="C3262" t="str">
        <f t="shared" si="56"/>
        <v/>
      </c>
    </row>
    <row r="3263" spans="3:3" x14ac:dyDescent="0.25">
      <c r="C3263" t="str">
        <f t="shared" si="56"/>
        <v/>
      </c>
    </row>
    <row r="3264" spans="3:3" x14ac:dyDescent="0.25">
      <c r="C3264" t="str">
        <f t="shared" si="56"/>
        <v/>
      </c>
    </row>
    <row r="3265" spans="3:3" x14ac:dyDescent="0.25">
      <c r="C3265" t="str">
        <f t="shared" si="56"/>
        <v/>
      </c>
    </row>
    <row r="3266" spans="3:3" x14ac:dyDescent="0.25">
      <c r="C3266" t="str">
        <f t="shared" si="56"/>
        <v/>
      </c>
    </row>
    <row r="3267" spans="3:3" x14ac:dyDescent="0.25">
      <c r="C3267" t="str">
        <f t="shared" si="56"/>
        <v/>
      </c>
    </row>
    <row r="3268" spans="3:3" x14ac:dyDescent="0.25">
      <c r="C3268" t="str">
        <f t="shared" si="56"/>
        <v/>
      </c>
    </row>
    <row r="3269" spans="3:3" x14ac:dyDescent="0.25">
      <c r="C3269" t="str">
        <f t="shared" si="56"/>
        <v/>
      </c>
    </row>
    <row r="3270" spans="3:3" x14ac:dyDescent="0.25">
      <c r="C3270" t="str">
        <f t="shared" si="56"/>
        <v/>
      </c>
    </row>
    <row r="3271" spans="3:3" x14ac:dyDescent="0.25">
      <c r="C3271" t="str">
        <f t="shared" si="56"/>
        <v/>
      </c>
    </row>
    <row r="3272" spans="3:3" x14ac:dyDescent="0.25">
      <c r="C3272" t="str">
        <f t="shared" si="56"/>
        <v/>
      </c>
    </row>
    <row r="3273" spans="3:3" x14ac:dyDescent="0.25">
      <c r="C3273" t="str">
        <f t="shared" si="56"/>
        <v/>
      </c>
    </row>
    <row r="3274" spans="3:3" x14ac:dyDescent="0.25">
      <c r="C3274" t="str">
        <f t="shared" si="56"/>
        <v/>
      </c>
    </row>
    <row r="3275" spans="3:3" x14ac:dyDescent="0.25">
      <c r="C3275" t="str">
        <f t="shared" si="56"/>
        <v/>
      </c>
    </row>
    <row r="3276" spans="3:3" x14ac:dyDescent="0.25">
      <c r="C3276" t="str">
        <f t="shared" si="56"/>
        <v/>
      </c>
    </row>
    <row r="3277" spans="3:3" x14ac:dyDescent="0.25">
      <c r="C3277" t="str">
        <f t="shared" si="56"/>
        <v/>
      </c>
    </row>
    <row r="3278" spans="3:3" x14ac:dyDescent="0.25">
      <c r="C3278" t="str">
        <f t="shared" si="56"/>
        <v/>
      </c>
    </row>
    <row r="3279" spans="3:3" x14ac:dyDescent="0.25">
      <c r="C3279" t="str">
        <f t="shared" si="56"/>
        <v/>
      </c>
    </row>
    <row r="3280" spans="3:3" x14ac:dyDescent="0.25">
      <c r="C3280" t="str">
        <f t="shared" si="56"/>
        <v/>
      </c>
    </row>
    <row r="3281" spans="3:3" x14ac:dyDescent="0.25">
      <c r="C3281" t="str">
        <f t="shared" si="56"/>
        <v/>
      </c>
    </row>
    <row r="3282" spans="3:3" x14ac:dyDescent="0.25">
      <c r="C3282" t="str">
        <f t="shared" si="56"/>
        <v/>
      </c>
    </row>
    <row r="3283" spans="3:3" x14ac:dyDescent="0.25">
      <c r="C3283" t="str">
        <f t="shared" si="56"/>
        <v/>
      </c>
    </row>
    <row r="3284" spans="3:3" x14ac:dyDescent="0.25">
      <c r="C3284" t="str">
        <f t="shared" si="56"/>
        <v/>
      </c>
    </row>
    <row r="3285" spans="3:3" x14ac:dyDescent="0.25">
      <c r="C3285" t="str">
        <f t="shared" si="56"/>
        <v/>
      </c>
    </row>
    <row r="3286" spans="3:3" x14ac:dyDescent="0.25">
      <c r="C3286" t="str">
        <f t="shared" si="56"/>
        <v/>
      </c>
    </row>
    <row r="3287" spans="3:3" x14ac:dyDescent="0.25">
      <c r="C3287" t="str">
        <f t="shared" si="56"/>
        <v/>
      </c>
    </row>
    <row r="3288" spans="3:3" x14ac:dyDescent="0.25">
      <c r="C3288" t="str">
        <f t="shared" si="56"/>
        <v/>
      </c>
    </row>
    <row r="3289" spans="3:3" x14ac:dyDescent="0.25">
      <c r="C3289" t="str">
        <f t="shared" si="56"/>
        <v/>
      </c>
    </row>
    <row r="3290" spans="3:3" x14ac:dyDescent="0.25">
      <c r="C3290" t="str">
        <f t="shared" si="56"/>
        <v/>
      </c>
    </row>
    <row r="3291" spans="3:3" x14ac:dyDescent="0.25">
      <c r="C3291" t="str">
        <f t="shared" si="56"/>
        <v/>
      </c>
    </row>
    <row r="3292" spans="3:3" x14ac:dyDescent="0.25">
      <c r="C3292" t="str">
        <f t="shared" si="56"/>
        <v/>
      </c>
    </row>
    <row r="3293" spans="3:3" x14ac:dyDescent="0.25">
      <c r="C3293" t="str">
        <f t="shared" si="56"/>
        <v/>
      </c>
    </row>
    <row r="3294" spans="3:3" x14ac:dyDescent="0.25">
      <c r="C3294" t="str">
        <f t="shared" si="56"/>
        <v/>
      </c>
    </row>
    <row r="3295" spans="3:3" x14ac:dyDescent="0.25">
      <c r="C3295" t="str">
        <f t="shared" si="56"/>
        <v/>
      </c>
    </row>
    <row r="3296" spans="3:3" x14ac:dyDescent="0.25">
      <c r="C3296" t="str">
        <f t="shared" si="56"/>
        <v/>
      </c>
    </row>
    <row r="3297" spans="3:3" x14ac:dyDescent="0.25">
      <c r="C3297" t="str">
        <f t="shared" si="56"/>
        <v/>
      </c>
    </row>
    <row r="3298" spans="3:3" x14ac:dyDescent="0.25">
      <c r="C3298" t="str">
        <f t="shared" si="56"/>
        <v/>
      </c>
    </row>
    <row r="3299" spans="3:3" x14ac:dyDescent="0.25">
      <c r="C3299" t="str">
        <f t="shared" si="56"/>
        <v/>
      </c>
    </row>
    <row r="3300" spans="3:3" x14ac:dyDescent="0.25">
      <c r="C3300" t="str">
        <f t="shared" si="56"/>
        <v/>
      </c>
    </row>
    <row r="3301" spans="3:3" x14ac:dyDescent="0.25">
      <c r="C3301" t="str">
        <f t="shared" si="56"/>
        <v/>
      </c>
    </row>
    <row r="3302" spans="3:3" x14ac:dyDescent="0.25">
      <c r="C3302" t="str">
        <f t="shared" si="56"/>
        <v/>
      </c>
    </row>
    <row r="3303" spans="3:3" x14ac:dyDescent="0.25">
      <c r="C3303" t="str">
        <f t="shared" si="56"/>
        <v/>
      </c>
    </row>
    <row r="3304" spans="3:3" x14ac:dyDescent="0.25">
      <c r="C3304" t="str">
        <f t="shared" si="56"/>
        <v/>
      </c>
    </row>
    <row r="3305" spans="3:3" x14ac:dyDescent="0.25">
      <c r="C3305" t="str">
        <f t="shared" si="56"/>
        <v/>
      </c>
    </row>
    <row r="3306" spans="3:3" x14ac:dyDescent="0.25">
      <c r="C3306" t="str">
        <f t="shared" si="56"/>
        <v/>
      </c>
    </row>
    <row r="3307" spans="3:3" x14ac:dyDescent="0.25">
      <c r="C3307" t="str">
        <f t="shared" si="56"/>
        <v/>
      </c>
    </row>
    <row r="3308" spans="3:3" x14ac:dyDescent="0.25">
      <c r="C3308" t="str">
        <f t="shared" si="56"/>
        <v/>
      </c>
    </row>
    <row r="3309" spans="3:3" x14ac:dyDescent="0.25">
      <c r="C3309" t="str">
        <f t="shared" si="56"/>
        <v/>
      </c>
    </row>
    <row r="3310" spans="3:3" x14ac:dyDescent="0.25">
      <c r="C3310" t="str">
        <f t="shared" si="56"/>
        <v/>
      </c>
    </row>
    <row r="3311" spans="3:3" x14ac:dyDescent="0.25">
      <c r="C3311" t="str">
        <f t="shared" si="56"/>
        <v/>
      </c>
    </row>
    <row r="3312" spans="3:3" x14ac:dyDescent="0.25">
      <c r="C3312" t="str">
        <f t="shared" si="56"/>
        <v/>
      </c>
    </row>
    <row r="3313" spans="3:3" x14ac:dyDescent="0.25">
      <c r="C3313" t="str">
        <f t="shared" si="56"/>
        <v/>
      </c>
    </row>
    <row r="3314" spans="3:3" x14ac:dyDescent="0.25">
      <c r="C3314" t="str">
        <f t="shared" si="56"/>
        <v/>
      </c>
    </row>
    <row r="3315" spans="3:3" x14ac:dyDescent="0.25">
      <c r="C3315" t="str">
        <f t="shared" si="56"/>
        <v/>
      </c>
    </row>
    <row r="3316" spans="3:3" x14ac:dyDescent="0.25">
      <c r="C3316" t="str">
        <f t="shared" si="56"/>
        <v/>
      </c>
    </row>
    <row r="3317" spans="3:3" x14ac:dyDescent="0.25">
      <c r="C3317" t="str">
        <f t="shared" si="56"/>
        <v/>
      </c>
    </row>
    <row r="3318" spans="3:3" x14ac:dyDescent="0.25">
      <c r="C3318" t="str">
        <f t="shared" si="56"/>
        <v/>
      </c>
    </row>
    <row r="3319" spans="3:3" x14ac:dyDescent="0.25">
      <c r="C3319" t="str">
        <f t="shared" si="56"/>
        <v/>
      </c>
    </row>
    <row r="3320" spans="3:3" x14ac:dyDescent="0.25">
      <c r="C3320" t="str">
        <f t="shared" si="56"/>
        <v/>
      </c>
    </row>
    <row r="3321" spans="3:3" x14ac:dyDescent="0.25">
      <c r="C3321" t="str">
        <f t="shared" ref="C3321:C3384" si="57">IF(B3321&gt;0,B3321*JORNADA12,"")</f>
        <v/>
      </c>
    </row>
    <row r="3322" spans="3:3" x14ac:dyDescent="0.25">
      <c r="C3322" t="str">
        <f t="shared" si="57"/>
        <v/>
      </c>
    </row>
    <row r="3323" spans="3:3" x14ac:dyDescent="0.25">
      <c r="C3323" t="str">
        <f t="shared" si="57"/>
        <v/>
      </c>
    </row>
    <row r="3324" spans="3:3" x14ac:dyDescent="0.25">
      <c r="C3324" t="str">
        <f t="shared" si="57"/>
        <v/>
      </c>
    </row>
    <row r="3325" spans="3:3" x14ac:dyDescent="0.25">
      <c r="C3325" t="str">
        <f t="shared" si="57"/>
        <v/>
      </c>
    </row>
    <row r="3326" spans="3:3" x14ac:dyDescent="0.25">
      <c r="C3326" t="str">
        <f t="shared" si="57"/>
        <v/>
      </c>
    </row>
    <row r="3327" spans="3:3" x14ac:dyDescent="0.25">
      <c r="C3327" t="str">
        <f t="shared" si="57"/>
        <v/>
      </c>
    </row>
    <row r="3328" spans="3:3" x14ac:dyDescent="0.25">
      <c r="C3328" t="str">
        <f t="shared" si="57"/>
        <v/>
      </c>
    </row>
    <row r="3329" spans="3:3" x14ac:dyDescent="0.25">
      <c r="C3329" t="str">
        <f t="shared" si="57"/>
        <v/>
      </c>
    </row>
    <row r="3330" spans="3:3" x14ac:dyDescent="0.25">
      <c r="C3330" t="str">
        <f t="shared" si="57"/>
        <v/>
      </c>
    </row>
    <row r="3331" spans="3:3" x14ac:dyDescent="0.25">
      <c r="C3331" t="str">
        <f t="shared" si="57"/>
        <v/>
      </c>
    </row>
    <row r="3332" spans="3:3" x14ac:dyDescent="0.25">
      <c r="C3332" t="str">
        <f t="shared" si="57"/>
        <v/>
      </c>
    </row>
    <row r="3333" spans="3:3" x14ac:dyDescent="0.25">
      <c r="C3333" t="str">
        <f t="shared" si="57"/>
        <v/>
      </c>
    </row>
    <row r="3334" spans="3:3" x14ac:dyDescent="0.25">
      <c r="C3334" t="str">
        <f t="shared" si="57"/>
        <v/>
      </c>
    </row>
    <row r="3335" spans="3:3" x14ac:dyDescent="0.25">
      <c r="C3335" t="str">
        <f t="shared" si="57"/>
        <v/>
      </c>
    </row>
    <row r="3336" spans="3:3" x14ac:dyDescent="0.25">
      <c r="C3336" t="str">
        <f t="shared" si="57"/>
        <v/>
      </c>
    </row>
    <row r="3337" spans="3:3" x14ac:dyDescent="0.25">
      <c r="C3337" t="str">
        <f t="shared" si="57"/>
        <v/>
      </c>
    </row>
    <row r="3338" spans="3:3" x14ac:dyDescent="0.25">
      <c r="C3338" t="str">
        <f t="shared" si="57"/>
        <v/>
      </c>
    </row>
    <row r="3339" spans="3:3" x14ac:dyDescent="0.25">
      <c r="C3339" t="str">
        <f t="shared" si="57"/>
        <v/>
      </c>
    </row>
    <row r="3340" spans="3:3" x14ac:dyDescent="0.25">
      <c r="C3340" t="str">
        <f t="shared" si="57"/>
        <v/>
      </c>
    </row>
    <row r="3341" spans="3:3" x14ac:dyDescent="0.25">
      <c r="C3341" t="str">
        <f t="shared" si="57"/>
        <v/>
      </c>
    </row>
    <row r="3342" spans="3:3" x14ac:dyDescent="0.25">
      <c r="C3342" t="str">
        <f t="shared" si="57"/>
        <v/>
      </c>
    </row>
    <row r="3343" spans="3:3" x14ac:dyDescent="0.25">
      <c r="C3343" t="str">
        <f t="shared" si="57"/>
        <v/>
      </c>
    </row>
    <row r="3344" spans="3:3" x14ac:dyDescent="0.25">
      <c r="C3344" t="str">
        <f t="shared" si="57"/>
        <v/>
      </c>
    </row>
    <row r="3345" spans="3:3" x14ac:dyDescent="0.25">
      <c r="C3345" t="str">
        <f t="shared" si="57"/>
        <v/>
      </c>
    </row>
    <row r="3346" spans="3:3" x14ac:dyDescent="0.25">
      <c r="C3346" t="str">
        <f t="shared" si="57"/>
        <v/>
      </c>
    </row>
    <row r="3347" spans="3:3" x14ac:dyDescent="0.25">
      <c r="C3347" t="str">
        <f t="shared" si="57"/>
        <v/>
      </c>
    </row>
    <row r="3348" spans="3:3" x14ac:dyDescent="0.25">
      <c r="C3348" t="str">
        <f t="shared" si="57"/>
        <v/>
      </c>
    </row>
    <row r="3349" spans="3:3" x14ac:dyDescent="0.25">
      <c r="C3349" t="str">
        <f t="shared" si="57"/>
        <v/>
      </c>
    </row>
    <row r="3350" spans="3:3" x14ac:dyDescent="0.25">
      <c r="C3350" t="str">
        <f t="shared" si="57"/>
        <v/>
      </c>
    </row>
    <row r="3351" spans="3:3" x14ac:dyDescent="0.25">
      <c r="C3351" t="str">
        <f t="shared" si="57"/>
        <v/>
      </c>
    </row>
    <row r="3352" spans="3:3" x14ac:dyDescent="0.25">
      <c r="C3352" t="str">
        <f t="shared" si="57"/>
        <v/>
      </c>
    </row>
    <row r="3353" spans="3:3" x14ac:dyDescent="0.25">
      <c r="C3353" t="str">
        <f t="shared" si="57"/>
        <v/>
      </c>
    </row>
    <row r="3354" spans="3:3" x14ac:dyDescent="0.25">
      <c r="C3354" t="str">
        <f t="shared" si="57"/>
        <v/>
      </c>
    </row>
    <row r="3355" spans="3:3" x14ac:dyDescent="0.25">
      <c r="C3355" t="str">
        <f t="shared" si="57"/>
        <v/>
      </c>
    </row>
    <row r="3356" spans="3:3" x14ac:dyDescent="0.25">
      <c r="C3356" t="str">
        <f t="shared" si="57"/>
        <v/>
      </c>
    </row>
    <row r="3357" spans="3:3" x14ac:dyDescent="0.25">
      <c r="C3357" t="str">
        <f t="shared" si="57"/>
        <v/>
      </c>
    </row>
    <row r="3358" spans="3:3" x14ac:dyDescent="0.25">
      <c r="C3358" t="str">
        <f t="shared" si="57"/>
        <v/>
      </c>
    </row>
    <row r="3359" spans="3:3" x14ac:dyDescent="0.25">
      <c r="C3359" t="str">
        <f t="shared" si="57"/>
        <v/>
      </c>
    </row>
    <row r="3360" spans="3:3" x14ac:dyDescent="0.25">
      <c r="C3360" t="str">
        <f t="shared" si="57"/>
        <v/>
      </c>
    </row>
    <row r="3361" spans="3:3" x14ac:dyDescent="0.25">
      <c r="C3361" t="str">
        <f t="shared" si="57"/>
        <v/>
      </c>
    </row>
    <row r="3362" spans="3:3" x14ac:dyDescent="0.25">
      <c r="C3362" t="str">
        <f t="shared" si="57"/>
        <v/>
      </c>
    </row>
    <row r="3363" spans="3:3" x14ac:dyDescent="0.25">
      <c r="C3363" t="str">
        <f t="shared" si="57"/>
        <v/>
      </c>
    </row>
    <row r="3364" spans="3:3" x14ac:dyDescent="0.25">
      <c r="C3364" t="str">
        <f t="shared" si="57"/>
        <v/>
      </c>
    </row>
    <row r="3365" spans="3:3" x14ac:dyDescent="0.25">
      <c r="C3365" t="str">
        <f t="shared" si="57"/>
        <v/>
      </c>
    </row>
    <row r="3366" spans="3:3" x14ac:dyDescent="0.25">
      <c r="C3366" t="str">
        <f t="shared" si="57"/>
        <v/>
      </c>
    </row>
    <row r="3367" spans="3:3" x14ac:dyDescent="0.25">
      <c r="C3367" t="str">
        <f t="shared" si="57"/>
        <v/>
      </c>
    </row>
    <row r="3368" spans="3:3" x14ac:dyDescent="0.25">
      <c r="C3368" t="str">
        <f t="shared" si="57"/>
        <v/>
      </c>
    </row>
    <row r="3369" spans="3:3" x14ac:dyDescent="0.25">
      <c r="C3369" t="str">
        <f t="shared" si="57"/>
        <v/>
      </c>
    </row>
    <row r="3370" spans="3:3" x14ac:dyDescent="0.25">
      <c r="C3370" t="str">
        <f t="shared" si="57"/>
        <v/>
      </c>
    </row>
    <row r="3371" spans="3:3" x14ac:dyDescent="0.25">
      <c r="C3371" t="str">
        <f t="shared" si="57"/>
        <v/>
      </c>
    </row>
    <row r="3372" spans="3:3" x14ac:dyDescent="0.25">
      <c r="C3372" t="str">
        <f t="shared" si="57"/>
        <v/>
      </c>
    </row>
    <row r="3373" spans="3:3" x14ac:dyDescent="0.25">
      <c r="C3373" t="str">
        <f t="shared" si="57"/>
        <v/>
      </c>
    </row>
    <row r="3374" spans="3:3" x14ac:dyDescent="0.25">
      <c r="C3374" t="str">
        <f t="shared" si="57"/>
        <v/>
      </c>
    </row>
    <row r="3375" spans="3:3" x14ac:dyDescent="0.25">
      <c r="C3375" t="str">
        <f t="shared" si="57"/>
        <v/>
      </c>
    </row>
    <row r="3376" spans="3:3" x14ac:dyDescent="0.25">
      <c r="C3376" t="str">
        <f t="shared" si="57"/>
        <v/>
      </c>
    </row>
    <row r="3377" spans="3:3" x14ac:dyDescent="0.25">
      <c r="C3377" t="str">
        <f t="shared" si="57"/>
        <v/>
      </c>
    </row>
    <row r="3378" spans="3:3" x14ac:dyDescent="0.25">
      <c r="C3378" t="str">
        <f t="shared" si="57"/>
        <v/>
      </c>
    </row>
    <row r="3379" spans="3:3" x14ac:dyDescent="0.25">
      <c r="C3379" t="str">
        <f t="shared" si="57"/>
        <v/>
      </c>
    </row>
    <row r="3380" spans="3:3" x14ac:dyDescent="0.25">
      <c r="C3380" t="str">
        <f t="shared" si="57"/>
        <v/>
      </c>
    </row>
    <row r="3381" spans="3:3" x14ac:dyDescent="0.25">
      <c r="C3381" t="str">
        <f t="shared" si="57"/>
        <v/>
      </c>
    </row>
    <row r="3382" spans="3:3" x14ac:dyDescent="0.25">
      <c r="C3382" t="str">
        <f t="shared" si="57"/>
        <v/>
      </c>
    </row>
    <row r="3383" spans="3:3" x14ac:dyDescent="0.25">
      <c r="C3383" t="str">
        <f t="shared" si="57"/>
        <v/>
      </c>
    </row>
    <row r="3384" spans="3:3" x14ac:dyDescent="0.25">
      <c r="C3384" t="str">
        <f t="shared" si="57"/>
        <v/>
      </c>
    </row>
    <row r="3385" spans="3:3" x14ac:dyDescent="0.25">
      <c r="C3385" t="str">
        <f t="shared" ref="C3385:C3448" si="58">IF(B3385&gt;0,B3385*JORNADA12,"")</f>
        <v/>
      </c>
    </row>
    <row r="3386" spans="3:3" x14ac:dyDescent="0.25">
      <c r="C3386" t="str">
        <f t="shared" si="58"/>
        <v/>
      </c>
    </row>
    <row r="3387" spans="3:3" x14ac:dyDescent="0.25">
      <c r="C3387" t="str">
        <f t="shared" si="58"/>
        <v/>
      </c>
    </row>
    <row r="3388" spans="3:3" x14ac:dyDescent="0.25">
      <c r="C3388" t="str">
        <f t="shared" si="58"/>
        <v/>
      </c>
    </row>
    <row r="3389" spans="3:3" x14ac:dyDescent="0.25">
      <c r="C3389" t="str">
        <f t="shared" si="58"/>
        <v/>
      </c>
    </row>
    <row r="3390" spans="3:3" x14ac:dyDescent="0.25">
      <c r="C3390" t="str">
        <f t="shared" si="58"/>
        <v/>
      </c>
    </row>
    <row r="3391" spans="3:3" x14ac:dyDescent="0.25">
      <c r="C3391" t="str">
        <f t="shared" si="58"/>
        <v/>
      </c>
    </row>
    <row r="3392" spans="3:3" x14ac:dyDescent="0.25">
      <c r="C3392" t="str">
        <f t="shared" si="58"/>
        <v/>
      </c>
    </row>
    <row r="3393" spans="3:3" x14ac:dyDescent="0.25">
      <c r="C3393" t="str">
        <f t="shared" si="58"/>
        <v/>
      </c>
    </row>
    <row r="3394" spans="3:3" x14ac:dyDescent="0.25">
      <c r="C3394" t="str">
        <f t="shared" si="58"/>
        <v/>
      </c>
    </row>
    <row r="3395" spans="3:3" x14ac:dyDescent="0.25">
      <c r="C3395" t="str">
        <f t="shared" si="58"/>
        <v/>
      </c>
    </row>
    <row r="3396" spans="3:3" x14ac:dyDescent="0.25">
      <c r="C3396" t="str">
        <f t="shared" si="58"/>
        <v/>
      </c>
    </row>
    <row r="3397" spans="3:3" x14ac:dyDescent="0.25">
      <c r="C3397" t="str">
        <f t="shared" si="58"/>
        <v/>
      </c>
    </row>
    <row r="3398" spans="3:3" x14ac:dyDescent="0.25">
      <c r="C3398" t="str">
        <f t="shared" si="58"/>
        <v/>
      </c>
    </row>
    <row r="3399" spans="3:3" x14ac:dyDescent="0.25">
      <c r="C3399" t="str">
        <f t="shared" si="58"/>
        <v/>
      </c>
    </row>
    <row r="3400" spans="3:3" x14ac:dyDescent="0.25">
      <c r="C3400" t="str">
        <f t="shared" si="58"/>
        <v/>
      </c>
    </row>
    <row r="3401" spans="3:3" x14ac:dyDescent="0.25">
      <c r="C3401" t="str">
        <f t="shared" si="58"/>
        <v/>
      </c>
    </row>
    <row r="3402" spans="3:3" x14ac:dyDescent="0.25">
      <c r="C3402" t="str">
        <f t="shared" si="58"/>
        <v/>
      </c>
    </row>
    <row r="3403" spans="3:3" x14ac:dyDescent="0.25">
      <c r="C3403" t="str">
        <f t="shared" si="58"/>
        <v/>
      </c>
    </row>
    <row r="3404" spans="3:3" x14ac:dyDescent="0.25">
      <c r="C3404" t="str">
        <f t="shared" si="58"/>
        <v/>
      </c>
    </row>
    <row r="3405" spans="3:3" x14ac:dyDescent="0.25">
      <c r="C3405" t="str">
        <f t="shared" si="58"/>
        <v/>
      </c>
    </row>
    <row r="3406" spans="3:3" x14ac:dyDescent="0.25">
      <c r="C3406" t="str">
        <f t="shared" si="58"/>
        <v/>
      </c>
    </row>
    <row r="3407" spans="3:3" x14ac:dyDescent="0.25">
      <c r="C3407" t="str">
        <f t="shared" si="58"/>
        <v/>
      </c>
    </row>
    <row r="3408" spans="3:3" x14ac:dyDescent="0.25">
      <c r="C3408" t="str">
        <f t="shared" si="58"/>
        <v/>
      </c>
    </row>
    <row r="3409" spans="3:3" x14ac:dyDescent="0.25">
      <c r="C3409" t="str">
        <f t="shared" si="58"/>
        <v/>
      </c>
    </row>
    <row r="3410" spans="3:3" x14ac:dyDescent="0.25">
      <c r="C3410" t="str">
        <f t="shared" si="58"/>
        <v/>
      </c>
    </row>
    <row r="3411" spans="3:3" x14ac:dyDescent="0.25">
      <c r="C3411" t="str">
        <f t="shared" si="58"/>
        <v/>
      </c>
    </row>
    <row r="3412" spans="3:3" x14ac:dyDescent="0.25">
      <c r="C3412" t="str">
        <f t="shared" si="58"/>
        <v/>
      </c>
    </row>
    <row r="3413" spans="3:3" x14ac:dyDescent="0.25">
      <c r="C3413" t="str">
        <f t="shared" si="58"/>
        <v/>
      </c>
    </row>
    <row r="3414" spans="3:3" x14ac:dyDescent="0.25">
      <c r="C3414" t="str">
        <f t="shared" si="58"/>
        <v/>
      </c>
    </row>
    <row r="3415" spans="3:3" x14ac:dyDescent="0.25">
      <c r="C3415" t="str">
        <f t="shared" si="58"/>
        <v/>
      </c>
    </row>
    <row r="3416" spans="3:3" x14ac:dyDescent="0.25">
      <c r="C3416" t="str">
        <f t="shared" si="58"/>
        <v/>
      </c>
    </row>
    <row r="3417" spans="3:3" x14ac:dyDescent="0.25">
      <c r="C3417" t="str">
        <f t="shared" si="58"/>
        <v/>
      </c>
    </row>
    <row r="3418" spans="3:3" x14ac:dyDescent="0.25">
      <c r="C3418" t="str">
        <f t="shared" si="58"/>
        <v/>
      </c>
    </row>
    <row r="3419" spans="3:3" x14ac:dyDescent="0.25">
      <c r="C3419" t="str">
        <f t="shared" si="58"/>
        <v/>
      </c>
    </row>
    <row r="3420" spans="3:3" x14ac:dyDescent="0.25">
      <c r="C3420" t="str">
        <f t="shared" si="58"/>
        <v/>
      </c>
    </row>
    <row r="3421" spans="3:3" x14ac:dyDescent="0.25">
      <c r="C3421" t="str">
        <f t="shared" si="58"/>
        <v/>
      </c>
    </row>
    <row r="3422" spans="3:3" x14ac:dyDescent="0.25">
      <c r="C3422" t="str">
        <f t="shared" si="58"/>
        <v/>
      </c>
    </row>
    <row r="3423" spans="3:3" x14ac:dyDescent="0.25">
      <c r="C3423" t="str">
        <f t="shared" si="58"/>
        <v/>
      </c>
    </row>
    <row r="3424" spans="3:3" x14ac:dyDescent="0.25">
      <c r="C3424" t="str">
        <f t="shared" si="58"/>
        <v/>
      </c>
    </row>
    <row r="3425" spans="3:3" x14ac:dyDescent="0.25">
      <c r="C3425" t="str">
        <f t="shared" si="58"/>
        <v/>
      </c>
    </row>
    <row r="3426" spans="3:3" x14ac:dyDescent="0.25">
      <c r="C3426" t="str">
        <f t="shared" si="58"/>
        <v/>
      </c>
    </row>
    <row r="3427" spans="3:3" x14ac:dyDescent="0.25">
      <c r="C3427" t="str">
        <f t="shared" si="58"/>
        <v/>
      </c>
    </row>
    <row r="3428" spans="3:3" x14ac:dyDescent="0.25">
      <c r="C3428" t="str">
        <f t="shared" si="58"/>
        <v/>
      </c>
    </row>
    <row r="3429" spans="3:3" x14ac:dyDescent="0.25">
      <c r="C3429" t="str">
        <f t="shared" si="58"/>
        <v/>
      </c>
    </row>
    <row r="3430" spans="3:3" x14ac:dyDescent="0.25">
      <c r="C3430" t="str">
        <f t="shared" si="58"/>
        <v/>
      </c>
    </row>
    <row r="3431" spans="3:3" x14ac:dyDescent="0.25">
      <c r="C3431" t="str">
        <f t="shared" si="58"/>
        <v/>
      </c>
    </row>
    <row r="3432" spans="3:3" x14ac:dyDescent="0.25">
      <c r="C3432" t="str">
        <f t="shared" si="58"/>
        <v/>
      </c>
    </row>
    <row r="3433" spans="3:3" x14ac:dyDescent="0.25">
      <c r="C3433" t="str">
        <f t="shared" si="58"/>
        <v/>
      </c>
    </row>
    <row r="3434" spans="3:3" x14ac:dyDescent="0.25">
      <c r="C3434" t="str">
        <f t="shared" si="58"/>
        <v/>
      </c>
    </row>
    <row r="3435" spans="3:3" x14ac:dyDescent="0.25">
      <c r="C3435" t="str">
        <f t="shared" si="58"/>
        <v/>
      </c>
    </row>
    <row r="3436" spans="3:3" x14ac:dyDescent="0.25">
      <c r="C3436" t="str">
        <f t="shared" si="58"/>
        <v/>
      </c>
    </row>
    <row r="3437" spans="3:3" x14ac:dyDescent="0.25">
      <c r="C3437" t="str">
        <f t="shared" si="58"/>
        <v/>
      </c>
    </row>
    <row r="3438" spans="3:3" x14ac:dyDescent="0.25">
      <c r="C3438" t="str">
        <f t="shared" si="58"/>
        <v/>
      </c>
    </row>
    <row r="3439" spans="3:3" x14ac:dyDescent="0.25">
      <c r="C3439" t="str">
        <f t="shared" si="58"/>
        <v/>
      </c>
    </row>
    <row r="3440" spans="3:3" x14ac:dyDescent="0.25">
      <c r="C3440" t="str">
        <f t="shared" si="58"/>
        <v/>
      </c>
    </row>
    <row r="3441" spans="3:3" x14ac:dyDescent="0.25">
      <c r="C3441" t="str">
        <f t="shared" si="58"/>
        <v/>
      </c>
    </row>
    <row r="3442" spans="3:3" x14ac:dyDescent="0.25">
      <c r="C3442" t="str">
        <f t="shared" si="58"/>
        <v/>
      </c>
    </row>
    <row r="3443" spans="3:3" x14ac:dyDescent="0.25">
      <c r="C3443" t="str">
        <f t="shared" si="58"/>
        <v/>
      </c>
    </row>
    <row r="3444" spans="3:3" x14ac:dyDescent="0.25">
      <c r="C3444" t="str">
        <f t="shared" si="58"/>
        <v/>
      </c>
    </row>
    <row r="3445" spans="3:3" x14ac:dyDescent="0.25">
      <c r="C3445" t="str">
        <f t="shared" si="58"/>
        <v/>
      </c>
    </row>
    <row r="3446" spans="3:3" x14ac:dyDescent="0.25">
      <c r="C3446" t="str">
        <f t="shared" si="58"/>
        <v/>
      </c>
    </row>
    <row r="3447" spans="3:3" x14ac:dyDescent="0.25">
      <c r="C3447" t="str">
        <f t="shared" si="58"/>
        <v/>
      </c>
    </row>
    <row r="3448" spans="3:3" x14ac:dyDescent="0.25">
      <c r="C3448" t="str">
        <f t="shared" si="58"/>
        <v/>
      </c>
    </row>
    <row r="3449" spans="3:3" x14ac:dyDescent="0.25">
      <c r="C3449" t="str">
        <f t="shared" ref="C3449:C3512" si="59">IF(B3449&gt;0,B3449*JORNADA12,"")</f>
        <v/>
      </c>
    </row>
    <row r="3450" spans="3:3" x14ac:dyDescent="0.25">
      <c r="C3450" t="str">
        <f t="shared" si="59"/>
        <v/>
      </c>
    </row>
    <row r="3451" spans="3:3" x14ac:dyDescent="0.25">
      <c r="C3451" t="str">
        <f t="shared" si="59"/>
        <v/>
      </c>
    </row>
    <row r="3452" spans="3:3" x14ac:dyDescent="0.25">
      <c r="C3452" t="str">
        <f t="shared" si="59"/>
        <v/>
      </c>
    </row>
    <row r="3453" spans="3:3" x14ac:dyDescent="0.25">
      <c r="C3453" t="str">
        <f t="shared" si="59"/>
        <v/>
      </c>
    </row>
    <row r="3454" spans="3:3" x14ac:dyDescent="0.25">
      <c r="C3454" t="str">
        <f t="shared" si="59"/>
        <v/>
      </c>
    </row>
    <row r="3455" spans="3:3" x14ac:dyDescent="0.25">
      <c r="C3455" t="str">
        <f t="shared" si="59"/>
        <v/>
      </c>
    </row>
    <row r="3456" spans="3:3" x14ac:dyDescent="0.25">
      <c r="C3456" t="str">
        <f t="shared" si="59"/>
        <v/>
      </c>
    </row>
    <row r="3457" spans="3:3" x14ac:dyDescent="0.25">
      <c r="C3457" t="str">
        <f t="shared" si="59"/>
        <v/>
      </c>
    </row>
    <row r="3458" spans="3:3" x14ac:dyDescent="0.25">
      <c r="C3458" t="str">
        <f t="shared" si="59"/>
        <v/>
      </c>
    </row>
    <row r="3459" spans="3:3" x14ac:dyDescent="0.25">
      <c r="C3459" t="str">
        <f t="shared" si="59"/>
        <v/>
      </c>
    </row>
    <row r="3460" spans="3:3" x14ac:dyDescent="0.25">
      <c r="C3460" t="str">
        <f t="shared" si="59"/>
        <v/>
      </c>
    </row>
    <row r="3461" spans="3:3" x14ac:dyDescent="0.25">
      <c r="C3461" t="str">
        <f t="shared" si="59"/>
        <v/>
      </c>
    </row>
    <row r="3462" spans="3:3" x14ac:dyDescent="0.25">
      <c r="C3462" t="str">
        <f t="shared" si="59"/>
        <v/>
      </c>
    </row>
    <row r="3463" spans="3:3" x14ac:dyDescent="0.25">
      <c r="C3463" t="str">
        <f t="shared" si="59"/>
        <v/>
      </c>
    </row>
    <row r="3464" spans="3:3" x14ac:dyDescent="0.25">
      <c r="C3464" t="str">
        <f t="shared" si="59"/>
        <v/>
      </c>
    </row>
    <row r="3465" spans="3:3" x14ac:dyDescent="0.25">
      <c r="C3465" t="str">
        <f t="shared" si="59"/>
        <v/>
      </c>
    </row>
    <row r="3466" spans="3:3" x14ac:dyDescent="0.25">
      <c r="C3466" t="str">
        <f t="shared" si="59"/>
        <v/>
      </c>
    </row>
    <row r="3467" spans="3:3" x14ac:dyDescent="0.25">
      <c r="C3467" t="str">
        <f t="shared" si="59"/>
        <v/>
      </c>
    </row>
    <row r="3468" spans="3:3" x14ac:dyDescent="0.25">
      <c r="C3468" t="str">
        <f t="shared" si="59"/>
        <v/>
      </c>
    </row>
    <row r="3469" spans="3:3" x14ac:dyDescent="0.25">
      <c r="C3469" t="str">
        <f t="shared" si="59"/>
        <v/>
      </c>
    </row>
    <row r="3470" spans="3:3" x14ac:dyDescent="0.25">
      <c r="C3470" t="str">
        <f t="shared" si="59"/>
        <v/>
      </c>
    </row>
    <row r="3471" spans="3:3" x14ac:dyDescent="0.25">
      <c r="C3471" t="str">
        <f t="shared" si="59"/>
        <v/>
      </c>
    </row>
    <row r="3472" spans="3:3" x14ac:dyDescent="0.25">
      <c r="C3472" t="str">
        <f t="shared" si="59"/>
        <v/>
      </c>
    </row>
    <row r="3473" spans="3:3" x14ac:dyDescent="0.25">
      <c r="C3473" t="str">
        <f t="shared" si="59"/>
        <v/>
      </c>
    </row>
    <row r="3474" spans="3:3" x14ac:dyDescent="0.25">
      <c r="C3474" t="str">
        <f t="shared" si="59"/>
        <v/>
      </c>
    </row>
    <row r="3475" spans="3:3" x14ac:dyDescent="0.25">
      <c r="C3475" t="str">
        <f t="shared" si="59"/>
        <v/>
      </c>
    </row>
    <row r="3476" spans="3:3" x14ac:dyDescent="0.25">
      <c r="C3476" t="str">
        <f t="shared" si="59"/>
        <v/>
      </c>
    </row>
    <row r="3477" spans="3:3" x14ac:dyDescent="0.25">
      <c r="C3477" t="str">
        <f t="shared" si="59"/>
        <v/>
      </c>
    </row>
    <row r="3478" spans="3:3" x14ac:dyDescent="0.25">
      <c r="C3478" t="str">
        <f t="shared" si="59"/>
        <v/>
      </c>
    </row>
    <row r="3479" spans="3:3" x14ac:dyDescent="0.25">
      <c r="C3479" t="str">
        <f t="shared" si="59"/>
        <v/>
      </c>
    </row>
    <row r="3480" spans="3:3" x14ac:dyDescent="0.25">
      <c r="C3480" t="str">
        <f t="shared" si="59"/>
        <v/>
      </c>
    </row>
    <row r="3481" spans="3:3" x14ac:dyDescent="0.25">
      <c r="C3481" t="str">
        <f t="shared" si="59"/>
        <v/>
      </c>
    </row>
    <row r="3482" spans="3:3" x14ac:dyDescent="0.25">
      <c r="C3482" t="str">
        <f t="shared" si="59"/>
        <v/>
      </c>
    </row>
    <row r="3483" spans="3:3" x14ac:dyDescent="0.25">
      <c r="C3483" t="str">
        <f t="shared" si="59"/>
        <v/>
      </c>
    </row>
    <row r="3484" spans="3:3" x14ac:dyDescent="0.25">
      <c r="C3484" t="str">
        <f t="shared" si="59"/>
        <v/>
      </c>
    </row>
    <row r="3485" spans="3:3" x14ac:dyDescent="0.25">
      <c r="C3485" t="str">
        <f t="shared" si="59"/>
        <v/>
      </c>
    </row>
    <row r="3486" spans="3:3" x14ac:dyDescent="0.25">
      <c r="C3486" t="str">
        <f t="shared" si="59"/>
        <v/>
      </c>
    </row>
    <row r="3487" spans="3:3" x14ac:dyDescent="0.25">
      <c r="C3487" t="str">
        <f t="shared" si="59"/>
        <v/>
      </c>
    </row>
    <row r="3488" spans="3:3" x14ac:dyDescent="0.25">
      <c r="C3488" t="str">
        <f t="shared" si="59"/>
        <v/>
      </c>
    </row>
    <row r="3489" spans="3:3" x14ac:dyDescent="0.25">
      <c r="C3489" t="str">
        <f t="shared" si="59"/>
        <v/>
      </c>
    </row>
    <row r="3490" spans="3:3" x14ac:dyDescent="0.25">
      <c r="C3490" t="str">
        <f t="shared" si="59"/>
        <v/>
      </c>
    </row>
    <row r="3491" spans="3:3" x14ac:dyDescent="0.25">
      <c r="C3491" t="str">
        <f t="shared" si="59"/>
        <v/>
      </c>
    </row>
    <row r="3492" spans="3:3" x14ac:dyDescent="0.25">
      <c r="C3492" t="str">
        <f t="shared" si="59"/>
        <v/>
      </c>
    </row>
    <row r="3493" spans="3:3" x14ac:dyDescent="0.25">
      <c r="C3493" t="str">
        <f t="shared" si="59"/>
        <v/>
      </c>
    </row>
    <row r="3494" spans="3:3" x14ac:dyDescent="0.25">
      <c r="C3494" t="str">
        <f t="shared" si="59"/>
        <v/>
      </c>
    </row>
    <row r="3495" spans="3:3" x14ac:dyDescent="0.25">
      <c r="C3495" t="str">
        <f t="shared" si="59"/>
        <v/>
      </c>
    </row>
    <row r="3496" spans="3:3" x14ac:dyDescent="0.25">
      <c r="C3496" t="str">
        <f t="shared" si="59"/>
        <v/>
      </c>
    </row>
    <row r="3497" spans="3:3" x14ac:dyDescent="0.25">
      <c r="C3497" t="str">
        <f t="shared" si="59"/>
        <v/>
      </c>
    </row>
    <row r="3498" spans="3:3" x14ac:dyDescent="0.25">
      <c r="C3498" t="str">
        <f t="shared" si="59"/>
        <v/>
      </c>
    </row>
    <row r="3499" spans="3:3" x14ac:dyDescent="0.25">
      <c r="C3499" t="str">
        <f t="shared" si="59"/>
        <v/>
      </c>
    </row>
    <row r="3500" spans="3:3" x14ac:dyDescent="0.25">
      <c r="C3500" t="str">
        <f t="shared" si="59"/>
        <v/>
      </c>
    </row>
    <row r="3501" spans="3:3" x14ac:dyDescent="0.25">
      <c r="C3501" t="str">
        <f t="shared" si="59"/>
        <v/>
      </c>
    </row>
    <row r="3502" spans="3:3" x14ac:dyDescent="0.25">
      <c r="C3502" t="str">
        <f t="shared" si="59"/>
        <v/>
      </c>
    </row>
    <row r="3503" spans="3:3" x14ac:dyDescent="0.25">
      <c r="C3503" t="str">
        <f t="shared" si="59"/>
        <v/>
      </c>
    </row>
    <row r="3504" spans="3:3" x14ac:dyDescent="0.25">
      <c r="C3504" t="str">
        <f t="shared" si="59"/>
        <v/>
      </c>
    </row>
    <row r="3505" spans="3:3" x14ac:dyDescent="0.25">
      <c r="C3505" t="str">
        <f t="shared" si="59"/>
        <v/>
      </c>
    </row>
    <row r="3506" spans="3:3" x14ac:dyDescent="0.25">
      <c r="C3506" t="str">
        <f t="shared" si="59"/>
        <v/>
      </c>
    </row>
    <row r="3507" spans="3:3" x14ac:dyDescent="0.25">
      <c r="C3507" t="str">
        <f t="shared" si="59"/>
        <v/>
      </c>
    </row>
    <row r="3508" spans="3:3" x14ac:dyDescent="0.25">
      <c r="C3508" t="str">
        <f t="shared" si="59"/>
        <v/>
      </c>
    </row>
    <row r="3509" spans="3:3" x14ac:dyDescent="0.25">
      <c r="C3509" t="str">
        <f t="shared" si="59"/>
        <v/>
      </c>
    </row>
    <row r="3510" spans="3:3" x14ac:dyDescent="0.25">
      <c r="C3510" t="str">
        <f t="shared" si="59"/>
        <v/>
      </c>
    </row>
    <row r="3511" spans="3:3" x14ac:dyDescent="0.25">
      <c r="C3511" t="str">
        <f t="shared" si="59"/>
        <v/>
      </c>
    </row>
    <row r="3512" spans="3:3" x14ac:dyDescent="0.25">
      <c r="C3512" t="str">
        <f t="shared" si="59"/>
        <v/>
      </c>
    </row>
    <row r="3513" spans="3:3" x14ac:dyDescent="0.25">
      <c r="C3513" t="str">
        <f t="shared" ref="C3513:C3576" si="60">IF(B3513&gt;0,B3513*JORNADA12,"")</f>
        <v/>
      </c>
    </row>
    <row r="3514" spans="3:3" x14ac:dyDescent="0.25">
      <c r="C3514" t="str">
        <f t="shared" si="60"/>
        <v/>
      </c>
    </row>
    <row r="3515" spans="3:3" x14ac:dyDescent="0.25">
      <c r="C3515" t="str">
        <f t="shared" si="60"/>
        <v/>
      </c>
    </row>
    <row r="3516" spans="3:3" x14ac:dyDescent="0.25">
      <c r="C3516" t="str">
        <f t="shared" si="60"/>
        <v/>
      </c>
    </row>
    <row r="3517" spans="3:3" x14ac:dyDescent="0.25">
      <c r="C3517" t="str">
        <f t="shared" si="60"/>
        <v/>
      </c>
    </row>
    <row r="3518" spans="3:3" x14ac:dyDescent="0.25">
      <c r="C3518" t="str">
        <f t="shared" si="60"/>
        <v/>
      </c>
    </row>
    <row r="3519" spans="3:3" x14ac:dyDescent="0.25">
      <c r="C3519" t="str">
        <f t="shared" si="60"/>
        <v/>
      </c>
    </row>
    <row r="3520" spans="3:3" x14ac:dyDescent="0.25">
      <c r="C3520" t="str">
        <f t="shared" si="60"/>
        <v/>
      </c>
    </row>
    <row r="3521" spans="3:3" x14ac:dyDescent="0.25">
      <c r="C3521" t="str">
        <f t="shared" si="60"/>
        <v/>
      </c>
    </row>
    <row r="3522" spans="3:3" x14ac:dyDescent="0.25">
      <c r="C3522" t="str">
        <f t="shared" si="60"/>
        <v/>
      </c>
    </row>
    <row r="3523" spans="3:3" x14ac:dyDescent="0.25">
      <c r="C3523" t="str">
        <f t="shared" si="60"/>
        <v/>
      </c>
    </row>
    <row r="3524" spans="3:3" x14ac:dyDescent="0.25">
      <c r="C3524" t="str">
        <f t="shared" si="60"/>
        <v/>
      </c>
    </row>
    <row r="3525" spans="3:3" x14ac:dyDescent="0.25">
      <c r="C3525" t="str">
        <f t="shared" si="60"/>
        <v/>
      </c>
    </row>
    <row r="3526" spans="3:3" x14ac:dyDescent="0.25">
      <c r="C3526" t="str">
        <f t="shared" si="60"/>
        <v/>
      </c>
    </row>
    <row r="3527" spans="3:3" x14ac:dyDescent="0.25">
      <c r="C3527" t="str">
        <f t="shared" si="60"/>
        <v/>
      </c>
    </row>
    <row r="3528" spans="3:3" x14ac:dyDescent="0.25">
      <c r="C3528" t="str">
        <f t="shared" si="60"/>
        <v/>
      </c>
    </row>
    <row r="3529" spans="3:3" x14ac:dyDescent="0.25">
      <c r="C3529" t="str">
        <f t="shared" si="60"/>
        <v/>
      </c>
    </row>
    <row r="3530" spans="3:3" x14ac:dyDescent="0.25">
      <c r="C3530" t="str">
        <f t="shared" si="60"/>
        <v/>
      </c>
    </row>
    <row r="3531" spans="3:3" x14ac:dyDescent="0.25">
      <c r="C3531" t="str">
        <f t="shared" si="60"/>
        <v/>
      </c>
    </row>
    <row r="3532" spans="3:3" x14ac:dyDescent="0.25">
      <c r="C3532" t="str">
        <f t="shared" si="60"/>
        <v/>
      </c>
    </row>
    <row r="3533" spans="3:3" x14ac:dyDescent="0.25">
      <c r="C3533" t="str">
        <f t="shared" si="60"/>
        <v/>
      </c>
    </row>
    <row r="3534" spans="3:3" x14ac:dyDescent="0.25">
      <c r="C3534" t="str">
        <f t="shared" si="60"/>
        <v/>
      </c>
    </row>
    <row r="3535" spans="3:3" x14ac:dyDescent="0.25">
      <c r="C3535" t="str">
        <f t="shared" si="60"/>
        <v/>
      </c>
    </row>
    <row r="3536" spans="3:3" x14ac:dyDescent="0.25">
      <c r="C3536" t="str">
        <f t="shared" si="60"/>
        <v/>
      </c>
    </row>
    <row r="3537" spans="3:3" x14ac:dyDescent="0.25">
      <c r="C3537" t="str">
        <f t="shared" si="60"/>
        <v/>
      </c>
    </row>
    <row r="3538" spans="3:3" x14ac:dyDescent="0.25">
      <c r="C3538" t="str">
        <f t="shared" si="60"/>
        <v/>
      </c>
    </row>
    <row r="3539" spans="3:3" x14ac:dyDescent="0.25">
      <c r="C3539" t="str">
        <f t="shared" si="60"/>
        <v/>
      </c>
    </row>
    <row r="3540" spans="3:3" x14ac:dyDescent="0.25">
      <c r="C3540" t="str">
        <f t="shared" si="60"/>
        <v/>
      </c>
    </row>
    <row r="3541" spans="3:3" x14ac:dyDescent="0.25">
      <c r="C3541" t="str">
        <f t="shared" si="60"/>
        <v/>
      </c>
    </row>
    <row r="3542" spans="3:3" x14ac:dyDescent="0.25">
      <c r="C3542" t="str">
        <f t="shared" si="60"/>
        <v/>
      </c>
    </row>
    <row r="3543" spans="3:3" x14ac:dyDescent="0.25">
      <c r="C3543" t="str">
        <f t="shared" si="60"/>
        <v/>
      </c>
    </row>
    <row r="3544" spans="3:3" x14ac:dyDescent="0.25">
      <c r="C3544" t="str">
        <f t="shared" si="60"/>
        <v/>
      </c>
    </row>
    <row r="3545" spans="3:3" x14ac:dyDescent="0.25">
      <c r="C3545" t="str">
        <f t="shared" si="60"/>
        <v/>
      </c>
    </row>
    <row r="3546" spans="3:3" x14ac:dyDescent="0.25">
      <c r="C3546" t="str">
        <f t="shared" si="60"/>
        <v/>
      </c>
    </row>
    <row r="3547" spans="3:3" x14ac:dyDescent="0.25">
      <c r="C3547" t="str">
        <f t="shared" si="60"/>
        <v/>
      </c>
    </row>
    <row r="3548" spans="3:3" x14ac:dyDescent="0.25">
      <c r="C3548" t="str">
        <f t="shared" si="60"/>
        <v/>
      </c>
    </row>
    <row r="3549" spans="3:3" x14ac:dyDescent="0.25">
      <c r="C3549" t="str">
        <f t="shared" si="60"/>
        <v/>
      </c>
    </row>
    <row r="3550" spans="3:3" x14ac:dyDescent="0.25">
      <c r="C3550" t="str">
        <f t="shared" si="60"/>
        <v/>
      </c>
    </row>
    <row r="3551" spans="3:3" x14ac:dyDescent="0.25">
      <c r="C3551" t="str">
        <f t="shared" si="60"/>
        <v/>
      </c>
    </row>
    <row r="3552" spans="3:3" x14ac:dyDescent="0.25">
      <c r="C3552" t="str">
        <f t="shared" si="60"/>
        <v/>
      </c>
    </row>
    <row r="3553" spans="3:3" x14ac:dyDescent="0.25">
      <c r="C3553" t="str">
        <f t="shared" si="60"/>
        <v/>
      </c>
    </row>
    <row r="3554" spans="3:3" x14ac:dyDescent="0.25">
      <c r="C3554" t="str">
        <f t="shared" si="60"/>
        <v/>
      </c>
    </row>
    <row r="3555" spans="3:3" x14ac:dyDescent="0.25">
      <c r="C3555" t="str">
        <f t="shared" si="60"/>
        <v/>
      </c>
    </row>
    <row r="3556" spans="3:3" x14ac:dyDescent="0.25">
      <c r="C3556" t="str">
        <f t="shared" si="60"/>
        <v/>
      </c>
    </row>
    <row r="3557" spans="3:3" x14ac:dyDescent="0.25">
      <c r="C3557" t="str">
        <f t="shared" si="60"/>
        <v/>
      </c>
    </row>
    <row r="3558" spans="3:3" x14ac:dyDescent="0.25">
      <c r="C3558" t="str">
        <f t="shared" si="60"/>
        <v/>
      </c>
    </row>
    <row r="3559" spans="3:3" x14ac:dyDescent="0.25">
      <c r="C3559" t="str">
        <f t="shared" si="60"/>
        <v/>
      </c>
    </row>
    <row r="3560" spans="3:3" x14ac:dyDescent="0.25">
      <c r="C3560" t="str">
        <f t="shared" si="60"/>
        <v/>
      </c>
    </row>
    <row r="3561" spans="3:3" x14ac:dyDescent="0.25">
      <c r="C3561" t="str">
        <f t="shared" si="60"/>
        <v/>
      </c>
    </row>
    <row r="3562" spans="3:3" x14ac:dyDescent="0.25">
      <c r="C3562" t="str">
        <f t="shared" si="60"/>
        <v/>
      </c>
    </row>
    <row r="3563" spans="3:3" x14ac:dyDescent="0.25">
      <c r="C3563" t="str">
        <f t="shared" si="60"/>
        <v/>
      </c>
    </row>
    <row r="3564" spans="3:3" x14ac:dyDescent="0.25">
      <c r="C3564" t="str">
        <f t="shared" si="60"/>
        <v/>
      </c>
    </row>
    <row r="3565" spans="3:3" x14ac:dyDescent="0.25">
      <c r="C3565" t="str">
        <f t="shared" si="60"/>
        <v/>
      </c>
    </row>
    <row r="3566" spans="3:3" x14ac:dyDescent="0.25">
      <c r="C3566" t="str">
        <f t="shared" si="60"/>
        <v/>
      </c>
    </row>
    <row r="3567" spans="3:3" x14ac:dyDescent="0.25">
      <c r="C3567" t="str">
        <f t="shared" si="60"/>
        <v/>
      </c>
    </row>
    <row r="3568" spans="3:3" x14ac:dyDescent="0.25">
      <c r="C3568" t="str">
        <f t="shared" si="60"/>
        <v/>
      </c>
    </row>
    <row r="3569" spans="3:3" x14ac:dyDescent="0.25">
      <c r="C3569" t="str">
        <f t="shared" si="60"/>
        <v/>
      </c>
    </row>
    <row r="3570" spans="3:3" x14ac:dyDescent="0.25">
      <c r="C3570" t="str">
        <f t="shared" si="60"/>
        <v/>
      </c>
    </row>
    <row r="3571" spans="3:3" x14ac:dyDescent="0.25">
      <c r="C3571" t="str">
        <f t="shared" si="60"/>
        <v/>
      </c>
    </row>
    <row r="3572" spans="3:3" x14ac:dyDescent="0.25">
      <c r="C3572" t="str">
        <f t="shared" si="60"/>
        <v/>
      </c>
    </row>
    <row r="3573" spans="3:3" x14ac:dyDescent="0.25">
      <c r="C3573" t="str">
        <f t="shared" si="60"/>
        <v/>
      </c>
    </row>
    <row r="3574" spans="3:3" x14ac:dyDescent="0.25">
      <c r="C3574" t="str">
        <f t="shared" si="60"/>
        <v/>
      </c>
    </row>
    <row r="3575" spans="3:3" x14ac:dyDescent="0.25">
      <c r="C3575" t="str">
        <f t="shared" si="60"/>
        <v/>
      </c>
    </row>
    <row r="3576" spans="3:3" x14ac:dyDescent="0.25">
      <c r="C3576" t="str">
        <f t="shared" si="60"/>
        <v/>
      </c>
    </row>
    <row r="3577" spans="3:3" x14ac:dyDescent="0.25">
      <c r="C3577" t="str">
        <f t="shared" ref="C3577:C3640" si="61">IF(B3577&gt;0,B3577*JORNADA12,"")</f>
        <v/>
      </c>
    </row>
    <row r="3578" spans="3:3" x14ac:dyDescent="0.25">
      <c r="C3578" t="str">
        <f t="shared" si="61"/>
        <v/>
      </c>
    </row>
    <row r="3579" spans="3:3" x14ac:dyDescent="0.25">
      <c r="C3579" t="str">
        <f t="shared" si="61"/>
        <v/>
      </c>
    </row>
    <row r="3580" spans="3:3" x14ac:dyDescent="0.25">
      <c r="C3580" t="str">
        <f t="shared" si="61"/>
        <v/>
      </c>
    </row>
    <row r="3581" spans="3:3" x14ac:dyDescent="0.25">
      <c r="C3581" t="str">
        <f t="shared" si="61"/>
        <v/>
      </c>
    </row>
    <row r="3582" spans="3:3" x14ac:dyDescent="0.25">
      <c r="C3582" t="str">
        <f t="shared" si="61"/>
        <v/>
      </c>
    </row>
    <row r="3583" spans="3:3" x14ac:dyDescent="0.25">
      <c r="C3583" t="str">
        <f t="shared" si="61"/>
        <v/>
      </c>
    </row>
    <row r="3584" spans="3:3" x14ac:dyDescent="0.25">
      <c r="C3584" t="str">
        <f t="shared" si="61"/>
        <v/>
      </c>
    </row>
    <row r="3585" spans="3:3" x14ac:dyDescent="0.25">
      <c r="C3585" t="str">
        <f t="shared" si="61"/>
        <v/>
      </c>
    </row>
    <row r="3586" spans="3:3" x14ac:dyDescent="0.25">
      <c r="C3586" t="str">
        <f t="shared" si="61"/>
        <v/>
      </c>
    </row>
    <row r="3587" spans="3:3" x14ac:dyDescent="0.25">
      <c r="C3587" t="str">
        <f t="shared" si="61"/>
        <v/>
      </c>
    </row>
    <row r="3588" spans="3:3" x14ac:dyDescent="0.25">
      <c r="C3588" t="str">
        <f t="shared" si="61"/>
        <v/>
      </c>
    </row>
    <row r="3589" spans="3:3" x14ac:dyDescent="0.25">
      <c r="C3589" t="str">
        <f t="shared" si="61"/>
        <v/>
      </c>
    </row>
    <row r="3590" spans="3:3" x14ac:dyDescent="0.25">
      <c r="C3590" t="str">
        <f t="shared" si="61"/>
        <v/>
      </c>
    </row>
    <row r="3591" spans="3:3" x14ac:dyDescent="0.25">
      <c r="C3591" t="str">
        <f t="shared" si="61"/>
        <v/>
      </c>
    </row>
    <row r="3592" spans="3:3" x14ac:dyDescent="0.25">
      <c r="C3592" t="str">
        <f t="shared" si="61"/>
        <v/>
      </c>
    </row>
    <row r="3593" spans="3:3" x14ac:dyDescent="0.25">
      <c r="C3593" t="str">
        <f t="shared" si="61"/>
        <v/>
      </c>
    </row>
    <row r="3594" spans="3:3" x14ac:dyDescent="0.25">
      <c r="C3594" t="str">
        <f t="shared" si="61"/>
        <v/>
      </c>
    </row>
    <row r="3595" spans="3:3" x14ac:dyDescent="0.25">
      <c r="C3595" t="str">
        <f t="shared" si="61"/>
        <v/>
      </c>
    </row>
    <row r="3596" spans="3:3" x14ac:dyDescent="0.25">
      <c r="C3596" t="str">
        <f t="shared" si="61"/>
        <v/>
      </c>
    </row>
    <row r="3597" spans="3:3" x14ac:dyDescent="0.25">
      <c r="C3597" t="str">
        <f t="shared" si="61"/>
        <v/>
      </c>
    </row>
    <row r="3598" spans="3:3" x14ac:dyDescent="0.25">
      <c r="C3598" t="str">
        <f t="shared" si="61"/>
        <v/>
      </c>
    </row>
    <row r="3599" spans="3:3" x14ac:dyDescent="0.25">
      <c r="C3599" t="str">
        <f t="shared" si="61"/>
        <v/>
      </c>
    </row>
    <row r="3600" spans="3:3" x14ac:dyDescent="0.25">
      <c r="C3600" t="str">
        <f t="shared" si="61"/>
        <v/>
      </c>
    </row>
    <row r="3601" spans="3:3" x14ac:dyDescent="0.25">
      <c r="C3601" t="str">
        <f t="shared" si="61"/>
        <v/>
      </c>
    </row>
    <row r="3602" spans="3:3" x14ac:dyDescent="0.25">
      <c r="C3602" t="str">
        <f t="shared" si="61"/>
        <v/>
      </c>
    </row>
    <row r="3603" spans="3:3" x14ac:dyDescent="0.25">
      <c r="C3603" t="str">
        <f t="shared" si="61"/>
        <v/>
      </c>
    </row>
    <row r="3604" spans="3:3" x14ac:dyDescent="0.25">
      <c r="C3604" t="str">
        <f t="shared" si="61"/>
        <v/>
      </c>
    </row>
    <row r="3605" spans="3:3" x14ac:dyDescent="0.25">
      <c r="C3605" t="str">
        <f t="shared" si="61"/>
        <v/>
      </c>
    </row>
    <row r="3606" spans="3:3" x14ac:dyDescent="0.25">
      <c r="C3606" t="str">
        <f t="shared" si="61"/>
        <v/>
      </c>
    </row>
    <row r="3607" spans="3:3" x14ac:dyDescent="0.25">
      <c r="C3607" t="str">
        <f t="shared" si="61"/>
        <v/>
      </c>
    </row>
    <row r="3608" spans="3:3" x14ac:dyDescent="0.25">
      <c r="C3608" t="str">
        <f t="shared" si="61"/>
        <v/>
      </c>
    </row>
    <row r="3609" spans="3:3" x14ac:dyDescent="0.25">
      <c r="C3609" t="str">
        <f t="shared" si="61"/>
        <v/>
      </c>
    </row>
    <row r="3610" spans="3:3" x14ac:dyDescent="0.25">
      <c r="C3610" t="str">
        <f t="shared" si="61"/>
        <v/>
      </c>
    </row>
    <row r="3611" spans="3:3" x14ac:dyDescent="0.25">
      <c r="C3611" t="str">
        <f t="shared" si="61"/>
        <v/>
      </c>
    </row>
    <row r="3612" spans="3:3" x14ac:dyDescent="0.25">
      <c r="C3612" t="str">
        <f t="shared" si="61"/>
        <v/>
      </c>
    </row>
    <row r="3613" spans="3:3" x14ac:dyDescent="0.25">
      <c r="C3613" t="str">
        <f t="shared" si="61"/>
        <v/>
      </c>
    </row>
    <row r="3614" spans="3:3" x14ac:dyDescent="0.25">
      <c r="C3614" t="str">
        <f t="shared" si="61"/>
        <v/>
      </c>
    </row>
    <row r="3615" spans="3:3" x14ac:dyDescent="0.25">
      <c r="C3615" t="str">
        <f t="shared" si="61"/>
        <v/>
      </c>
    </row>
    <row r="3616" spans="3:3" x14ac:dyDescent="0.25">
      <c r="C3616" t="str">
        <f t="shared" si="61"/>
        <v/>
      </c>
    </row>
    <row r="3617" spans="3:3" x14ac:dyDescent="0.25">
      <c r="C3617" t="str">
        <f t="shared" si="61"/>
        <v/>
      </c>
    </row>
    <row r="3618" spans="3:3" x14ac:dyDescent="0.25">
      <c r="C3618" t="str">
        <f t="shared" si="61"/>
        <v/>
      </c>
    </row>
    <row r="3619" spans="3:3" x14ac:dyDescent="0.25">
      <c r="C3619" t="str">
        <f t="shared" si="61"/>
        <v/>
      </c>
    </row>
    <row r="3620" spans="3:3" x14ac:dyDescent="0.25">
      <c r="C3620" t="str">
        <f t="shared" si="61"/>
        <v/>
      </c>
    </row>
    <row r="3621" spans="3:3" x14ac:dyDescent="0.25">
      <c r="C3621" t="str">
        <f t="shared" si="61"/>
        <v/>
      </c>
    </row>
    <row r="3622" spans="3:3" x14ac:dyDescent="0.25">
      <c r="C3622" t="str">
        <f t="shared" si="61"/>
        <v/>
      </c>
    </row>
    <row r="3623" spans="3:3" x14ac:dyDescent="0.25">
      <c r="C3623" t="str">
        <f t="shared" si="61"/>
        <v/>
      </c>
    </row>
    <row r="3624" spans="3:3" x14ac:dyDescent="0.25">
      <c r="C3624" t="str">
        <f t="shared" si="61"/>
        <v/>
      </c>
    </row>
    <row r="3625" spans="3:3" x14ac:dyDescent="0.25">
      <c r="C3625" t="str">
        <f t="shared" si="61"/>
        <v/>
      </c>
    </row>
    <row r="3626" spans="3:3" x14ac:dyDescent="0.25">
      <c r="C3626" t="str">
        <f t="shared" si="61"/>
        <v/>
      </c>
    </row>
    <row r="3627" spans="3:3" x14ac:dyDescent="0.25">
      <c r="C3627" t="str">
        <f t="shared" si="61"/>
        <v/>
      </c>
    </row>
    <row r="3628" spans="3:3" x14ac:dyDescent="0.25">
      <c r="C3628" t="str">
        <f t="shared" si="61"/>
        <v/>
      </c>
    </row>
    <row r="3629" spans="3:3" x14ac:dyDescent="0.25">
      <c r="C3629" t="str">
        <f t="shared" si="61"/>
        <v/>
      </c>
    </row>
    <row r="3630" spans="3:3" x14ac:dyDescent="0.25">
      <c r="C3630" t="str">
        <f t="shared" si="61"/>
        <v/>
      </c>
    </row>
    <row r="3631" spans="3:3" x14ac:dyDescent="0.25">
      <c r="C3631" t="str">
        <f t="shared" si="61"/>
        <v/>
      </c>
    </row>
    <row r="3632" spans="3:3" x14ac:dyDescent="0.25">
      <c r="C3632" t="str">
        <f t="shared" si="61"/>
        <v/>
      </c>
    </row>
    <row r="3633" spans="3:3" x14ac:dyDescent="0.25">
      <c r="C3633" t="str">
        <f t="shared" si="61"/>
        <v/>
      </c>
    </row>
    <row r="3634" spans="3:3" x14ac:dyDescent="0.25">
      <c r="C3634" t="str">
        <f t="shared" si="61"/>
        <v/>
      </c>
    </row>
    <row r="3635" spans="3:3" x14ac:dyDescent="0.25">
      <c r="C3635" t="str">
        <f t="shared" si="61"/>
        <v/>
      </c>
    </row>
    <row r="3636" spans="3:3" x14ac:dyDescent="0.25">
      <c r="C3636" t="str">
        <f t="shared" si="61"/>
        <v/>
      </c>
    </row>
    <row r="3637" spans="3:3" x14ac:dyDescent="0.25">
      <c r="C3637" t="str">
        <f t="shared" si="61"/>
        <v/>
      </c>
    </row>
    <row r="3638" spans="3:3" x14ac:dyDescent="0.25">
      <c r="C3638" t="str">
        <f t="shared" si="61"/>
        <v/>
      </c>
    </row>
    <row r="3639" spans="3:3" x14ac:dyDescent="0.25">
      <c r="C3639" t="str">
        <f t="shared" si="61"/>
        <v/>
      </c>
    </row>
    <row r="3640" spans="3:3" x14ac:dyDescent="0.25">
      <c r="C3640" t="str">
        <f t="shared" si="61"/>
        <v/>
      </c>
    </row>
    <row r="3641" spans="3:3" x14ac:dyDescent="0.25">
      <c r="C3641" t="str">
        <f t="shared" ref="C3641:C3704" si="62">IF(B3641&gt;0,B3641*JORNADA12,"")</f>
        <v/>
      </c>
    </row>
    <row r="3642" spans="3:3" x14ac:dyDescent="0.25">
      <c r="C3642" t="str">
        <f t="shared" si="62"/>
        <v/>
      </c>
    </row>
    <row r="3643" spans="3:3" x14ac:dyDescent="0.25">
      <c r="C3643" t="str">
        <f t="shared" si="62"/>
        <v/>
      </c>
    </row>
    <row r="3644" spans="3:3" x14ac:dyDescent="0.25">
      <c r="C3644" t="str">
        <f t="shared" si="62"/>
        <v/>
      </c>
    </row>
    <row r="3645" spans="3:3" x14ac:dyDescent="0.25">
      <c r="C3645" t="str">
        <f t="shared" si="62"/>
        <v/>
      </c>
    </row>
    <row r="3646" spans="3:3" x14ac:dyDescent="0.25">
      <c r="C3646" t="str">
        <f t="shared" si="62"/>
        <v/>
      </c>
    </row>
    <row r="3647" spans="3:3" x14ac:dyDescent="0.25">
      <c r="C3647" t="str">
        <f t="shared" si="62"/>
        <v/>
      </c>
    </row>
    <row r="3648" spans="3:3" x14ac:dyDescent="0.25">
      <c r="C3648" t="str">
        <f t="shared" si="62"/>
        <v/>
      </c>
    </row>
    <row r="3649" spans="3:3" x14ac:dyDescent="0.25">
      <c r="C3649" t="str">
        <f t="shared" si="62"/>
        <v/>
      </c>
    </row>
    <row r="3650" spans="3:3" x14ac:dyDescent="0.25">
      <c r="C3650" t="str">
        <f t="shared" si="62"/>
        <v/>
      </c>
    </row>
    <row r="3651" spans="3:3" x14ac:dyDescent="0.25">
      <c r="C3651" t="str">
        <f t="shared" si="62"/>
        <v/>
      </c>
    </row>
    <row r="3652" spans="3:3" x14ac:dyDescent="0.25">
      <c r="C3652" t="str">
        <f t="shared" si="62"/>
        <v/>
      </c>
    </row>
    <row r="3653" spans="3:3" x14ac:dyDescent="0.25">
      <c r="C3653" t="str">
        <f t="shared" si="62"/>
        <v/>
      </c>
    </row>
    <row r="3654" spans="3:3" x14ac:dyDescent="0.25">
      <c r="C3654" t="str">
        <f t="shared" si="62"/>
        <v/>
      </c>
    </row>
    <row r="3655" spans="3:3" x14ac:dyDescent="0.25">
      <c r="C3655" t="str">
        <f t="shared" si="62"/>
        <v/>
      </c>
    </row>
    <row r="3656" spans="3:3" x14ac:dyDescent="0.25">
      <c r="C3656" t="str">
        <f t="shared" si="62"/>
        <v/>
      </c>
    </row>
    <row r="3657" spans="3:3" x14ac:dyDescent="0.25">
      <c r="C3657" t="str">
        <f t="shared" si="62"/>
        <v/>
      </c>
    </row>
    <row r="3658" spans="3:3" x14ac:dyDescent="0.25">
      <c r="C3658" t="str">
        <f t="shared" si="62"/>
        <v/>
      </c>
    </row>
    <row r="3659" spans="3:3" x14ac:dyDescent="0.25">
      <c r="C3659" t="str">
        <f t="shared" si="62"/>
        <v/>
      </c>
    </row>
    <row r="3660" spans="3:3" x14ac:dyDescent="0.25">
      <c r="C3660" t="str">
        <f t="shared" si="62"/>
        <v/>
      </c>
    </row>
    <row r="3661" spans="3:3" x14ac:dyDescent="0.25">
      <c r="C3661" t="str">
        <f t="shared" si="62"/>
        <v/>
      </c>
    </row>
    <row r="3662" spans="3:3" x14ac:dyDescent="0.25">
      <c r="C3662" t="str">
        <f t="shared" si="62"/>
        <v/>
      </c>
    </row>
    <row r="3663" spans="3:3" x14ac:dyDescent="0.25">
      <c r="C3663" t="str">
        <f t="shared" si="62"/>
        <v/>
      </c>
    </row>
    <row r="3664" spans="3:3" x14ac:dyDescent="0.25">
      <c r="C3664" t="str">
        <f t="shared" si="62"/>
        <v/>
      </c>
    </row>
    <row r="3665" spans="3:3" x14ac:dyDescent="0.25">
      <c r="C3665" t="str">
        <f t="shared" si="62"/>
        <v/>
      </c>
    </row>
    <row r="3666" spans="3:3" x14ac:dyDescent="0.25">
      <c r="C3666" t="str">
        <f t="shared" si="62"/>
        <v/>
      </c>
    </row>
    <row r="3667" spans="3:3" x14ac:dyDescent="0.25">
      <c r="C3667" t="str">
        <f t="shared" si="62"/>
        <v/>
      </c>
    </row>
    <row r="3668" spans="3:3" x14ac:dyDescent="0.25">
      <c r="C3668" t="str">
        <f t="shared" si="62"/>
        <v/>
      </c>
    </row>
    <row r="3669" spans="3:3" x14ac:dyDescent="0.25">
      <c r="C3669" t="str">
        <f t="shared" si="62"/>
        <v/>
      </c>
    </row>
    <row r="3670" spans="3:3" x14ac:dyDescent="0.25">
      <c r="C3670" t="str">
        <f t="shared" si="62"/>
        <v/>
      </c>
    </row>
    <row r="3671" spans="3:3" x14ac:dyDescent="0.25">
      <c r="C3671" t="str">
        <f t="shared" si="62"/>
        <v/>
      </c>
    </row>
    <row r="3672" spans="3:3" x14ac:dyDescent="0.25">
      <c r="C3672" t="str">
        <f t="shared" si="62"/>
        <v/>
      </c>
    </row>
    <row r="3673" spans="3:3" x14ac:dyDescent="0.25">
      <c r="C3673" t="str">
        <f t="shared" si="62"/>
        <v/>
      </c>
    </row>
    <row r="3674" spans="3:3" x14ac:dyDescent="0.25">
      <c r="C3674" t="str">
        <f t="shared" si="62"/>
        <v/>
      </c>
    </row>
    <row r="3675" spans="3:3" x14ac:dyDescent="0.25">
      <c r="C3675" t="str">
        <f t="shared" si="62"/>
        <v/>
      </c>
    </row>
    <row r="3676" spans="3:3" x14ac:dyDescent="0.25">
      <c r="C3676" t="str">
        <f t="shared" si="62"/>
        <v/>
      </c>
    </row>
    <row r="3677" spans="3:3" x14ac:dyDescent="0.25">
      <c r="C3677" t="str">
        <f t="shared" si="62"/>
        <v/>
      </c>
    </row>
    <row r="3678" spans="3:3" x14ac:dyDescent="0.25">
      <c r="C3678" t="str">
        <f t="shared" si="62"/>
        <v/>
      </c>
    </row>
    <row r="3679" spans="3:3" x14ac:dyDescent="0.25">
      <c r="C3679" t="str">
        <f t="shared" si="62"/>
        <v/>
      </c>
    </row>
    <row r="3680" spans="3:3" x14ac:dyDescent="0.25">
      <c r="C3680" t="str">
        <f t="shared" si="62"/>
        <v/>
      </c>
    </row>
    <row r="3681" spans="3:3" x14ac:dyDescent="0.25">
      <c r="C3681" t="str">
        <f t="shared" si="62"/>
        <v/>
      </c>
    </row>
    <row r="3682" spans="3:3" x14ac:dyDescent="0.25">
      <c r="C3682" t="str">
        <f t="shared" si="62"/>
        <v/>
      </c>
    </row>
    <row r="3683" spans="3:3" x14ac:dyDescent="0.25">
      <c r="C3683" t="str">
        <f t="shared" si="62"/>
        <v/>
      </c>
    </row>
    <row r="3684" spans="3:3" x14ac:dyDescent="0.25">
      <c r="C3684" t="str">
        <f t="shared" si="62"/>
        <v/>
      </c>
    </row>
    <row r="3685" spans="3:3" x14ac:dyDescent="0.25">
      <c r="C3685" t="str">
        <f t="shared" si="62"/>
        <v/>
      </c>
    </row>
    <row r="3686" spans="3:3" x14ac:dyDescent="0.25">
      <c r="C3686" t="str">
        <f t="shared" si="62"/>
        <v/>
      </c>
    </row>
    <row r="3687" spans="3:3" x14ac:dyDescent="0.25">
      <c r="C3687" t="str">
        <f t="shared" si="62"/>
        <v/>
      </c>
    </row>
    <row r="3688" spans="3:3" x14ac:dyDescent="0.25">
      <c r="C3688" t="str">
        <f t="shared" si="62"/>
        <v/>
      </c>
    </row>
    <row r="3689" spans="3:3" x14ac:dyDescent="0.25">
      <c r="C3689" t="str">
        <f t="shared" si="62"/>
        <v/>
      </c>
    </row>
    <row r="3690" spans="3:3" x14ac:dyDescent="0.25">
      <c r="C3690" t="str">
        <f t="shared" si="62"/>
        <v/>
      </c>
    </row>
    <row r="3691" spans="3:3" x14ac:dyDescent="0.25">
      <c r="C3691" t="str">
        <f t="shared" si="62"/>
        <v/>
      </c>
    </row>
    <row r="3692" spans="3:3" x14ac:dyDescent="0.25">
      <c r="C3692" t="str">
        <f t="shared" si="62"/>
        <v/>
      </c>
    </row>
    <row r="3693" spans="3:3" x14ac:dyDescent="0.25">
      <c r="C3693" t="str">
        <f t="shared" si="62"/>
        <v/>
      </c>
    </row>
    <row r="3694" spans="3:3" x14ac:dyDescent="0.25">
      <c r="C3694" t="str">
        <f t="shared" si="62"/>
        <v/>
      </c>
    </row>
    <row r="3695" spans="3:3" x14ac:dyDescent="0.25">
      <c r="C3695" t="str">
        <f t="shared" si="62"/>
        <v/>
      </c>
    </row>
    <row r="3696" spans="3:3" x14ac:dyDescent="0.25">
      <c r="C3696" t="str">
        <f t="shared" si="62"/>
        <v/>
      </c>
    </row>
    <row r="3697" spans="3:3" x14ac:dyDescent="0.25">
      <c r="C3697" t="str">
        <f t="shared" si="62"/>
        <v/>
      </c>
    </row>
    <row r="3698" spans="3:3" x14ac:dyDescent="0.25">
      <c r="C3698" t="str">
        <f t="shared" si="62"/>
        <v/>
      </c>
    </row>
    <row r="3699" spans="3:3" x14ac:dyDescent="0.25">
      <c r="C3699" t="str">
        <f t="shared" si="62"/>
        <v/>
      </c>
    </row>
    <row r="3700" spans="3:3" x14ac:dyDescent="0.25">
      <c r="C3700" t="str">
        <f t="shared" si="62"/>
        <v/>
      </c>
    </row>
    <row r="3701" spans="3:3" x14ac:dyDescent="0.25">
      <c r="C3701" t="str">
        <f t="shared" si="62"/>
        <v/>
      </c>
    </row>
    <row r="3702" spans="3:3" x14ac:dyDescent="0.25">
      <c r="C3702" t="str">
        <f t="shared" si="62"/>
        <v/>
      </c>
    </row>
    <row r="3703" spans="3:3" x14ac:dyDescent="0.25">
      <c r="C3703" t="str">
        <f t="shared" si="62"/>
        <v/>
      </c>
    </row>
    <row r="3704" spans="3:3" x14ac:dyDescent="0.25">
      <c r="C3704" t="str">
        <f t="shared" si="62"/>
        <v/>
      </c>
    </row>
    <row r="3705" spans="3:3" x14ac:dyDescent="0.25">
      <c r="C3705" t="str">
        <f t="shared" ref="C3705:C3768" si="63">IF(B3705&gt;0,B3705*JORNADA12,"")</f>
        <v/>
      </c>
    </row>
    <row r="3706" spans="3:3" x14ac:dyDescent="0.25">
      <c r="C3706" t="str">
        <f t="shared" si="63"/>
        <v/>
      </c>
    </row>
    <row r="3707" spans="3:3" x14ac:dyDescent="0.25">
      <c r="C3707" t="str">
        <f t="shared" si="63"/>
        <v/>
      </c>
    </row>
    <row r="3708" spans="3:3" x14ac:dyDescent="0.25">
      <c r="C3708" t="str">
        <f t="shared" si="63"/>
        <v/>
      </c>
    </row>
    <row r="3709" spans="3:3" x14ac:dyDescent="0.25">
      <c r="C3709" t="str">
        <f t="shared" si="63"/>
        <v/>
      </c>
    </row>
    <row r="3710" spans="3:3" x14ac:dyDescent="0.25">
      <c r="C3710" t="str">
        <f t="shared" si="63"/>
        <v/>
      </c>
    </row>
    <row r="3711" spans="3:3" x14ac:dyDescent="0.25">
      <c r="C3711" t="str">
        <f t="shared" si="63"/>
        <v/>
      </c>
    </row>
    <row r="3712" spans="3:3" x14ac:dyDescent="0.25">
      <c r="C3712" t="str">
        <f t="shared" si="63"/>
        <v/>
      </c>
    </row>
    <row r="3713" spans="3:3" x14ac:dyDescent="0.25">
      <c r="C3713" t="str">
        <f t="shared" si="63"/>
        <v/>
      </c>
    </row>
    <row r="3714" spans="3:3" x14ac:dyDescent="0.25">
      <c r="C3714" t="str">
        <f t="shared" si="63"/>
        <v/>
      </c>
    </row>
    <row r="3715" spans="3:3" x14ac:dyDescent="0.25">
      <c r="C3715" t="str">
        <f t="shared" si="63"/>
        <v/>
      </c>
    </row>
    <row r="3716" spans="3:3" x14ac:dyDescent="0.25">
      <c r="C3716" t="str">
        <f t="shared" si="63"/>
        <v/>
      </c>
    </row>
    <row r="3717" spans="3:3" x14ac:dyDescent="0.25">
      <c r="C3717" t="str">
        <f t="shared" si="63"/>
        <v/>
      </c>
    </row>
    <row r="3718" spans="3:3" x14ac:dyDescent="0.25">
      <c r="C3718" t="str">
        <f t="shared" si="63"/>
        <v/>
      </c>
    </row>
    <row r="3719" spans="3:3" x14ac:dyDescent="0.25">
      <c r="C3719" t="str">
        <f t="shared" si="63"/>
        <v/>
      </c>
    </row>
    <row r="3720" spans="3:3" x14ac:dyDescent="0.25">
      <c r="C3720" t="str">
        <f t="shared" si="63"/>
        <v/>
      </c>
    </row>
    <row r="3721" spans="3:3" x14ac:dyDescent="0.25">
      <c r="C3721" t="str">
        <f t="shared" si="63"/>
        <v/>
      </c>
    </row>
    <row r="3722" spans="3:3" x14ac:dyDescent="0.25">
      <c r="C3722" t="str">
        <f t="shared" si="63"/>
        <v/>
      </c>
    </row>
    <row r="3723" spans="3:3" x14ac:dyDescent="0.25">
      <c r="C3723" t="str">
        <f t="shared" si="63"/>
        <v/>
      </c>
    </row>
    <row r="3724" spans="3:3" x14ac:dyDescent="0.25">
      <c r="C3724" t="str">
        <f t="shared" si="63"/>
        <v/>
      </c>
    </row>
    <row r="3725" spans="3:3" x14ac:dyDescent="0.25">
      <c r="C3725" t="str">
        <f t="shared" si="63"/>
        <v/>
      </c>
    </row>
    <row r="3726" spans="3:3" x14ac:dyDescent="0.25">
      <c r="C3726" t="str">
        <f t="shared" si="63"/>
        <v/>
      </c>
    </row>
    <row r="3727" spans="3:3" x14ac:dyDescent="0.25">
      <c r="C3727" t="str">
        <f t="shared" si="63"/>
        <v/>
      </c>
    </row>
    <row r="3728" spans="3:3" x14ac:dyDescent="0.25">
      <c r="C3728" t="str">
        <f t="shared" si="63"/>
        <v/>
      </c>
    </row>
    <row r="3729" spans="3:3" x14ac:dyDescent="0.25">
      <c r="C3729" t="str">
        <f t="shared" si="63"/>
        <v/>
      </c>
    </row>
    <row r="3730" spans="3:3" x14ac:dyDescent="0.25">
      <c r="C3730" t="str">
        <f t="shared" si="63"/>
        <v/>
      </c>
    </row>
    <row r="3731" spans="3:3" x14ac:dyDescent="0.25">
      <c r="C3731" t="str">
        <f t="shared" si="63"/>
        <v/>
      </c>
    </row>
    <row r="3732" spans="3:3" x14ac:dyDescent="0.25">
      <c r="C3732" t="str">
        <f t="shared" si="63"/>
        <v/>
      </c>
    </row>
    <row r="3733" spans="3:3" x14ac:dyDescent="0.25">
      <c r="C3733" t="str">
        <f t="shared" si="63"/>
        <v/>
      </c>
    </row>
    <row r="3734" spans="3:3" x14ac:dyDescent="0.25">
      <c r="C3734" t="str">
        <f t="shared" si="63"/>
        <v/>
      </c>
    </row>
    <row r="3735" spans="3:3" x14ac:dyDescent="0.25">
      <c r="C3735" t="str">
        <f t="shared" si="63"/>
        <v/>
      </c>
    </row>
    <row r="3736" spans="3:3" x14ac:dyDescent="0.25">
      <c r="C3736" t="str">
        <f t="shared" si="63"/>
        <v/>
      </c>
    </row>
    <row r="3737" spans="3:3" x14ac:dyDescent="0.25">
      <c r="C3737" t="str">
        <f t="shared" si="63"/>
        <v/>
      </c>
    </row>
    <row r="3738" spans="3:3" x14ac:dyDescent="0.25">
      <c r="C3738" t="str">
        <f t="shared" si="63"/>
        <v/>
      </c>
    </row>
    <row r="3739" spans="3:3" x14ac:dyDescent="0.25">
      <c r="C3739" t="str">
        <f t="shared" si="63"/>
        <v/>
      </c>
    </row>
    <row r="3740" spans="3:3" x14ac:dyDescent="0.25">
      <c r="C3740" t="str">
        <f t="shared" si="63"/>
        <v/>
      </c>
    </row>
    <row r="3741" spans="3:3" x14ac:dyDescent="0.25">
      <c r="C3741" t="str">
        <f t="shared" si="63"/>
        <v/>
      </c>
    </row>
    <row r="3742" spans="3:3" x14ac:dyDescent="0.25">
      <c r="C3742" t="str">
        <f t="shared" si="63"/>
        <v/>
      </c>
    </row>
    <row r="3743" spans="3:3" x14ac:dyDescent="0.25">
      <c r="C3743" t="str">
        <f t="shared" si="63"/>
        <v/>
      </c>
    </row>
    <row r="3744" spans="3:3" x14ac:dyDescent="0.25">
      <c r="C3744" t="str">
        <f t="shared" si="63"/>
        <v/>
      </c>
    </row>
    <row r="3745" spans="3:3" x14ac:dyDescent="0.25">
      <c r="C3745" t="str">
        <f t="shared" si="63"/>
        <v/>
      </c>
    </row>
    <row r="3746" spans="3:3" x14ac:dyDescent="0.25">
      <c r="C3746" t="str">
        <f t="shared" si="63"/>
        <v/>
      </c>
    </row>
    <row r="3747" spans="3:3" x14ac:dyDescent="0.25">
      <c r="C3747" t="str">
        <f t="shared" si="63"/>
        <v/>
      </c>
    </row>
    <row r="3748" spans="3:3" x14ac:dyDescent="0.25">
      <c r="C3748" t="str">
        <f t="shared" si="63"/>
        <v/>
      </c>
    </row>
    <row r="3749" spans="3:3" x14ac:dyDescent="0.25">
      <c r="C3749" t="str">
        <f t="shared" si="63"/>
        <v/>
      </c>
    </row>
    <row r="3750" spans="3:3" x14ac:dyDescent="0.25">
      <c r="C3750" t="str">
        <f t="shared" si="63"/>
        <v/>
      </c>
    </row>
    <row r="3751" spans="3:3" x14ac:dyDescent="0.25">
      <c r="C3751" t="str">
        <f t="shared" si="63"/>
        <v/>
      </c>
    </row>
    <row r="3752" spans="3:3" x14ac:dyDescent="0.25">
      <c r="C3752" t="str">
        <f t="shared" si="63"/>
        <v/>
      </c>
    </row>
    <row r="3753" spans="3:3" x14ac:dyDescent="0.25">
      <c r="C3753" t="str">
        <f t="shared" si="63"/>
        <v/>
      </c>
    </row>
    <row r="3754" spans="3:3" x14ac:dyDescent="0.25">
      <c r="C3754" t="str">
        <f t="shared" si="63"/>
        <v/>
      </c>
    </row>
    <row r="3755" spans="3:3" x14ac:dyDescent="0.25">
      <c r="C3755" t="str">
        <f t="shared" si="63"/>
        <v/>
      </c>
    </row>
    <row r="3756" spans="3:3" x14ac:dyDescent="0.25">
      <c r="C3756" t="str">
        <f t="shared" si="63"/>
        <v/>
      </c>
    </row>
    <row r="3757" spans="3:3" x14ac:dyDescent="0.25">
      <c r="C3757" t="str">
        <f t="shared" si="63"/>
        <v/>
      </c>
    </row>
    <row r="3758" spans="3:3" x14ac:dyDescent="0.25">
      <c r="C3758" t="str">
        <f t="shared" si="63"/>
        <v/>
      </c>
    </row>
    <row r="3759" spans="3:3" x14ac:dyDescent="0.25">
      <c r="C3759" t="str">
        <f t="shared" si="63"/>
        <v/>
      </c>
    </row>
    <row r="3760" spans="3:3" x14ac:dyDescent="0.25">
      <c r="C3760" t="str">
        <f t="shared" si="63"/>
        <v/>
      </c>
    </row>
    <row r="3761" spans="3:3" x14ac:dyDescent="0.25">
      <c r="C3761" t="str">
        <f t="shared" si="63"/>
        <v/>
      </c>
    </row>
    <row r="3762" spans="3:3" x14ac:dyDescent="0.25">
      <c r="C3762" t="str">
        <f t="shared" si="63"/>
        <v/>
      </c>
    </row>
    <row r="3763" spans="3:3" x14ac:dyDescent="0.25">
      <c r="C3763" t="str">
        <f t="shared" si="63"/>
        <v/>
      </c>
    </row>
    <row r="3764" spans="3:3" x14ac:dyDescent="0.25">
      <c r="C3764" t="str">
        <f t="shared" si="63"/>
        <v/>
      </c>
    </row>
    <row r="3765" spans="3:3" x14ac:dyDescent="0.25">
      <c r="C3765" t="str">
        <f t="shared" si="63"/>
        <v/>
      </c>
    </row>
    <row r="3766" spans="3:3" x14ac:dyDescent="0.25">
      <c r="C3766" t="str">
        <f t="shared" si="63"/>
        <v/>
      </c>
    </row>
    <row r="3767" spans="3:3" x14ac:dyDescent="0.25">
      <c r="C3767" t="str">
        <f t="shared" si="63"/>
        <v/>
      </c>
    </row>
    <row r="3768" spans="3:3" x14ac:dyDescent="0.25">
      <c r="C3768" t="str">
        <f t="shared" si="63"/>
        <v/>
      </c>
    </row>
    <row r="3769" spans="3:3" x14ac:dyDescent="0.25">
      <c r="C3769" t="str">
        <f t="shared" ref="C3769:C3832" si="64">IF(B3769&gt;0,B3769*JORNADA12,"")</f>
        <v/>
      </c>
    </row>
    <row r="3770" spans="3:3" x14ac:dyDescent="0.25">
      <c r="C3770" t="str">
        <f t="shared" si="64"/>
        <v/>
      </c>
    </row>
    <row r="3771" spans="3:3" x14ac:dyDescent="0.25">
      <c r="C3771" t="str">
        <f t="shared" si="64"/>
        <v/>
      </c>
    </row>
    <row r="3772" spans="3:3" x14ac:dyDescent="0.25">
      <c r="C3772" t="str">
        <f t="shared" si="64"/>
        <v/>
      </c>
    </row>
    <row r="3773" spans="3:3" x14ac:dyDescent="0.25">
      <c r="C3773" t="str">
        <f t="shared" si="64"/>
        <v/>
      </c>
    </row>
    <row r="3774" spans="3:3" x14ac:dyDescent="0.25">
      <c r="C3774" t="str">
        <f t="shared" si="64"/>
        <v/>
      </c>
    </row>
    <row r="3775" spans="3:3" x14ac:dyDescent="0.25">
      <c r="C3775" t="str">
        <f t="shared" si="64"/>
        <v/>
      </c>
    </row>
    <row r="3776" spans="3:3" x14ac:dyDescent="0.25">
      <c r="C3776" t="str">
        <f t="shared" si="64"/>
        <v/>
      </c>
    </row>
    <row r="3777" spans="3:3" x14ac:dyDescent="0.25">
      <c r="C3777" t="str">
        <f t="shared" si="64"/>
        <v/>
      </c>
    </row>
    <row r="3778" spans="3:3" x14ac:dyDescent="0.25">
      <c r="C3778" t="str">
        <f t="shared" si="64"/>
        <v/>
      </c>
    </row>
    <row r="3779" spans="3:3" x14ac:dyDescent="0.25">
      <c r="C3779" t="str">
        <f t="shared" si="64"/>
        <v/>
      </c>
    </row>
    <row r="3780" spans="3:3" x14ac:dyDescent="0.25">
      <c r="C3780" t="str">
        <f t="shared" si="64"/>
        <v/>
      </c>
    </row>
    <row r="3781" spans="3:3" x14ac:dyDescent="0.25">
      <c r="C3781" t="str">
        <f t="shared" si="64"/>
        <v/>
      </c>
    </row>
    <row r="3782" spans="3:3" x14ac:dyDescent="0.25">
      <c r="C3782" t="str">
        <f t="shared" si="64"/>
        <v/>
      </c>
    </row>
    <row r="3783" spans="3:3" x14ac:dyDescent="0.25">
      <c r="C3783" t="str">
        <f t="shared" si="64"/>
        <v/>
      </c>
    </row>
    <row r="3784" spans="3:3" x14ac:dyDescent="0.25">
      <c r="C3784" t="str">
        <f t="shared" si="64"/>
        <v/>
      </c>
    </row>
    <row r="3785" spans="3:3" x14ac:dyDescent="0.25">
      <c r="C3785" t="str">
        <f t="shared" si="64"/>
        <v/>
      </c>
    </row>
    <row r="3786" spans="3:3" x14ac:dyDescent="0.25">
      <c r="C3786" t="str">
        <f t="shared" si="64"/>
        <v/>
      </c>
    </row>
    <row r="3787" spans="3:3" x14ac:dyDescent="0.25">
      <c r="C3787" t="str">
        <f t="shared" si="64"/>
        <v/>
      </c>
    </row>
    <row r="3788" spans="3:3" x14ac:dyDescent="0.25">
      <c r="C3788" t="str">
        <f t="shared" si="64"/>
        <v/>
      </c>
    </row>
    <row r="3789" spans="3:3" x14ac:dyDescent="0.25">
      <c r="C3789" t="str">
        <f t="shared" si="64"/>
        <v/>
      </c>
    </row>
    <row r="3790" spans="3:3" x14ac:dyDescent="0.25">
      <c r="C3790" t="str">
        <f t="shared" si="64"/>
        <v/>
      </c>
    </row>
    <row r="3791" spans="3:3" x14ac:dyDescent="0.25">
      <c r="C3791" t="str">
        <f t="shared" si="64"/>
        <v/>
      </c>
    </row>
    <row r="3792" spans="3:3" x14ac:dyDescent="0.25">
      <c r="C3792" t="str">
        <f t="shared" si="64"/>
        <v/>
      </c>
    </row>
    <row r="3793" spans="3:3" x14ac:dyDescent="0.25">
      <c r="C3793" t="str">
        <f t="shared" si="64"/>
        <v/>
      </c>
    </row>
    <row r="3794" spans="3:3" x14ac:dyDescent="0.25">
      <c r="C3794" t="str">
        <f t="shared" si="64"/>
        <v/>
      </c>
    </row>
    <row r="3795" spans="3:3" x14ac:dyDescent="0.25">
      <c r="C3795" t="str">
        <f t="shared" si="64"/>
        <v/>
      </c>
    </row>
    <row r="3796" spans="3:3" x14ac:dyDescent="0.25">
      <c r="C3796" t="str">
        <f t="shared" si="64"/>
        <v/>
      </c>
    </row>
    <row r="3797" spans="3:3" x14ac:dyDescent="0.25">
      <c r="C3797" t="str">
        <f t="shared" si="64"/>
        <v/>
      </c>
    </row>
    <row r="3798" spans="3:3" x14ac:dyDescent="0.25">
      <c r="C3798" t="str">
        <f t="shared" si="64"/>
        <v/>
      </c>
    </row>
    <row r="3799" spans="3:3" x14ac:dyDescent="0.25">
      <c r="C3799" t="str">
        <f t="shared" si="64"/>
        <v/>
      </c>
    </row>
    <row r="3800" spans="3:3" x14ac:dyDescent="0.25">
      <c r="C3800" t="str">
        <f t="shared" si="64"/>
        <v/>
      </c>
    </row>
    <row r="3801" spans="3:3" x14ac:dyDescent="0.25">
      <c r="C3801" t="str">
        <f t="shared" si="64"/>
        <v/>
      </c>
    </row>
    <row r="3802" spans="3:3" x14ac:dyDescent="0.25">
      <c r="C3802" t="str">
        <f t="shared" si="64"/>
        <v/>
      </c>
    </row>
    <row r="3803" spans="3:3" x14ac:dyDescent="0.25">
      <c r="C3803" t="str">
        <f t="shared" si="64"/>
        <v/>
      </c>
    </row>
    <row r="3804" spans="3:3" x14ac:dyDescent="0.25">
      <c r="C3804" t="str">
        <f t="shared" si="64"/>
        <v/>
      </c>
    </row>
    <row r="3805" spans="3:3" x14ac:dyDescent="0.25">
      <c r="C3805" t="str">
        <f t="shared" si="64"/>
        <v/>
      </c>
    </row>
    <row r="3806" spans="3:3" x14ac:dyDescent="0.25">
      <c r="C3806" t="str">
        <f t="shared" si="64"/>
        <v/>
      </c>
    </row>
    <row r="3807" spans="3:3" x14ac:dyDescent="0.25">
      <c r="C3807" t="str">
        <f t="shared" si="64"/>
        <v/>
      </c>
    </row>
    <row r="3808" spans="3:3" x14ac:dyDescent="0.25">
      <c r="C3808" t="str">
        <f t="shared" si="64"/>
        <v/>
      </c>
    </row>
    <row r="3809" spans="3:3" x14ac:dyDescent="0.25">
      <c r="C3809" t="str">
        <f t="shared" si="64"/>
        <v/>
      </c>
    </row>
    <row r="3810" spans="3:3" x14ac:dyDescent="0.25">
      <c r="C3810" t="str">
        <f t="shared" si="64"/>
        <v/>
      </c>
    </row>
    <row r="3811" spans="3:3" x14ac:dyDescent="0.25">
      <c r="C3811" t="str">
        <f t="shared" si="64"/>
        <v/>
      </c>
    </row>
    <row r="3812" spans="3:3" x14ac:dyDescent="0.25">
      <c r="C3812" t="str">
        <f t="shared" si="64"/>
        <v/>
      </c>
    </row>
    <row r="3813" spans="3:3" x14ac:dyDescent="0.25">
      <c r="C3813" t="str">
        <f t="shared" si="64"/>
        <v/>
      </c>
    </row>
    <row r="3814" spans="3:3" x14ac:dyDescent="0.25">
      <c r="C3814" t="str">
        <f t="shared" si="64"/>
        <v/>
      </c>
    </row>
    <row r="3815" spans="3:3" x14ac:dyDescent="0.25">
      <c r="C3815" t="str">
        <f t="shared" si="64"/>
        <v/>
      </c>
    </row>
    <row r="3816" spans="3:3" x14ac:dyDescent="0.25">
      <c r="C3816" t="str">
        <f t="shared" si="64"/>
        <v/>
      </c>
    </row>
    <row r="3817" spans="3:3" x14ac:dyDescent="0.25">
      <c r="C3817" t="str">
        <f t="shared" si="64"/>
        <v/>
      </c>
    </row>
    <row r="3818" spans="3:3" x14ac:dyDescent="0.25">
      <c r="C3818" t="str">
        <f t="shared" si="64"/>
        <v/>
      </c>
    </row>
    <row r="3819" spans="3:3" x14ac:dyDescent="0.25">
      <c r="C3819" t="str">
        <f t="shared" si="64"/>
        <v/>
      </c>
    </row>
    <row r="3820" spans="3:3" x14ac:dyDescent="0.25">
      <c r="C3820" t="str">
        <f t="shared" si="64"/>
        <v/>
      </c>
    </row>
    <row r="3821" spans="3:3" x14ac:dyDescent="0.25">
      <c r="C3821" t="str">
        <f t="shared" si="64"/>
        <v/>
      </c>
    </row>
    <row r="3822" spans="3:3" x14ac:dyDescent="0.25">
      <c r="C3822" t="str">
        <f t="shared" si="64"/>
        <v/>
      </c>
    </row>
    <row r="3823" spans="3:3" x14ac:dyDescent="0.25">
      <c r="C3823" t="str">
        <f t="shared" si="64"/>
        <v/>
      </c>
    </row>
    <row r="3824" spans="3:3" x14ac:dyDescent="0.25">
      <c r="C3824" t="str">
        <f t="shared" si="64"/>
        <v/>
      </c>
    </row>
    <row r="3825" spans="3:3" x14ac:dyDescent="0.25">
      <c r="C3825" t="str">
        <f t="shared" si="64"/>
        <v/>
      </c>
    </row>
    <row r="3826" spans="3:3" x14ac:dyDescent="0.25">
      <c r="C3826" t="str">
        <f t="shared" si="64"/>
        <v/>
      </c>
    </row>
    <row r="3827" spans="3:3" x14ac:dyDescent="0.25">
      <c r="C3827" t="str">
        <f t="shared" si="64"/>
        <v/>
      </c>
    </row>
    <row r="3828" spans="3:3" x14ac:dyDescent="0.25">
      <c r="C3828" t="str">
        <f t="shared" si="64"/>
        <v/>
      </c>
    </row>
    <row r="3829" spans="3:3" x14ac:dyDescent="0.25">
      <c r="C3829" t="str">
        <f t="shared" si="64"/>
        <v/>
      </c>
    </row>
    <row r="3830" spans="3:3" x14ac:dyDescent="0.25">
      <c r="C3830" t="str">
        <f t="shared" si="64"/>
        <v/>
      </c>
    </row>
    <row r="3831" spans="3:3" x14ac:dyDescent="0.25">
      <c r="C3831" t="str">
        <f t="shared" si="64"/>
        <v/>
      </c>
    </row>
    <row r="3832" spans="3:3" x14ac:dyDescent="0.25">
      <c r="C3832" t="str">
        <f t="shared" si="64"/>
        <v/>
      </c>
    </row>
    <row r="3833" spans="3:3" x14ac:dyDescent="0.25">
      <c r="C3833" t="str">
        <f t="shared" ref="C3833:C3896" si="65">IF(B3833&gt;0,B3833*JORNADA12,"")</f>
        <v/>
      </c>
    </row>
    <row r="3834" spans="3:3" x14ac:dyDescent="0.25">
      <c r="C3834" t="str">
        <f t="shared" si="65"/>
        <v/>
      </c>
    </row>
    <row r="3835" spans="3:3" x14ac:dyDescent="0.25">
      <c r="C3835" t="str">
        <f t="shared" si="65"/>
        <v/>
      </c>
    </row>
    <row r="3836" spans="3:3" x14ac:dyDescent="0.25">
      <c r="C3836" t="str">
        <f t="shared" si="65"/>
        <v/>
      </c>
    </row>
    <row r="3837" spans="3:3" x14ac:dyDescent="0.25">
      <c r="C3837" t="str">
        <f t="shared" si="65"/>
        <v/>
      </c>
    </row>
    <row r="3838" spans="3:3" x14ac:dyDescent="0.25">
      <c r="C3838" t="str">
        <f t="shared" si="65"/>
        <v/>
      </c>
    </row>
    <row r="3839" spans="3:3" x14ac:dyDescent="0.25">
      <c r="C3839" t="str">
        <f t="shared" si="65"/>
        <v/>
      </c>
    </row>
    <row r="3840" spans="3:3" x14ac:dyDescent="0.25">
      <c r="C3840" t="str">
        <f t="shared" si="65"/>
        <v/>
      </c>
    </row>
    <row r="3841" spans="3:3" x14ac:dyDescent="0.25">
      <c r="C3841" t="str">
        <f t="shared" si="65"/>
        <v/>
      </c>
    </row>
    <row r="3842" spans="3:3" x14ac:dyDescent="0.25">
      <c r="C3842" t="str">
        <f t="shared" si="65"/>
        <v/>
      </c>
    </row>
    <row r="3843" spans="3:3" x14ac:dyDescent="0.25">
      <c r="C3843" t="str">
        <f t="shared" si="65"/>
        <v/>
      </c>
    </row>
    <row r="3844" spans="3:3" x14ac:dyDescent="0.25">
      <c r="C3844" t="str">
        <f t="shared" si="65"/>
        <v/>
      </c>
    </row>
    <row r="3845" spans="3:3" x14ac:dyDescent="0.25">
      <c r="C3845" t="str">
        <f t="shared" si="65"/>
        <v/>
      </c>
    </row>
    <row r="3846" spans="3:3" x14ac:dyDescent="0.25">
      <c r="C3846" t="str">
        <f t="shared" si="65"/>
        <v/>
      </c>
    </row>
    <row r="3847" spans="3:3" x14ac:dyDescent="0.25">
      <c r="C3847" t="str">
        <f t="shared" si="65"/>
        <v/>
      </c>
    </row>
    <row r="3848" spans="3:3" x14ac:dyDescent="0.25">
      <c r="C3848" t="str">
        <f t="shared" si="65"/>
        <v/>
      </c>
    </row>
    <row r="3849" spans="3:3" x14ac:dyDescent="0.25">
      <c r="C3849" t="str">
        <f t="shared" si="65"/>
        <v/>
      </c>
    </row>
    <row r="3850" spans="3:3" x14ac:dyDescent="0.25">
      <c r="C3850" t="str">
        <f t="shared" si="65"/>
        <v/>
      </c>
    </row>
    <row r="3851" spans="3:3" x14ac:dyDescent="0.25">
      <c r="C3851" t="str">
        <f t="shared" si="65"/>
        <v/>
      </c>
    </row>
    <row r="3852" spans="3:3" x14ac:dyDescent="0.25">
      <c r="C3852" t="str">
        <f t="shared" si="65"/>
        <v/>
      </c>
    </row>
    <row r="3853" spans="3:3" x14ac:dyDescent="0.25">
      <c r="C3853" t="str">
        <f t="shared" si="65"/>
        <v/>
      </c>
    </row>
    <row r="3854" spans="3:3" x14ac:dyDescent="0.25">
      <c r="C3854" t="str">
        <f t="shared" si="65"/>
        <v/>
      </c>
    </row>
    <row r="3855" spans="3:3" x14ac:dyDescent="0.25">
      <c r="C3855" t="str">
        <f t="shared" si="65"/>
        <v/>
      </c>
    </row>
    <row r="3856" spans="3:3" x14ac:dyDescent="0.25">
      <c r="C3856" t="str">
        <f t="shared" si="65"/>
        <v/>
      </c>
    </row>
    <row r="3857" spans="3:3" x14ac:dyDescent="0.25">
      <c r="C3857" t="str">
        <f t="shared" si="65"/>
        <v/>
      </c>
    </row>
    <row r="3858" spans="3:3" x14ac:dyDescent="0.25">
      <c r="C3858" t="str">
        <f t="shared" si="65"/>
        <v/>
      </c>
    </row>
    <row r="3859" spans="3:3" x14ac:dyDescent="0.25">
      <c r="C3859" t="str">
        <f t="shared" si="65"/>
        <v/>
      </c>
    </row>
    <row r="3860" spans="3:3" x14ac:dyDescent="0.25">
      <c r="C3860" t="str">
        <f t="shared" si="65"/>
        <v/>
      </c>
    </row>
    <row r="3861" spans="3:3" x14ac:dyDescent="0.25">
      <c r="C3861" t="str">
        <f t="shared" si="65"/>
        <v/>
      </c>
    </row>
    <row r="3862" spans="3:3" x14ac:dyDescent="0.25">
      <c r="C3862" t="str">
        <f t="shared" si="65"/>
        <v/>
      </c>
    </row>
    <row r="3863" spans="3:3" x14ac:dyDescent="0.25">
      <c r="C3863" t="str">
        <f t="shared" si="65"/>
        <v/>
      </c>
    </row>
    <row r="3864" spans="3:3" x14ac:dyDescent="0.25">
      <c r="C3864" t="str">
        <f t="shared" si="65"/>
        <v/>
      </c>
    </row>
    <row r="3865" spans="3:3" x14ac:dyDescent="0.25">
      <c r="C3865" t="str">
        <f t="shared" si="65"/>
        <v/>
      </c>
    </row>
    <row r="3866" spans="3:3" x14ac:dyDescent="0.25">
      <c r="C3866" t="str">
        <f t="shared" si="65"/>
        <v/>
      </c>
    </row>
    <row r="3867" spans="3:3" x14ac:dyDescent="0.25">
      <c r="C3867" t="str">
        <f t="shared" si="65"/>
        <v/>
      </c>
    </row>
    <row r="3868" spans="3:3" x14ac:dyDescent="0.25">
      <c r="C3868" t="str">
        <f t="shared" si="65"/>
        <v/>
      </c>
    </row>
    <row r="3869" spans="3:3" x14ac:dyDescent="0.25">
      <c r="C3869" t="str">
        <f t="shared" si="65"/>
        <v/>
      </c>
    </row>
    <row r="3870" spans="3:3" x14ac:dyDescent="0.25">
      <c r="C3870" t="str">
        <f t="shared" si="65"/>
        <v/>
      </c>
    </row>
    <row r="3871" spans="3:3" x14ac:dyDescent="0.25">
      <c r="C3871" t="str">
        <f t="shared" si="65"/>
        <v/>
      </c>
    </row>
    <row r="3872" spans="3:3" x14ac:dyDescent="0.25">
      <c r="C3872" t="str">
        <f t="shared" si="65"/>
        <v/>
      </c>
    </row>
    <row r="3873" spans="3:3" x14ac:dyDescent="0.25">
      <c r="C3873" t="str">
        <f t="shared" si="65"/>
        <v/>
      </c>
    </row>
    <row r="3874" spans="3:3" x14ac:dyDescent="0.25">
      <c r="C3874" t="str">
        <f t="shared" si="65"/>
        <v/>
      </c>
    </row>
    <row r="3875" spans="3:3" x14ac:dyDescent="0.25">
      <c r="C3875" t="str">
        <f t="shared" si="65"/>
        <v/>
      </c>
    </row>
    <row r="3876" spans="3:3" x14ac:dyDescent="0.25">
      <c r="C3876" t="str">
        <f t="shared" si="65"/>
        <v/>
      </c>
    </row>
    <row r="3877" spans="3:3" x14ac:dyDescent="0.25">
      <c r="C3877" t="str">
        <f t="shared" si="65"/>
        <v/>
      </c>
    </row>
    <row r="3878" spans="3:3" x14ac:dyDescent="0.25">
      <c r="C3878" t="str">
        <f t="shared" si="65"/>
        <v/>
      </c>
    </row>
    <row r="3879" spans="3:3" x14ac:dyDescent="0.25">
      <c r="C3879" t="str">
        <f t="shared" si="65"/>
        <v/>
      </c>
    </row>
    <row r="3880" spans="3:3" x14ac:dyDescent="0.25">
      <c r="C3880" t="str">
        <f t="shared" si="65"/>
        <v/>
      </c>
    </row>
    <row r="3881" spans="3:3" x14ac:dyDescent="0.25">
      <c r="C3881" t="str">
        <f t="shared" si="65"/>
        <v/>
      </c>
    </row>
    <row r="3882" spans="3:3" x14ac:dyDescent="0.25">
      <c r="C3882" t="str">
        <f t="shared" si="65"/>
        <v/>
      </c>
    </row>
    <row r="3883" spans="3:3" x14ac:dyDescent="0.25">
      <c r="C3883" t="str">
        <f t="shared" si="65"/>
        <v/>
      </c>
    </row>
    <row r="3884" spans="3:3" x14ac:dyDescent="0.25">
      <c r="C3884" t="str">
        <f t="shared" si="65"/>
        <v/>
      </c>
    </row>
    <row r="3885" spans="3:3" x14ac:dyDescent="0.25">
      <c r="C3885" t="str">
        <f t="shared" si="65"/>
        <v/>
      </c>
    </row>
    <row r="3886" spans="3:3" x14ac:dyDescent="0.25">
      <c r="C3886" t="str">
        <f t="shared" si="65"/>
        <v/>
      </c>
    </row>
    <row r="3887" spans="3:3" x14ac:dyDescent="0.25">
      <c r="C3887" t="str">
        <f t="shared" si="65"/>
        <v/>
      </c>
    </row>
    <row r="3888" spans="3:3" x14ac:dyDescent="0.25">
      <c r="C3888" t="str">
        <f t="shared" si="65"/>
        <v/>
      </c>
    </row>
    <row r="3889" spans="3:3" x14ac:dyDescent="0.25">
      <c r="C3889" t="str">
        <f t="shared" si="65"/>
        <v/>
      </c>
    </row>
    <row r="3890" spans="3:3" x14ac:dyDescent="0.25">
      <c r="C3890" t="str">
        <f t="shared" si="65"/>
        <v/>
      </c>
    </row>
    <row r="3891" spans="3:3" x14ac:dyDescent="0.25">
      <c r="C3891" t="str">
        <f t="shared" si="65"/>
        <v/>
      </c>
    </row>
    <row r="3892" spans="3:3" x14ac:dyDescent="0.25">
      <c r="C3892" t="str">
        <f t="shared" si="65"/>
        <v/>
      </c>
    </row>
    <row r="3893" spans="3:3" x14ac:dyDescent="0.25">
      <c r="C3893" t="str">
        <f t="shared" si="65"/>
        <v/>
      </c>
    </row>
    <row r="3894" spans="3:3" x14ac:dyDescent="0.25">
      <c r="C3894" t="str">
        <f t="shared" si="65"/>
        <v/>
      </c>
    </row>
    <row r="3895" spans="3:3" x14ac:dyDescent="0.25">
      <c r="C3895" t="str">
        <f t="shared" si="65"/>
        <v/>
      </c>
    </row>
    <row r="3896" spans="3:3" x14ac:dyDescent="0.25">
      <c r="C3896" t="str">
        <f t="shared" si="65"/>
        <v/>
      </c>
    </row>
    <row r="3897" spans="3:3" x14ac:dyDescent="0.25">
      <c r="C3897" t="str">
        <f t="shared" ref="C3897:C3960" si="66">IF(B3897&gt;0,B3897*JORNADA12,"")</f>
        <v/>
      </c>
    </row>
    <row r="3898" spans="3:3" x14ac:dyDescent="0.25">
      <c r="C3898" t="str">
        <f t="shared" si="66"/>
        <v/>
      </c>
    </row>
    <row r="3899" spans="3:3" x14ac:dyDescent="0.25">
      <c r="C3899" t="str">
        <f t="shared" si="66"/>
        <v/>
      </c>
    </row>
    <row r="3900" spans="3:3" x14ac:dyDescent="0.25">
      <c r="C3900" t="str">
        <f t="shared" si="66"/>
        <v/>
      </c>
    </row>
    <row r="3901" spans="3:3" x14ac:dyDescent="0.25">
      <c r="C3901" t="str">
        <f t="shared" si="66"/>
        <v/>
      </c>
    </row>
    <row r="3902" spans="3:3" x14ac:dyDescent="0.25">
      <c r="C3902" t="str">
        <f t="shared" si="66"/>
        <v/>
      </c>
    </row>
    <row r="3903" spans="3:3" x14ac:dyDescent="0.25">
      <c r="C3903" t="str">
        <f t="shared" si="66"/>
        <v/>
      </c>
    </row>
    <row r="3904" spans="3:3" x14ac:dyDescent="0.25">
      <c r="C3904" t="str">
        <f t="shared" si="66"/>
        <v/>
      </c>
    </row>
    <row r="3905" spans="3:3" x14ac:dyDescent="0.25">
      <c r="C3905" t="str">
        <f t="shared" si="66"/>
        <v/>
      </c>
    </row>
    <row r="3906" spans="3:3" x14ac:dyDescent="0.25">
      <c r="C3906" t="str">
        <f t="shared" si="66"/>
        <v/>
      </c>
    </row>
    <row r="3907" spans="3:3" x14ac:dyDescent="0.25">
      <c r="C3907" t="str">
        <f t="shared" si="66"/>
        <v/>
      </c>
    </row>
    <row r="3908" spans="3:3" x14ac:dyDescent="0.25">
      <c r="C3908" t="str">
        <f t="shared" si="66"/>
        <v/>
      </c>
    </row>
    <row r="3909" spans="3:3" x14ac:dyDescent="0.25">
      <c r="C3909" t="str">
        <f t="shared" si="66"/>
        <v/>
      </c>
    </row>
    <row r="3910" spans="3:3" x14ac:dyDescent="0.25">
      <c r="C3910" t="str">
        <f t="shared" si="66"/>
        <v/>
      </c>
    </row>
    <row r="3911" spans="3:3" x14ac:dyDescent="0.25">
      <c r="C3911" t="str">
        <f t="shared" si="66"/>
        <v/>
      </c>
    </row>
    <row r="3912" spans="3:3" x14ac:dyDescent="0.25">
      <c r="C3912" t="str">
        <f t="shared" si="66"/>
        <v/>
      </c>
    </row>
    <row r="3913" spans="3:3" x14ac:dyDescent="0.25">
      <c r="C3913" t="str">
        <f t="shared" si="66"/>
        <v/>
      </c>
    </row>
    <row r="3914" spans="3:3" x14ac:dyDescent="0.25">
      <c r="C3914" t="str">
        <f t="shared" si="66"/>
        <v/>
      </c>
    </row>
    <row r="3915" spans="3:3" x14ac:dyDescent="0.25">
      <c r="C3915" t="str">
        <f t="shared" si="66"/>
        <v/>
      </c>
    </row>
    <row r="3916" spans="3:3" x14ac:dyDescent="0.25">
      <c r="C3916" t="str">
        <f t="shared" si="66"/>
        <v/>
      </c>
    </row>
    <row r="3917" spans="3:3" x14ac:dyDescent="0.25">
      <c r="C3917" t="str">
        <f t="shared" si="66"/>
        <v/>
      </c>
    </row>
    <row r="3918" spans="3:3" x14ac:dyDescent="0.25">
      <c r="C3918" t="str">
        <f t="shared" si="66"/>
        <v/>
      </c>
    </row>
    <row r="3919" spans="3:3" x14ac:dyDescent="0.25">
      <c r="C3919" t="str">
        <f t="shared" si="66"/>
        <v/>
      </c>
    </row>
    <row r="3920" spans="3:3" x14ac:dyDescent="0.25">
      <c r="C3920" t="str">
        <f t="shared" si="66"/>
        <v/>
      </c>
    </row>
    <row r="3921" spans="3:3" x14ac:dyDescent="0.25">
      <c r="C3921" t="str">
        <f t="shared" si="66"/>
        <v/>
      </c>
    </row>
    <row r="3922" spans="3:3" x14ac:dyDescent="0.25">
      <c r="C3922" t="str">
        <f t="shared" si="66"/>
        <v/>
      </c>
    </row>
    <row r="3923" spans="3:3" x14ac:dyDescent="0.25">
      <c r="C3923" t="str">
        <f t="shared" si="66"/>
        <v/>
      </c>
    </row>
    <row r="3924" spans="3:3" x14ac:dyDescent="0.25">
      <c r="C3924" t="str">
        <f t="shared" si="66"/>
        <v/>
      </c>
    </row>
    <row r="3925" spans="3:3" x14ac:dyDescent="0.25">
      <c r="C3925" t="str">
        <f t="shared" si="66"/>
        <v/>
      </c>
    </row>
    <row r="3926" spans="3:3" x14ac:dyDescent="0.25">
      <c r="C3926" t="str">
        <f t="shared" si="66"/>
        <v/>
      </c>
    </row>
    <row r="3927" spans="3:3" x14ac:dyDescent="0.25">
      <c r="C3927" t="str">
        <f t="shared" si="66"/>
        <v/>
      </c>
    </row>
    <row r="3928" spans="3:3" x14ac:dyDescent="0.25">
      <c r="C3928" t="str">
        <f t="shared" si="66"/>
        <v/>
      </c>
    </row>
    <row r="3929" spans="3:3" x14ac:dyDescent="0.25">
      <c r="C3929" t="str">
        <f t="shared" si="66"/>
        <v/>
      </c>
    </row>
    <row r="3930" spans="3:3" x14ac:dyDescent="0.25">
      <c r="C3930" t="str">
        <f t="shared" si="66"/>
        <v/>
      </c>
    </row>
    <row r="3931" spans="3:3" x14ac:dyDescent="0.25">
      <c r="C3931" t="str">
        <f t="shared" si="66"/>
        <v/>
      </c>
    </row>
    <row r="3932" spans="3:3" x14ac:dyDescent="0.25">
      <c r="C3932" t="str">
        <f t="shared" si="66"/>
        <v/>
      </c>
    </row>
    <row r="3933" spans="3:3" x14ac:dyDescent="0.25">
      <c r="C3933" t="str">
        <f t="shared" si="66"/>
        <v/>
      </c>
    </row>
    <row r="3934" spans="3:3" x14ac:dyDescent="0.25">
      <c r="C3934" t="str">
        <f t="shared" si="66"/>
        <v/>
      </c>
    </row>
    <row r="3935" spans="3:3" x14ac:dyDescent="0.25">
      <c r="C3935" t="str">
        <f t="shared" si="66"/>
        <v/>
      </c>
    </row>
    <row r="3936" spans="3:3" x14ac:dyDescent="0.25">
      <c r="C3936" t="str">
        <f t="shared" si="66"/>
        <v/>
      </c>
    </row>
    <row r="3937" spans="3:3" x14ac:dyDescent="0.25">
      <c r="C3937" t="str">
        <f t="shared" si="66"/>
        <v/>
      </c>
    </row>
    <row r="3938" spans="3:3" x14ac:dyDescent="0.25">
      <c r="C3938" t="str">
        <f t="shared" si="66"/>
        <v/>
      </c>
    </row>
    <row r="3939" spans="3:3" x14ac:dyDescent="0.25">
      <c r="C3939" t="str">
        <f t="shared" si="66"/>
        <v/>
      </c>
    </row>
    <row r="3940" spans="3:3" x14ac:dyDescent="0.25">
      <c r="C3940" t="str">
        <f t="shared" si="66"/>
        <v/>
      </c>
    </row>
    <row r="3941" spans="3:3" x14ac:dyDescent="0.25">
      <c r="C3941" t="str">
        <f t="shared" si="66"/>
        <v/>
      </c>
    </row>
    <row r="3942" spans="3:3" x14ac:dyDescent="0.25">
      <c r="C3942" t="str">
        <f t="shared" si="66"/>
        <v/>
      </c>
    </row>
    <row r="3943" spans="3:3" x14ac:dyDescent="0.25">
      <c r="C3943" t="str">
        <f t="shared" si="66"/>
        <v/>
      </c>
    </row>
    <row r="3944" spans="3:3" x14ac:dyDescent="0.25">
      <c r="C3944" t="str">
        <f t="shared" si="66"/>
        <v/>
      </c>
    </row>
    <row r="3945" spans="3:3" x14ac:dyDescent="0.25">
      <c r="C3945" t="str">
        <f t="shared" si="66"/>
        <v/>
      </c>
    </row>
    <row r="3946" spans="3:3" x14ac:dyDescent="0.25">
      <c r="C3946" t="str">
        <f t="shared" si="66"/>
        <v/>
      </c>
    </row>
    <row r="3947" spans="3:3" x14ac:dyDescent="0.25">
      <c r="C3947" t="str">
        <f t="shared" si="66"/>
        <v/>
      </c>
    </row>
    <row r="3948" spans="3:3" x14ac:dyDescent="0.25">
      <c r="C3948" t="str">
        <f t="shared" si="66"/>
        <v/>
      </c>
    </row>
    <row r="3949" spans="3:3" x14ac:dyDescent="0.25">
      <c r="C3949" t="str">
        <f t="shared" si="66"/>
        <v/>
      </c>
    </row>
    <row r="3950" spans="3:3" x14ac:dyDescent="0.25">
      <c r="C3950" t="str">
        <f t="shared" si="66"/>
        <v/>
      </c>
    </row>
    <row r="3951" spans="3:3" x14ac:dyDescent="0.25">
      <c r="C3951" t="str">
        <f t="shared" si="66"/>
        <v/>
      </c>
    </row>
    <row r="3952" spans="3:3" x14ac:dyDescent="0.25">
      <c r="C3952" t="str">
        <f t="shared" si="66"/>
        <v/>
      </c>
    </row>
    <row r="3953" spans="3:3" x14ac:dyDescent="0.25">
      <c r="C3953" t="str">
        <f t="shared" si="66"/>
        <v/>
      </c>
    </row>
    <row r="3954" spans="3:3" x14ac:dyDescent="0.25">
      <c r="C3954" t="str">
        <f t="shared" si="66"/>
        <v/>
      </c>
    </row>
    <row r="3955" spans="3:3" x14ac:dyDescent="0.25">
      <c r="C3955" t="str">
        <f t="shared" si="66"/>
        <v/>
      </c>
    </row>
    <row r="3956" spans="3:3" x14ac:dyDescent="0.25">
      <c r="C3956" t="str">
        <f t="shared" si="66"/>
        <v/>
      </c>
    </row>
    <row r="3957" spans="3:3" x14ac:dyDescent="0.25">
      <c r="C3957" t="str">
        <f t="shared" si="66"/>
        <v/>
      </c>
    </row>
    <row r="3958" spans="3:3" x14ac:dyDescent="0.25">
      <c r="C3958" t="str">
        <f t="shared" si="66"/>
        <v/>
      </c>
    </row>
    <row r="3959" spans="3:3" x14ac:dyDescent="0.25">
      <c r="C3959" t="str">
        <f t="shared" si="66"/>
        <v/>
      </c>
    </row>
    <row r="3960" spans="3:3" x14ac:dyDescent="0.25">
      <c r="C3960" t="str">
        <f t="shared" si="66"/>
        <v/>
      </c>
    </row>
    <row r="3961" spans="3:3" x14ac:dyDescent="0.25">
      <c r="C3961" t="str">
        <f t="shared" ref="C3961:C4024" si="67">IF(B3961&gt;0,B3961*JORNADA12,"")</f>
        <v/>
      </c>
    </row>
    <row r="3962" spans="3:3" x14ac:dyDescent="0.25">
      <c r="C3962" t="str">
        <f t="shared" si="67"/>
        <v/>
      </c>
    </row>
    <row r="3963" spans="3:3" x14ac:dyDescent="0.25">
      <c r="C3963" t="str">
        <f t="shared" si="67"/>
        <v/>
      </c>
    </row>
    <row r="3964" spans="3:3" x14ac:dyDescent="0.25">
      <c r="C3964" t="str">
        <f t="shared" si="67"/>
        <v/>
      </c>
    </row>
    <row r="3965" spans="3:3" x14ac:dyDescent="0.25">
      <c r="C3965" t="str">
        <f t="shared" si="67"/>
        <v/>
      </c>
    </row>
    <row r="3966" spans="3:3" x14ac:dyDescent="0.25">
      <c r="C3966" t="str">
        <f t="shared" si="67"/>
        <v/>
      </c>
    </row>
    <row r="3967" spans="3:3" x14ac:dyDescent="0.25">
      <c r="C3967" t="str">
        <f t="shared" si="67"/>
        <v/>
      </c>
    </row>
    <row r="3968" spans="3:3" x14ac:dyDescent="0.25">
      <c r="C3968" t="str">
        <f t="shared" si="67"/>
        <v/>
      </c>
    </row>
    <row r="3969" spans="3:3" x14ac:dyDescent="0.25">
      <c r="C3969" t="str">
        <f t="shared" si="67"/>
        <v/>
      </c>
    </row>
    <row r="3970" spans="3:3" x14ac:dyDescent="0.25">
      <c r="C3970" t="str">
        <f t="shared" si="67"/>
        <v/>
      </c>
    </row>
    <row r="3971" spans="3:3" x14ac:dyDescent="0.25">
      <c r="C3971" t="str">
        <f t="shared" si="67"/>
        <v/>
      </c>
    </row>
    <row r="3972" spans="3:3" x14ac:dyDescent="0.25">
      <c r="C3972" t="str">
        <f t="shared" si="67"/>
        <v/>
      </c>
    </row>
    <row r="3973" spans="3:3" x14ac:dyDescent="0.25">
      <c r="C3973" t="str">
        <f t="shared" si="67"/>
        <v/>
      </c>
    </row>
    <row r="3974" spans="3:3" x14ac:dyDescent="0.25">
      <c r="C3974" t="str">
        <f t="shared" si="67"/>
        <v/>
      </c>
    </row>
    <row r="3975" spans="3:3" x14ac:dyDescent="0.25">
      <c r="C3975" t="str">
        <f t="shared" si="67"/>
        <v/>
      </c>
    </row>
    <row r="3976" spans="3:3" x14ac:dyDescent="0.25">
      <c r="C3976" t="str">
        <f t="shared" si="67"/>
        <v/>
      </c>
    </row>
    <row r="3977" spans="3:3" x14ac:dyDescent="0.25">
      <c r="C3977" t="str">
        <f t="shared" si="67"/>
        <v/>
      </c>
    </row>
    <row r="3978" spans="3:3" x14ac:dyDescent="0.25">
      <c r="C3978" t="str">
        <f t="shared" si="67"/>
        <v/>
      </c>
    </row>
    <row r="3979" spans="3:3" x14ac:dyDescent="0.25">
      <c r="C3979" t="str">
        <f t="shared" si="67"/>
        <v/>
      </c>
    </row>
    <row r="3980" spans="3:3" x14ac:dyDescent="0.25">
      <c r="C3980" t="str">
        <f t="shared" si="67"/>
        <v/>
      </c>
    </row>
    <row r="3981" spans="3:3" x14ac:dyDescent="0.25">
      <c r="C3981" t="str">
        <f t="shared" si="67"/>
        <v/>
      </c>
    </row>
    <row r="3982" spans="3:3" x14ac:dyDescent="0.25">
      <c r="C3982" t="str">
        <f t="shared" si="67"/>
        <v/>
      </c>
    </row>
    <row r="3983" spans="3:3" x14ac:dyDescent="0.25">
      <c r="C3983" t="str">
        <f t="shared" si="67"/>
        <v/>
      </c>
    </row>
    <row r="3984" spans="3:3" x14ac:dyDescent="0.25">
      <c r="C3984" t="str">
        <f t="shared" si="67"/>
        <v/>
      </c>
    </row>
    <row r="3985" spans="3:3" x14ac:dyDescent="0.25">
      <c r="C3985" t="str">
        <f t="shared" si="67"/>
        <v/>
      </c>
    </row>
    <row r="3986" spans="3:3" x14ac:dyDescent="0.25">
      <c r="C3986" t="str">
        <f t="shared" si="67"/>
        <v/>
      </c>
    </row>
    <row r="3987" spans="3:3" x14ac:dyDescent="0.25">
      <c r="C3987" t="str">
        <f t="shared" si="67"/>
        <v/>
      </c>
    </row>
    <row r="3988" spans="3:3" x14ac:dyDescent="0.25">
      <c r="C3988" t="str">
        <f t="shared" si="67"/>
        <v/>
      </c>
    </row>
    <row r="3989" spans="3:3" x14ac:dyDescent="0.25">
      <c r="C3989" t="str">
        <f t="shared" si="67"/>
        <v/>
      </c>
    </row>
    <row r="3990" spans="3:3" x14ac:dyDescent="0.25">
      <c r="C3990" t="str">
        <f t="shared" si="67"/>
        <v/>
      </c>
    </row>
    <row r="3991" spans="3:3" x14ac:dyDescent="0.25">
      <c r="C3991" t="str">
        <f t="shared" si="67"/>
        <v/>
      </c>
    </row>
    <row r="3992" spans="3:3" x14ac:dyDescent="0.25">
      <c r="C3992" t="str">
        <f t="shared" si="67"/>
        <v/>
      </c>
    </row>
    <row r="3993" spans="3:3" x14ac:dyDescent="0.25">
      <c r="C3993" t="str">
        <f t="shared" si="67"/>
        <v/>
      </c>
    </row>
    <row r="3994" spans="3:3" x14ac:dyDescent="0.25">
      <c r="C3994" t="str">
        <f t="shared" si="67"/>
        <v/>
      </c>
    </row>
    <row r="3995" spans="3:3" x14ac:dyDescent="0.25">
      <c r="C3995" t="str">
        <f t="shared" si="67"/>
        <v/>
      </c>
    </row>
    <row r="3996" spans="3:3" x14ac:dyDescent="0.25">
      <c r="C3996" t="str">
        <f t="shared" si="67"/>
        <v/>
      </c>
    </row>
    <row r="3997" spans="3:3" x14ac:dyDescent="0.25">
      <c r="C3997" t="str">
        <f t="shared" si="67"/>
        <v/>
      </c>
    </row>
    <row r="3998" spans="3:3" x14ac:dyDescent="0.25">
      <c r="C3998" t="str">
        <f t="shared" si="67"/>
        <v/>
      </c>
    </row>
    <row r="3999" spans="3:3" x14ac:dyDescent="0.25">
      <c r="C3999" t="str">
        <f t="shared" si="67"/>
        <v/>
      </c>
    </row>
    <row r="4000" spans="3:3" x14ac:dyDescent="0.25">
      <c r="C4000" t="str">
        <f t="shared" si="67"/>
        <v/>
      </c>
    </row>
    <row r="4001" spans="3:3" x14ac:dyDescent="0.25">
      <c r="C4001" t="str">
        <f t="shared" si="67"/>
        <v/>
      </c>
    </row>
    <row r="4002" spans="3:3" x14ac:dyDescent="0.25">
      <c r="C4002" t="str">
        <f t="shared" si="67"/>
        <v/>
      </c>
    </row>
    <row r="4003" spans="3:3" x14ac:dyDescent="0.25">
      <c r="C4003" t="str">
        <f t="shared" si="67"/>
        <v/>
      </c>
    </row>
    <row r="4004" spans="3:3" x14ac:dyDescent="0.25">
      <c r="C4004" t="str">
        <f t="shared" si="67"/>
        <v/>
      </c>
    </row>
    <row r="4005" spans="3:3" x14ac:dyDescent="0.25">
      <c r="C4005" t="str">
        <f t="shared" si="67"/>
        <v/>
      </c>
    </row>
    <row r="4006" spans="3:3" x14ac:dyDescent="0.25">
      <c r="C4006" t="str">
        <f t="shared" si="67"/>
        <v/>
      </c>
    </row>
    <row r="4007" spans="3:3" x14ac:dyDescent="0.25">
      <c r="C4007" t="str">
        <f t="shared" si="67"/>
        <v/>
      </c>
    </row>
    <row r="4008" spans="3:3" x14ac:dyDescent="0.25">
      <c r="C4008" t="str">
        <f t="shared" si="67"/>
        <v/>
      </c>
    </row>
    <row r="4009" spans="3:3" x14ac:dyDescent="0.25">
      <c r="C4009" t="str">
        <f t="shared" si="67"/>
        <v/>
      </c>
    </row>
    <row r="4010" spans="3:3" x14ac:dyDescent="0.25">
      <c r="C4010" t="str">
        <f t="shared" si="67"/>
        <v/>
      </c>
    </row>
    <row r="4011" spans="3:3" x14ac:dyDescent="0.25">
      <c r="C4011" t="str">
        <f t="shared" si="67"/>
        <v/>
      </c>
    </row>
    <row r="4012" spans="3:3" x14ac:dyDescent="0.25">
      <c r="C4012" t="str">
        <f t="shared" si="67"/>
        <v/>
      </c>
    </row>
    <row r="4013" spans="3:3" x14ac:dyDescent="0.25">
      <c r="C4013" t="str">
        <f t="shared" si="67"/>
        <v/>
      </c>
    </row>
    <row r="4014" spans="3:3" x14ac:dyDescent="0.25">
      <c r="C4014" t="str">
        <f t="shared" si="67"/>
        <v/>
      </c>
    </row>
    <row r="4015" spans="3:3" x14ac:dyDescent="0.25">
      <c r="C4015" t="str">
        <f t="shared" si="67"/>
        <v/>
      </c>
    </row>
    <row r="4016" spans="3:3" x14ac:dyDescent="0.25">
      <c r="C4016" t="str">
        <f t="shared" si="67"/>
        <v/>
      </c>
    </row>
    <row r="4017" spans="3:3" x14ac:dyDescent="0.25">
      <c r="C4017" t="str">
        <f t="shared" si="67"/>
        <v/>
      </c>
    </row>
    <row r="4018" spans="3:3" x14ac:dyDescent="0.25">
      <c r="C4018" t="str">
        <f t="shared" si="67"/>
        <v/>
      </c>
    </row>
    <row r="4019" spans="3:3" x14ac:dyDescent="0.25">
      <c r="C4019" t="str">
        <f t="shared" si="67"/>
        <v/>
      </c>
    </row>
    <row r="4020" spans="3:3" x14ac:dyDescent="0.25">
      <c r="C4020" t="str">
        <f t="shared" si="67"/>
        <v/>
      </c>
    </row>
    <row r="4021" spans="3:3" x14ac:dyDescent="0.25">
      <c r="C4021" t="str">
        <f t="shared" si="67"/>
        <v/>
      </c>
    </row>
    <row r="4022" spans="3:3" x14ac:dyDescent="0.25">
      <c r="C4022" t="str">
        <f t="shared" si="67"/>
        <v/>
      </c>
    </row>
    <row r="4023" spans="3:3" x14ac:dyDescent="0.25">
      <c r="C4023" t="str">
        <f t="shared" si="67"/>
        <v/>
      </c>
    </row>
    <row r="4024" spans="3:3" x14ac:dyDescent="0.25">
      <c r="C4024" t="str">
        <f t="shared" si="67"/>
        <v/>
      </c>
    </row>
    <row r="4025" spans="3:3" x14ac:dyDescent="0.25">
      <c r="C4025" t="str">
        <f t="shared" ref="C4025:C4088" si="68">IF(B4025&gt;0,B4025*JORNADA12,"")</f>
        <v/>
      </c>
    </row>
    <row r="4026" spans="3:3" x14ac:dyDescent="0.25">
      <c r="C4026" t="str">
        <f t="shared" si="68"/>
        <v/>
      </c>
    </row>
    <row r="4027" spans="3:3" x14ac:dyDescent="0.25">
      <c r="C4027" t="str">
        <f t="shared" si="68"/>
        <v/>
      </c>
    </row>
    <row r="4028" spans="3:3" x14ac:dyDescent="0.25">
      <c r="C4028" t="str">
        <f t="shared" si="68"/>
        <v/>
      </c>
    </row>
    <row r="4029" spans="3:3" x14ac:dyDescent="0.25">
      <c r="C4029" t="str">
        <f t="shared" si="68"/>
        <v/>
      </c>
    </row>
    <row r="4030" spans="3:3" x14ac:dyDescent="0.25">
      <c r="C4030" t="str">
        <f t="shared" si="68"/>
        <v/>
      </c>
    </row>
    <row r="4031" spans="3:3" x14ac:dyDescent="0.25">
      <c r="C4031" t="str">
        <f t="shared" si="68"/>
        <v/>
      </c>
    </row>
    <row r="4032" spans="3:3" x14ac:dyDescent="0.25">
      <c r="C4032" t="str">
        <f t="shared" si="68"/>
        <v/>
      </c>
    </row>
    <row r="4033" spans="3:3" x14ac:dyDescent="0.25">
      <c r="C4033" t="str">
        <f t="shared" si="68"/>
        <v/>
      </c>
    </row>
    <row r="4034" spans="3:3" x14ac:dyDescent="0.25">
      <c r="C4034" t="str">
        <f t="shared" si="68"/>
        <v/>
      </c>
    </row>
    <row r="4035" spans="3:3" x14ac:dyDescent="0.25">
      <c r="C4035" t="str">
        <f t="shared" si="68"/>
        <v/>
      </c>
    </row>
    <row r="4036" spans="3:3" x14ac:dyDescent="0.25">
      <c r="C4036" t="str">
        <f t="shared" si="68"/>
        <v/>
      </c>
    </row>
    <row r="4037" spans="3:3" x14ac:dyDescent="0.25">
      <c r="C4037" t="str">
        <f t="shared" si="68"/>
        <v/>
      </c>
    </row>
    <row r="4038" spans="3:3" x14ac:dyDescent="0.25">
      <c r="C4038" t="str">
        <f t="shared" si="68"/>
        <v/>
      </c>
    </row>
    <row r="4039" spans="3:3" x14ac:dyDescent="0.25">
      <c r="C4039" t="str">
        <f t="shared" si="68"/>
        <v/>
      </c>
    </row>
    <row r="4040" spans="3:3" x14ac:dyDescent="0.25">
      <c r="C4040" t="str">
        <f t="shared" si="68"/>
        <v/>
      </c>
    </row>
    <row r="4041" spans="3:3" x14ac:dyDescent="0.25">
      <c r="C4041" t="str">
        <f t="shared" si="68"/>
        <v/>
      </c>
    </row>
    <row r="4042" spans="3:3" x14ac:dyDescent="0.25">
      <c r="C4042" t="str">
        <f t="shared" si="68"/>
        <v/>
      </c>
    </row>
    <row r="4043" spans="3:3" x14ac:dyDescent="0.25">
      <c r="C4043" t="str">
        <f t="shared" si="68"/>
        <v/>
      </c>
    </row>
    <row r="4044" spans="3:3" x14ac:dyDescent="0.25">
      <c r="C4044" t="str">
        <f t="shared" si="68"/>
        <v/>
      </c>
    </row>
    <row r="4045" spans="3:3" x14ac:dyDescent="0.25">
      <c r="C4045" t="str">
        <f t="shared" si="68"/>
        <v/>
      </c>
    </row>
    <row r="4046" spans="3:3" x14ac:dyDescent="0.25">
      <c r="C4046" t="str">
        <f t="shared" si="68"/>
        <v/>
      </c>
    </row>
    <row r="4047" spans="3:3" x14ac:dyDescent="0.25">
      <c r="C4047" t="str">
        <f t="shared" si="68"/>
        <v/>
      </c>
    </row>
    <row r="4048" spans="3:3" x14ac:dyDescent="0.25">
      <c r="C4048" t="str">
        <f t="shared" si="68"/>
        <v/>
      </c>
    </row>
    <row r="4049" spans="3:3" x14ac:dyDescent="0.25">
      <c r="C4049" t="str">
        <f t="shared" si="68"/>
        <v/>
      </c>
    </row>
    <row r="4050" spans="3:3" x14ac:dyDescent="0.25">
      <c r="C4050" t="str">
        <f t="shared" si="68"/>
        <v/>
      </c>
    </row>
    <row r="4051" spans="3:3" x14ac:dyDescent="0.25">
      <c r="C4051" t="str">
        <f t="shared" si="68"/>
        <v/>
      </c>
    </row>
    <row r="4052" spans="3:3" x14ac:dyDescent="0.25">
      <c r="C4052" t="str">
        <f t="shared" si="68"/>
        <v/>
      </c>
    </row>
    <row r="4053" spans="3:3" x14ac:dyDescent="0.25">
      <c r="C4053" t="str">
        <f t="shared" si="68"/>
        <v/>
      </c>
    </row>
    <row r="4054" spans="3:3" x14ac:dyDescent="0.25">
      <c r="C4054" t="str">
        <f t="shared" si="68"/>
        <v/>
      </c>
    </row>
    <row r="4055" spans="3:3" x14ac:dyDescent="0.25">
      <c r="C4055" t="str">
        <f t="shared" si="68"/>
        <v/>
      </c>
    </row>
    <row r="4056" spans="3:3" x14ac:dyDescent="0.25">
      <c r="C4056" t="str">
        <f t="shared" si="68"/>
        <v/>
      </c>
    </row>
    <row r="4057" spans="3:3" x14ac:dyDescent="0.25">
      <c r="C4057" t="str">
        <f t="shared" si="68"/>
        <v/>
      </c>
    </row>
    <row r="4058" spans="3:3" x14ac:dyDescent="0.25">
      <c r="C4058" t="str">
        <f t="shared" si="68"/>
        <v/>
      </c>
    </row>
    <row r="4059" spans="3:3" x14ac:dyDescent="0.25">
      <c r="C4059" t="str">
        <f t="shared" si="68"/>
        <v/>
      </c>
    </row>
    <row r="4060" spans="3:3" x14ac:dyDescent="0.25">
      <c r="C4060" t="str">
        <f t="shared" si="68"/>
        <v/>
      </c>
    </row>
    <row r="4061" spans="3:3" x14ac:dyDescent="0.25">
      <c r="C4061" t="str">
        <f t="shared" si="68"/>
        <v/>
      </c>
    </row>
    <row r="4062" spans="3:3" x14ac:dyDescent="0.25">
      <c r="C4062" t="str">
        <f t="shared" si="68"/>
        <v/>
      </c>
    </row>
    <row r="4063" spans="3:3" x14ac:dyDescent="0.25">
      <c r="C4063" t="str">
        <f t="shared" si="68"/>
        <v/>
      </c>
    </row>
    <row r="4064" spans="3:3" x14ac:dyDescent="0.25">
      <c r="C4064" t="str">
        <f t="shared" si="68"/>
        <v/>
      </c>
    </row>
    <row r="4065" spans="3:3" x14ac:dyDescent="0.25">
      <c r="C4065" t="str">
        <f t="shared" si="68"/>
        <v/>
      </c>
    </row>
    <row r="4066" spans="3:3" x14ac:dyDescent="0.25">
      <c r="C4066" t="str">
        <f t="shared" si="68"/>
        <v/>
      </c>
    </row>
    <row r="4067" spans="3:3" x14ac:dyDescent="0.25">
      <c r="C4067" t="str">
        <f t="shared" si="68"/>
        <v/>
      </c>
    </row>
    <row r="4068" spans="3:3" x14ac:dyDescent="0.25">
      <c r="C4068" t="str">
        <f t="shared" si="68"/>
        <v/>
      </c>
    </row>
    <row r="4069" spans="3:3" x14ac:dyDescent="0.25">
      <c r="C4069" t="str">
        <f t="shared" si="68"/>
        <v/>
      </c>
    </row>
    <row r="4070" spans="3:3" x14ac:dyDescent="0.25">
      <c r="C4070" t="str">
        <f t="shared" si="68"/>
        <v/>
      </c>
    </row>
    <row r="4071" spans="3:3" x14ac:dyDescent="0.25">
      <c r="C4071" t="str">
        <f t="shared" si="68"/>
        <v/>
      </c>
    </row>
    <row r="4072" spans="3:3" x14ac:dyDescent="0.25">
      <c r="C4072" t="str">
        <f t="shared" si="68"/>
        <v/>
      </c>
    </row>
    <row r="4073" spans="3:3" x14ac:dyDescent="0.25">
      <c r="C4073" t="str">
        <f t="shared" si="68"/>
        <v/>
      </c>
    </row>
    <row r="4074" spans="3:3" x14ac:dyDescent="0.25">
      <c r="C4074" t="str">
        <f t="shared" si="68"/>
        <v/>
      </c>
    </row>
    <row r="4075" spans="3:3" x14ac:dyDescent="0.25">
      <c r="C4075" t="str">
        <f t="shared" si="68"/>
        <v/>
      </c>
    </row>
    <row r="4076" spans="3:3" x14ac:dyDescent="0.25">
      <c r="C4076" t="str">
        <f t="shared" si="68"/>
        <v/>
      </c>
    </row>
    <row r="4077" spans="3:3" x14ac:dyDescent="0.25">
      <c r="C4077" t="str">
        <f t="shared" si="68"/>
        <v/>
      </c>
    </row>
    <row r="4078" spans="3:3" x14ac:dyDescent="0.25">
      <c r="C4078" t="str">
        <f t="shared" si="68"/>
        <v/>
      </c>
    </row>
    <row r="4079" spans="3:3" x14ac:dyDescent="0.25">
      <c r="C4079" t="str">
        <f t="shared" si="68"/>
        <v/>
      </c>
    </row>
    <row r="4080" spans="3:3" x14ac:dyDescent="0.25">
      <c r="C4080" t="str">
        <f t="shared" si="68"/>
        <v/>
      </c>
    </row>
    <row r="4081" spans="3:3" x14ac:dyDescent="0.25">
      <c r="C4081" t="str">
        <f t="shared" si="68"/>
        <v/>
      </c>
    </row>
    <row r="4082" spans="3:3" x14ac:dyDescent="0.25">
      <c r="C4082" t="str">
        <f t="shared" si="68"/>
        <v/>
      </c>
    </row>
    <row r="4083" spans="3:3" x14ac:dyDescent="0.25">
      <c r="C4083" t="str">
        <f t="shared" si="68"/>
        <v/>
      </c>
    </row>
    <row r="4084" spans="3:3" x14ac:dyDescent="0.25">
      <c r="C4084" t="str">
        <f t="shared" si="68"/>
        <v/>
      </c>
    </row>
    <row r="4085" spans="3:3" x14ac:dyDescent="0.25">
      <c r="C4085" t="str">
        <f t="shared" si="68"/>
        <v/>
      </c>
    </row>
    <row r="4086" spans="3:3" x14ac:dyDescent="0.25">
      <c r="C4086" t="str">
        <f t="shared" si="68"/>
        <v/>
      </c>
    </row>
    <row r="4087" spans="3:3" x14ac:dyDescent="0.25">
      <c r="C4087" t="str">
        <f t="shared" si="68"/>
        <v/>
      </c>
    </row>
    <row r="4088" spans="3:3" x14ac:dyDescent="0.25">
      <c r="C4088" t="str">
        <f t="shared" si="68"/>
        <v/>
      </c>
    </row>
    <row r="4089" spans="3:3" x14ac:dyDescent="0.25">
      <c r="C4089" t="str">
        <f t="shared" ref="C4089:C4152" si="69">IF(B4089&gt;0,B4089*JORNADA12,"")</f>
        <v/>
      </c>
    </row>
    <row r="4090" spans="3:3" x14ac:dyDescent="0.25">
      <c r="C4090" t="str">
        <f t="shared" si="69"/>
        <v/>
      </c>
    </row>
    <row r="4091" spans="3:3" x14ac:dyDescent="0.25">
      <c r="C4091" t="str">
        <f t="shared" si="69"/>
        <v/>
      </c>
    </row>
    <row r="4092" spans="3:3" x14ac:dyDescent="0.25">
      <c r="C4092" t="str">
        <f t="shared" si="69"/>
        <v/>
      </c>
    </row>
    <row r="4093" spans="3:3" x14ac:dyDescent="0.25">
      <c r="C4093" t="str">
        <f t="shared" si="69"/>
        <v/>
      </c>
    </row>
    <row r="4094" spans="3:3" x14ac:dyDescent="0.25">
      <c r="C4094" t="str">
        <f t="shared" si="69"/>
        <v/>
      </c>
    </row>
    <row r="4095" spans="3:3" x14ac:dyDescent="0.25">
      <c r="C4095" t="str">
        <f t="shared" si="69"/>
        <v/>
      </c>
    </row>
    <row r="4096" spans="3:3" x14ac:dyDescent="0.25">
      <c r="C4096" t="str">
        <f t="shared" si="69"/>
        <v/>
      </c>
    </row>
    <row r="4097" spans="3:3" x14ac:dyDescent="0.25">
      <c r="C4097" t="str">
        <f t="shared" si="69"/>
        <v/>
      </c>
    </row>
    <row r="4098" spans="3:3" x14ac:dyDescent="0.25">
      <c r="C4098" t="str">
        <f t="shared" si="69"/>
        <v/>
      </c>
    </row>
    <row r="4099" spans="3:3" x14ac:dyDescent="0.25">
      <c r="C4099" t="str">
        <f t="shared" si="69"/>
        <v/>
      </c>
    </row>
    <row r="4100" spans="3:3" x14ac:dyDescent="0.25">
      <c r="C4100" t="str">
        <f t="shared" si="69"/>
        <v/>
      </c>
    </row>
    <row r="4101" spans="3:3" x14ac:dyDescent="0.25">
      <c r="C4101" t="str">
        <f t="shared" si="69"/>
        <v/>
      </c>
    </row>
    <row r="4102" spans="3:3" x14ac:dyDescent="0.25">
      <c r="C4102" t="str">
        <f t="shared" si="69"/>
        <v/>
      </c>
    </row>
    <row r="4103" spans="3:3" x14ac:dyDescent="0.25">
      <c r="C4103" t="str">
        <f t="shared" si="69"/>
        <v/>
      </c>
    </row>
    <row r="4104" spans="3:3" x14ac:dyDescent="0.25">
      <c r="C4104" t="str">
        <f t="shared" si="69"/>
        <v/>
      </c>
    </row>
    <row r="4105" spans="3:3" x14ac:dyDescent="0.25">
      <c r="C4105" t="str">
        <f t="shared" si="69"/>
        <v/>
      </c>
    </row>
    <row r="4106" spans="3:3" x14ac:dyDescent="0.25">
      <c r="C4106" t="str">
        <f t="shared" si="69"/>
        <v/>
      </c>
    </row>
    <row r="4107" spans="3:3" x14ac:dyDescent="0.25">
      <c r="C4107" t="str">
        <f t="shared" si="69"/>
        <v/>
      </c>
    </row>
    <row r="4108" spans="3:3" x14ac:dyDescent="0.25">
      <c r="C4108" t="str">
        <f t="shared" si="69"/>
        <v/>
      </c>
    </row>
    <row r="4109" spans="3:3" x14ac:dyDescent="0.25">
      <c r="C4109" t="str">
        <f t="shared" si="69"/>
        <v/>
      </c>
    </row>
    <row r="4110" spans="3:3" x14ac:dyDescent="0.25">
      <c r="C4110" t="str">
        <f t="shared" si="69"/>
        <v/>
      </c>
    </row>
    <row r="4111" spans="3:3" x14ac:dyDescent="0.25">
      <c r="C4111" t="str">
        <f t="shared" si="69"/>
        <v/>
      </c>
    </row>
    <row r="4112" spans="3:3" x14ac:dyDescent="0.25">
      <c r="C4112" t="str">
        <f t="shared" si="69"/>
        <v/>
      </c>
    </row>
    <row r="4113" spans="3:3" x14ac:dyDescent="0.25">
      <c r="C4113" t="str">
        <f t="shared" si="69"/>
        <v/>
      </c>
    </row>
    <row r="4114" spans="3:3" x14ac:dyDescent="0.25">
      <c r="C4114" t="str">
        <f t="shared" si="69"/>
        <v/>
      </c>
    </row>
    <row r="4115" spans="3:3" x14ac:dyDescent="0.25">
      <c r="C4115" t="str">
        <f t="shared" si="69"/>
        <v/>
      </c>
    </row>
    <row r="4116" spans="3:3" x14ac:dyDescent="0.25">
      <c r="C4116" t="str">
        <f t="shared" si="69"/>
        <v/>
      </c>
    </row>
    <row r="4117" spans="3:3" x14ac:dyDescent="0.25">
      <c r="C4117" t="str">
        <f t="shared" si="69"/>
        <v/>
      </c>
    </row>
    <row r="4118" spans="3:3" x14ac:dyDescent="0.25">
      <c r="C4118" t="str">
        <f t="shared" si="69"/>
        <v/>
      </c>
    </row>
    <row r="4119" spans="3:3" x14ac:dyDescent="0.25">
      <c r="C4119" t="str">
        <f t="shared" si="69"/>
        <v/>
      </c>
    </row>
    <row r="4120" spans="3:3" x14ac:dyDescent="0.25">
      <c r="C4120" t="str">
        <f t="shared" si="69"/>
        <v/>
      </c>
    </row>
    <row r="4121" spans="3:3" x14ac:dyDescent="0.25">
      <c r="C4121" t="str">
        <f t="shared" si="69"/>
        <v/>
      </c>
    </row>
    <row r="4122" spans="3:3" x14ac:dyDescent="0.25">
      <c r="C4122" t="str">
        <f t="shared" si="69"/>
        <v/>
      </c>
    </row>
    <row r="4123" spans="3:3" x14ac:dyDescent="0.25">
      <c r="C4123" t="str">
        <f t="shared" si="69"/>
        <v/>
      </c>
    </row>
    <row r="4124" spans="3:3" x14ac:dyDescent="0.25">
      <c r="C4124" t="str">
        <f t="shared" si="69"/>
        <v/>
      </c>
    </row>
    <row r="4125" spans="3:3" x14ac:dyDescent="0.25">
      <c r="C4125" t="str">
        <f t="shared" si="69"/>
        <v/>
      </c>
    </row>
    <row r="4126" spans="3:3" x14ac:dyDescent="0.25">
      <c r="C4126" t="str">
        <f t="shared" si="69"/>
        <v/>
      </c>
    </row>
    <row r="4127" spans="3:3" x14ac:dyDescent="0.25">
      <c r="C4127" t="str">
        <f t="shared" si="69"/>
        <v/>
      </c>
    </row>
    <row r="4128" spans="3:3" x14ac:dyDescent="0.25">
      <c r="C4128" t="str">
        <f t="shared" si="69"/>
        <v/>
      </c>
    </row>
    <row r="4129" spans="3:3" x14ac:dyDescent="0.25">
      <c r="C4129" t="str">
        <f t="shared" si="69"/>
        <v/>
      </c>
    </row>
    <row r="4130" spans="3:3" x14ac:dyDescent="0.25">
      <c r="C4130" t="str">
        <f t="shared" si="69"/>
        <v/>
      </c>
    </row>
    <row r="4131" spans="3:3" x14ac:dyDescent="0.25">
      <c r="C4131" t="str">
        <f t="shared" si="69"/>
        <v/>
      </c>
    </row>
    <row r="4132" spans="3:3" x14ac:dyDescent="0.25">
      <c r="C4132" t="str">
        <f t="shared" si="69"/>
        <v/>
      </c>
    </row>
    <row r="4133" spans="3:3" x14ac:dyDescent="0.25">
      <c r="C4133" t="str">
        <f t="shared" si="69"/>
        <v/>
      </c>
    </row>
    <row r="4134" spans="3:3" x14ac:dyDescent="0.25">
      <c r="C4134" t="str">
        <f t="shared" si="69"/>
        <v/>
      </c>
    </row>
    <row r="4135" spans="3:3" x14ac:dyDescent="0.25">
      <c r="C4135" t="str">
        <f t="shared" si="69"/>
        <v/>
      </c>
    </row>
    <row r="4136" spans="3:3" x14ac:dyDescent="0.25">
      <c r="C4136" t="str">
        <f t="shared" si="69"/>
        <v/>
      </c>
    </row>
    <row r="4137" spans="3:3" x14ac:dyDescent="0.25">
      <c r="C4137" t="str">
        <f t="shared" si="69"/>
        <v/>
      </c>
    </row>
    <row r="4138" spans="3:3" x14ac:dyDescent="0.25">
      <c r="C4138" t="str">
        <f t="shared" si="69"/>
        <v/>
      </c>
    </row>
    <row r="4139" spans="3:3" x14ac:dyDescent="0.25">
      <c r="C4139" t="str">
        <f t="shared" si="69"/>
        <v/>
      </c>
    </row>
    <row r="4140" spans="3:3" x14ac:dyDescent="0.25">
      <c r="C4140" t="str">
        <f t="shared" si="69"/>
        <v/>
      </c>
    </row>
    <row r="4141" spans="3:3" x14ac:dyDescent="0.25">
      <c r="C4141" t="str">
        <f t="shared" si="69"/>
        <v/>
      </c>
    </row>
    <row r="4142" spans="3:3" x14ac:dyDescent="0.25">
      <c r="C4142" t="str">
        <f t="shared" si="69"/>
        <v/>
      </c>
    </row>
    <row r="4143" spans="3:3" x14ac:dyDescent="0.25">
      <c r="C4143" t="str">
        <f t="shared" si="69"/>
        <v/>
      </c>
    </row>
    <row r="4144" spans="3:3" x14ac:dyDescent="0.25">
      <c r="C4144" t="str">
        <f t="shared" si="69"/>
        <v/>
      </c>
    </row>
    <row r="4145" spans="3:3" x14ac:dyDescent="0.25">
      <c r="C4145" t="str">
        <f t="shared" si="69"/>
        <v/>
      </c>
    </row>
    <row r="4146" spans="3:3" x14ac:dyDescent="0.25">
      <c r="C4146" t="str">
        <f t="shared" si="69"/>
        <v/>
      </c>
    </row>
    <row r="4147" spans="3:3" x14ac:dyDescent="0.25">
      <c r="C4147" t="str">
        <f t="shared" si="69"/>
        <v/>
      </c>
    </row>
    <row r="4148" spans="3:3" x14ac:dyDescent="0.25">
      <c r="C4148" t="str">
        <f t="shared" si="69"/>
        <v/>
      </c>
    </row>
    <row r="4149" spans="3:3" x14ac:dyDescent="0.25">
      <c r="C4149" t="str">
        <f t="shared" si="69"/>
        <v/>
      </c>
    </row>
    <row r="4150" spans="3:3" x14ac:dyDescent="0.25">
      <c r="C4150" t="str">
        <f t="shared" si="69"/>
        <v/>
      </c>
    </row>
    <row r="4151" spans="3:3" x14ac:dyDescent="0.25">
      <c r="C4151" t="str">
        <f t="shared" si="69"/>
        <v/>
      </c>
    </row>
    <row r="4152" spans="3:3" x14ac:dyDescent="0.25">
      <c r="C4152" t="str">
        <f t="shared" si="69"/>
        <v/>
      </c>
    </row>
    <row r="4153" spans="3:3" x14ac:dyDescent="0.25">
      <c r="C4153" t="str">
        <f t="shared" ref="C4153:C4216" si="70">IF(B4153&gt;0,B4153*JORNADA12,"")</f>
        <v/>
      </c>
    </row>
    <row r="4154" spans="3:3" x14ac:dyDescent="0.25">
      <c r="C4154" t="str">
        <f t="shared" si="70"/>
        <v/>
      </c>
    </row>
    <row r="4155" spans="3:3" x14ac:dyDescent="0.25">
      <c r="C4155" t="str">
        <f t="shared" si="70"/>
        <v/>
      </c>
    </row>
    <row r="4156" spans="3:3" x14ac:dyDescent="0.25">
      <c r="C4156" t="str">
        <f t="shared" si="70"/>
        <v/>
      </c>
    </row>
    <row r="4157" spans="3:3" x14ac:dyDescent="0.25">
      <c r="C4157" t="str">
        <f t="shared" si="70"/>
        <v/>
      </c>
    </row>
    <row r="4158" spans="3:3" x14ac:dyDescent="0.25">
      <c r="C4158" t="str">
        <f t="shared" si="70"/>
        <v/>
      </c>
    </row>
    <row r="4159" spans="3:3" x14ac:dyDescent="0.25">
      <c r="C4159" t="str">
        <f t="shared" si="70"/>
        <v/>
      </c>
    </row>
    <row r="4160" spans="3:3" x14ac:dyDescent="0.25">
      <c r="C4160" t="str">
        <f t="shared" si="70"/>
        <v/>
      </c>
    </row>
    <row r="4161" spans="3:3" x14ac:dyDescent="0.25">
      <c r="C4161" t="str">
        <f t="shared" si="70"/>
        <v/>
      </c>
    </row>
    <row r="4162" spans="3:3" x14ac:dyDescent="0.25">
      <c r="C4162" t="str">
        <f t="shared" si="70"/>
        <v/>
      </c>
    </row>
    <row r="4163" spans="3:3" x14ac:dyDescent="0.25">
      <c r="C4163" t="str">
        <f t="shared" si="70"/>
        <v/>
      </c>
    </row>
    <row r="4164" spans="3:3" x14ac:dyDescent="0.25">
      <c r="C4164" t="str">
        <f t="shared" si="70"/>
        <v/>
      </c>
    </row>
    <row r="4165" spans="3:3" x14ac:dyDescent="0.25">
      <c r="C4165" t="str">
        <f t="shared" si="70"/>
        <v/>
      </c>
    </row>
    <row r="4166" spans="3:3" x14ac:dyDescent="0.25">
      <c r="C4166" t="str">
        <f t="shared" si="70"/>
        <v/>
      </c>
    </row>
    <row r="4167" spans="3:3" x14ac:dyDescent="0.25">
      <c r="C4167" t="str">
        <f t="shared" si="70"/>
        <v/>
      </c>
    </row>
    <row r="4168" spans="3:3" x14ac:dyDescent="0.25">
      <c r="C4168" t="str">
        <f t="shared" si="70"/>
        <v/>
      </c>
    </row>
    <row r="4169" spans="3:3" x14ac:dyDescent="0.25">
      <c r="C4169" t="str">
        <f t="shared" si="70"/>
        <v/>
      </c>
    </row>
    <row r="4170" spans="3:3" x14ac:dyDescent="0.25">
      <c r="C4170" t="str">
        <f t="shared" si="70"/>
        <v/>
      </c>
    </row>
    <row r="4171" spans="3:3" x14ac:dyDescent="0.25">
      <c r="C4171" t="str">
        <f t="shared" si="70"/>
        <v/>
      </c>
    </row>
    <row r="4172" spans="3:3" x14ac:dyDescent="0.25">
      <c r="C4172" t="str">
        <f t="shared" si="70"/>
        <v/>
      </c>
    </row>
    <row r="4173" spans="3:3" x14ac:dyDescent="0.25">
      <c r="C4173" t="str">
        <f t="shared" si="70"/>
        <v/>
      </c>
    </row>
    <row r="4174" spans="3:3" x14ac:dyDescent="0.25">
      <c r="C4174" t="str">
        <f t="shared" si="70"/>
        <v/>
      </c>
    </row>
    <row r="4175" spans="3:3" x14ac:dyDescent="0.25">
      <c r="C4175" t="str">
        <f t="shared" si="70"/>
        <v/>
      </c>
    </row>
    <row r="4176" spans="3:3" x14ac:dyDescent="0.25">
      <c r="C4176" t="str">
        <f t="shared" si="70"/>
        <v/>
      </c>
    </row>
    <row r="4177" spans="3:3" x14ac:dyDescent="0.25">
      <c r="C4177" t="str">
        <f t="shared" si="70"/>
        <v/>
      </c>
    </row>
    <row r="4178" spans="3:3" x14ac:dyDescent="0.25">
      <c r="C4178" t="str">
        <f t="shared" si="70"/>
        <v/>
      </c>
    </row>
    <row r="4179" spans="3:3" x14ac:dyDescent="0.25">
      <c r="C4179" t="str">
        <f t="shared" si="70"/>
        <v/>
      </c>
    </row>
    <row r="4180" spans="3:3" x14ac:dyDescent="0.25">
      <c r="C4180" t="str">
        <f t="shared" si="70"/>
        <v/>
      </c>
    </row>
    <row r="4181" spans="3:3" x14ac:dyDescent="0.25">
      <c r="C4181" t="str">
        <f t="shared" si="70"/>
        <v/>
      </c>
    </row>
    <row r="4182" spans="3:3" x14ac:dyDescent="0.25">
      <c r="C4182" t="str">
        <f t="shared" si="70"/>
        <v/>
      </c>
    </row>
    <row r="4183" spans="3:3" x14ac:dyDescent="0.25">
      <c r="C4183" t="str">
        <f t="shared" si="70"/>
        <v/>
      </c>
    </row>
    <row r="4184" spans="3:3" x14ac:dyDescent="0.25">
      <c r="C4184" t="str">
        <f t="shared" si="70"/>
        <v/>
      </c>
    </row>
    <row r="4185" spans="3:3" x14ac:dyDescent="0.25">
      <c r="C4185" t="str">
        <f t="shared" si="70"/>
        <v/>
      </c>
    </row>
    <row r="4186" spans="3:3" x14ac:dyDescent="0.25">
      <c r="C4186" t="str">
        <f t="shared" si="70"/>
        <v/>
      </c>
    </row>
    <row r="4187" spans="3:3" x14ac:dyDescent="0.25">
      <c r="C4187" t="str">
        <f t="shared" si="70"/>
        <v/>
      </c>
    </row>
    <row r="4188" spans="3:3" x14ac:dyDescent="0.25">
      <c r="C4188" t="str">
        <f t="shared" si="70"/>
        <v/>
      </c>
    </row>
    <row r="4189" spans="3:3" x14ac:dyDescent="0.25">
      <c r="C4189" t="str">
        <f t="shared" si="70"/>
        <v/>
      </c>
    </row>
    <row r="4190" spans="3:3" x14ac:dyDescent="0.25">
      <c r="C4190" t="str">
        <f t="shared" si="70"/>
        <v/>
      </c>
    </row>
    <row r="4191" spans="3:3" x14ac:dyDescent="0.25">
      <c r="C4191" t="str">
        <f t="shared" si="70"/>
        <v/>
      </c>
    </row>
    <row r="4192" spans="3:3" x14ac:dyDescent="0.25">
      <c r="C4192" t="str">
        <f t="shared" si="70"/>
        <v/>
      </c>
    </row>
    <row r="4193" spans="3:3" x14ac:dyDescent="0.25">
      <c r="C4193" t="str">
        <f t="shared" si="70"/>
        <v/>
      </c>
    </row>
    <row r="4194" spans="3:3" x14ac:dyDescent="0.25">
      <c r="C4194" t="str">
        <f t="shared" si="70"/>
        <v/>
      </c>
    </row>
    <row r="4195" spans="3:3" x14ac:dyDescent="0.25">
      <c r="C4195" t="str">
        <f t="shared" si="70"/>
        <v/>
      </c>
    </row>
    <row r="4196" spans="3:3" x14ac:dyDescent="0.25">
      <c r="C4196" t="str">
        <f t="shared" si="70"/>
        <v/>
      </c>
    </row>
    <row r="4197" spans="3:3" x14ac:dyDescent="0.25">
      <c r="C4197" t="str">
        <f t="shared" si="70"/>
        <v/>
      </c>
    </row>
    <row r="4198" spans="3:3" x14ac:dyDescent="0.25">
      <c r="C4198" t="str">
        <f t="shared" si="70"/>
        <v/>
      </c>
    </row>
    <row r="4199" spans="3:3" x14ac:dyDescent="0.25">
      <c r="C4199" t="str">
        <f t="shared" si="70"/>
        <v/>
      </c>
    </row>
    <row r="4200" spans="3:3" x14ac:dyDescent="0.25">
      <c r="C4200" t="str">
        <f t="shared" si="70"/>
        <v/>
      </c>
    </row>
    <row r="4201" spans="3:3" x14ac:dyDescent="0.25">
      <c r="C4201" t="str">
        <f t="shared" si="70"/>
        <v/>
      </c>
    </row>
    <row r="4202" spans="3:3" x14ac:dyDescent="0.25">
      <c r="C4202" t="str">
        <f t="shared" si="70"/>
        <v/>
      </c>
    </row>
    <row r="4203" spans="3:3" x14ac:dyDescent="0.25">
      <c r="C4203" t="str">
        <f t="shared" si="70"/>
        <v/>
      </c>
    </row>
    <row r="4204" spans="3:3" x14ac:dyDescent="0.25">
      <c r="C4204" t="str">
        <f t="shared" si="70"/>
        <v/>
      </c>
    </row>
    <row r="4205" spans="3:3" x14ac:dyDescent="0.25">
      <c r="C4205" t="str">
        <f t="shared" si="70"/>
        <v/>
      </c>
    </row>
    <row r="4206" spans="3:3" x14ac:dyDescent="0.25">
      <c r="C4206" t="str">
        <f t="shared" si="70"/>
        <v/>
      </c>
    </row>
    <row r="4207" spans="3:3" x14ac:dyDescent="0.25">
      <c r="C4207" t="str">
        <f t="shared" si="70"/>
        <v/>
      </c>
    </row>
    <row r="4208" spans="3:3" x14ac:dyDescent="0.25">
      <c r="C4208" t="str">
        <f t="shared" si="70"/>
        <v/>
      </c>
    </row>
    <row r="4209" spans="3:3" x14ac:dyDescent="0.25">
      <c r="C4209" t="str">
        <f t="shared" si="70"/>
        <v/>
      </c>
    </row>
    <row r="4210" spans="3:3" x14ac:dyDescent="0.25">
      <c r="C4210" t="str">
        <f t="shared" si="70"/>
        <v/>
      </c>
    </row>
    <row r="4211" spans="3:3" x14ac:dyDescent="0.25">
      <c r="C4211" t="str">
        <f t="shared" si="70"/>
        <v/>
      </c>
    </row>
    <row r="4212" spans="3:3" x14ac:dyDescent="0.25">
      <c r="C4212" t="str">
        <f t="shared" si="70"/>
        <v/>
      </c>
    </row>
    <row r="4213" spans="3:3" x14ac:dyDescent="0.25">
      <c r="C4213" t="str">
        <f t="shared" si="70"/>
        <v/>
      </c>
    </row>
    <row r="4214" spans="3:3" x14ac:dyDescent="0.25">
      <c r="C4214" t="str">
        <f t="shared" si="70"/>
        <v/>
      </c>
    </row>
    <row r="4215" spans="3:3" x14ac:dyDescent="0.25">
      <c r="C4215" t="str">
        <f t="shared" si="70"/>
        <v/>
      </c>
    </row>
    <row r="4216" spans="3:3" x14ac:dyDescent="0.25">
      <c r="C4216" t="str">
        <f t="shared" si="70"/>
        <v/>
      </c>
    </row>
    <row r="4217" spans="3:3" x14ac:dyDescent="0.25">
      <c r="C4217" t="str">
        <f t="shared" ref="C4217:C4280" si="71">IF(B4217&gt;0,B4217*JORNADA12,"")</f>
        <v/>
      </c>
    </row>
    <row r="4218" spans="3:3" x14ac:dyDescent="0.25">
      <c r="C4218" t="str">
        <f t="shared" si="71"/>
        <v/>
      </c>
    </row>
    <row r="4219" spans="3:3" x14ac:dyDescent="0.25">
      <c r="C4219" t="str">
        <f t="shared" si="71"/>
        <v/>
      </c>
    </row>
    <row r="4220" spans="3:3" x14ac:dyDescent="0.25">
      <c r="C4220" t="str">
        <f t="shared" si="71"/>
        <v/>
      </c>
    </row>
    <row r="4221" spans="3:3" x14ac:dyDescent="0.25">
      <c r="C4221" t="str">
        <f t="shared" si="71"/>
        <v/>
      </c>
    </row>
    <row r="4222" spans="3:3" x14ac:dyDescent="0.25">
      <c r="C4222" t="str">
        <f t="shared" si="71"/>
        <v/>
      </c>
    </row>
    <row r="4223" spans="3:3" x14ac:dyDescent="0.25">
      <c r="C4223" t="str">
        <f t="shared" si="71"/>
        <v/>
      </c>
    </row>
    <row r="4224" spans="3:3" x14ac:dyDescent="0.25">
      <c r="C4224" t="str">
        <f t="shared" si="71"/>
        <v/>
      </c>
    </row>
    <row r="4225" spans="3:3" x14ac:dyDescent="0.25">
      <c r="C4225" t="str">
        <f t="shared" si="71"/>
        <v/>
      </c>
    </row>
    <row r="4226" spans="3:3" x14ac:dyDescent="0.25">
      <c r="C4226" t="str">
        <f t="shared" si="71"/>
        <v/>
      </c>
    </row>
    <row r="4227" spans="3:3" x14ac:dyDescent="0.25">
      <c r="C4227" t="str">
        <f t="shared" si="71"/>
        <v/>
      </c>
    </row>
    <row r="4228" spans="3:3" x14ac:dyDescent="0.25">
      <c r="C4228" t="str">
        <f t="shared" si="71"/>
        <v/>
      </c>
    </row>
    <row r="4229" spans="3:3" x14ac:dyDescent="0.25">
      <c r="C4229" t="str">
        <f t="shared" si="71"/>
        <v/>
      </c>
    </row>
    <row r="4230" spans="3:3" x14ac:dyDescent="0.25">
      <c r="C4230" t="str">
        <f t="shared" si="71"/>
        <v/>
      </c>
    </row>
    <row r="4231" spans="3:3" x14ac:dyDescent="0.25">
      <c r="C4231" t="str">
        <f t="shared" si="71"/>
        <v/>
      </c>
    </row>
    <row r="4232" spans="3:3" x14ac:dyDescent="0.25">
      <c r="C4232" t="str">
        <f t="shared" si="71"/>
        <v/>
      </c>
    </row>
    <row r="4233" spans="3:3" x14ac:dyDescent="0.25">
      <c r="C4233" t="str">
        <f t="shared" si="71"/>
        <v/>
      </c>
    </row>
    <row r="4234" spans="3:3" x14ac:dyDescent="0.25">
      <c r="C4234" t="str">
        <f t="shared" si="71"/>
        <v/>
      </c>
    </row>
    <row r="4235" spans="3:3" x14ac:dyDescent="0.25">
      <c r="C4235" t="str">
        <f t="shared" si="71"/>
        <v/>
      </c>
    </row>
    <row r="4236" spans="3:3" x14ac:dyDescent="0.25">
      <c r="C4236" t="str">
        <f t="shared" si="71"/>
        <v/>
      </c>
    </row>
    <row r="4237" spans="3:3" x14ac:dyDescent="0.25">
      <c r="C4237" t="str">
        <f t="shared" si="71"/>
        <v/>
      </c>
    </row>
    <row r="4238" spans="3:3" x14ac:dyDescent="0.25">
      <c r="C4238" t="str">
        <f t="shared" si="71"/>
        <v/>
      </c>
    </row>
    <row r="4239" spans="3:3" x14ac:dyDescent="0.25">
      <c r="C4239" t="str">
        <f t="shared" si="71"/>
        <v/>
      </c>
    </row>
    <row r="4240" spans="3:3" x14ac:dyDescent="0.25">
      <c r="C4240" t="str">
        <f t="shared" si="71"/>
        <v/>
      </c>
    </row>
    <row r="4241" spans="3:3" x14ac:dyDescent="0.25">
      <c r="C4241" t="str">
        <f t="shared" si="71"/>
        <v/>
      </c>
    </row>
    <row r="4242" spans="3:3" x14ac:dyDescent="0.25">
      <c r="C4242" t="str">
        <f t="shared" si="71"/>
        <v/>
      </c>
    </row>
    <row r="4243" spans="3:3" x14ac:dyDescent="0.25">
      <c r="C4243" t="str">
        <f t="shared" si="71"/>
        <v/>
      </c>
    </row>
    <row r="4244" spans="3:3" x14ac:dyDescent="0.25">
      <c r="C4244" t="str">
        <f t="shared" si="71"/>
        <v/>
      </c>
    </row>
    <row r="4245" spans="3:3" x14ac:dyDescent="0.25">
      <c r="C4245" t="str">
        <f t="shared" si="71"/>
        <v/>
      </c>
    </row>
    <row r="4246" spans="3:3" x14ac:dyDescent="0.25">
      <c r="C4246" t="str">
        <f t="shared" si="71"/>
        <v/>
      </c>
    </row>
    <row r="4247" spans="3:3" x14ac:dyDescent="0.25">
      <c r="C4247" t="str">
        <f t="shared" si="71"/>
        <v/>
      </c>
    </row>
    <row r="4248" spans="3:3" x14ac:dyDescent="0.25">
      <c r="C4248" t="str">
        <f t="shared" si="71"/>
        <v/>
      </c>
    </row>
    <row r="4249" spans="3:3" x14ac:dyDescent="0.25">
      <c r="C4249" t="str">
        <f t="shared" si="71"/>
        <v/>
      </c>
    </row>
    <row r="4250" spans="3:3" x14ac:dyDescent="0.25">
      <c r="C4250" t="str">
        <f t="shared" si="71"/>
        <v/>
      </c>
    </row>
    <row r="4251" spans="3:3" x14ac:dyDescent="0.25">
      <c r="C4251" t="str">
        <f t="shared" si="71"/>
        <v/>
      </c>
    </row>
    <row r="4252" spans="3:3" x14ac:dyDescent="0.25">
      <c r="C4252" t="str">
        <f t="shared" si="71"/>
        <v/>
      </c>
    </row>
    <row r="4253" spans="3:3" x14ac:dyDescent="0.25">
      <c r="C4253" t="str">
        <f t="shared" si="71"/>
        <v/>
      </c>
    </row>
    <row r="4254" spans="3:3" x14ac:dyDescent="0.25">
      <c r="C4254" t="str">
        <f t="shared" si="71"/>
        <v/>
      </c>
    </row>
    <row r="4255" spans="3:3" x14ac:dyDescent="0.25">
      <c r="C4255" t="str">
        <f t="shared" si="71"/>
        <v/>
      </c>
    </row>
    <row r="4256" spans="3:3" x14ac:dyDescent="0.25">
      <c r="C4256" t="str">
        <f t="shared" si="71"/>
        <v/>
      </c>
    </row>
    <row r="4257" spans="3:3" x14ac:dyDescent="0.25">
      <c r="C4257" t="str">
        <f t="shared" si="71"/>
        <v/>
      </c>
    </row>
    <row r="4258" spans="3:3" x14ac:dyDescent="0.25">
      <c r="C4258" t="str">
        <f t="shared" si="71"/>
        <v/>
      </c>
    </row>
    <row r="4259" spans="3:3" x14ac:dyDescent="0.25">
      <c r="C4259" t="str">
        <f t="shared" si="71"/>
        <v/>
      </c>
    </row>
    <row r="4260" spans="3:3" x14ac:dyDescent="0.25">
      <c r="C4260" t="str">
        <f t="shared" si="71"/>
        <v/>
      </c>
    </row>
    <row r="4261" spans="3:3" x14ac:dyDescent="0.25">
      <c r="C4261" t="str">
        <f t="shared" si="71"/>
        <v/>
      </c>
    </row>
    <row r="4262" spans="3:3" x14ac:dyDescent="0.25">
      <c r="C4262" t="str">
        <f t="shared" si="71"/>
        <v/>
      </c>
    </row>
    <row r="4263" spans="3:3" x14ac:dyDescent="0.25">
      <c r="C4263" t="str">
        <f t="shared" si="71"/>
        <v/>
      </c>
    </row>
    <row r="4264" spans="3:3" x14ac:dyDescent="0.25">
      <c r="C4264" t="str">
        <f t="shared" si="71"/>
        <v/>
      </c>
    </row>
    <row r="4265" spans="3:3" x14ac:dyDescent="0.25">
      <c r="C4265" t="str">
        <f t="shared" si="71"/>
        <v/>
      </c>
    </row>
    <row r="4266" spans="3:3" x14ac:dyDescent="0.25">
      <c r="C4266" t="str">
        <f t="shared" si="71"/>
        <v/>
      </c>
    </row>
    <row r="4267" spans="3:3" x14ac:dyDescent="0.25">
      <c r="C4267" t="str">
        <f t="shared" si="71"/>
        <v/>
      </c>
    </row>
    <row r="4268" spans="3:3" x14ac:dyDescent="0.25">
      <c r="C4268" t="str">
        <f t="shared" si="71"/>
        <v/>
      </c>
    </row>
    <row r="4269" spans="3:3" x14ac:dyDescent="0.25">
      <c r="C4269" t="str">
        <f t="shared" si="71"/>
        <v/>
      </c>
    </row>
    <row r="4270" spans="3:3" x14ac:dyDescent="0.25">
      <c r="C4270" t="str">
        <f t="shared" si="71"/>
        <v/>
      </c>
    </row>
    <row r="4271" spans="3:3" x14ac:dyDescent="0.25">
      <c r="C4271" t="str">
        <f t="shared" si="71"/>
        <v/>
      </c>
    </row>
    <row r="4272" spans="3:3" x14ac:dyDescent="0.25">
      <c r="C4272" t="str">
        <f t="shared" si="71"/>
        <v/>
      </c>
    </row>
    <row r="4273" spans="3:3" x14ac:dyDescent="0.25">
      <c r="C4273" t="str">
        <f t="shared" si="71"/>
        <v/>
      </c>
    </row>
    <row r="4274" spans="3:3" x14ac:dyDescent="0.25">
      <c r="C4274" t="str">
        <f t="shared" si="71"/>
        <v/>
      </c>
    </row>
    <row r="4275" spans="3:3" x14ac:dyDescent="0.25">
      <c r="C4275" t="str">
        <f t="shared" si="71"/>
        <v/>
      </c>
    </row>
    <row r="4276" spans="3:3" x14ac:dyDescent="0.25">
      <c r="C4276" t="str">
        <f t="shared" si="71"/>
        <v/>
      </c>
    </row>
    <row r="4277" spans="3:3" x14ac:dyDescent="0.25">
      <c r="C4277" t="str">
        <f t="shared" si="71"/>
        <v/>
      </c>
    </row>
    <row r="4278" spans="3:3" x14ac:dyDescent="0.25">
      <c r="C4278" t="str">
        <f t="shared" si="71"/>
        <v/>
      </c>
    </row>
    <row r="4279" spans="3:3" x14ac:dyDescent="0.25">
      <c r="C4279" t="str">
        <f t="shared" si="71"/>
        <v/>
      </c>
    </row>
    <row r="4280" spans="3:3" x14ac:dyDescent="0.25">
      <c r="C4280" t="str">
        <f t="shared" si="71"/>
        <v/>
      </c>
    </row>
    <row r="4281" spans="3:3" x14ac:dyDescent="0.25">
      <c r="C4281" t="str">
        <f t="shared" ref="C4281:C4344" si="72">IF(B4281&gt;0,B4281*JORNADA12,"")</f>
        <v/>
      </c>
    </row>
    <row r="4282" spans="3:3" x14ac:dyDescent="0.25">
      <c r="C4282" t="str">
        <f t="shared" si="72"/>
        <v/>
      </c>
    </row>
    <row r="4283" spans="3:3" x14ac:dyDescent="0.25">
      <c r="C4283" t="str">
        <f t="shared" si="72"/>
        <v/>
      </c>
    </row>
    <row r="4284" spans="3:3" x14ac:dyDescent="0.25">
      <c r="C4284" t="str">
        <f t="shared" si="72"/>
        <v/>
      </c>
    </row>
    <row r="4285" spans="3:3" x14ac:dyDescent="0.25">
      <c r="C4285" t="str">
        <f t="shared" si="72"/>
        <v/>
      </c>
    </row>
    <row r="4286" spans="3:3" x14ac:dyDescent="0.25">
      <c r="C4286" t="str">
        <f t="shared" si="72"/>
        <v/>
      </c>
    </row>
    <row r="4287" spans="3:3" x14ac:dyDescent="0.25">
      <c r="C4287" t="str">
        <f t="shared" si="72"/>
        <v/>
      </c>
    </row>
    <row r="4288" spans="3:3" x14ac:dyDescent="0.25">
      <c r="C4288" t="str">
        <f t="shared" si="72"/>
        <v/>
      </c>
    </row>
    <row r="4289" spans="3:3" x14ac:dyDescent="0.25">
      <c r="C4289" t="str">
        <f t="shared" si="72"/>
        <v/>
      </c>
    </row>
    <row r="4290" spans="3:3" x14ac:dyDescent="0.25">
      <c r="C4290" t="str">
        <f t="shared" si="72"/>
        <v/>
      </c>
    </row>
    <row r="4291" spans="3:3" x14ac:dyDescent="0.25">
      <c r="C4291" t="str">
        <f t="shared" si="72"/>
        <v/>
      </c>
    </row>
    <row r="4292" spans="3:3" x14ac:dyDescent="0.25">
      <c r="C4292" t="str">
        <f t="shared" si="72"/>
        <v/>
      </c>
    </row>
    <row r="4293" spans="3:3" x14ac:dyDescent="0.25">
      <c r="C4293" t="str">
        <f t="shared" si="72"/>
        <v/>
      </c>
    </row>
    <row r="4294" spans="3:3" x14ac:dyDescent="0.25">
      <c r="C4294" t="str">
        <f t="shared" si="72"/>
        <v/>
      </c>
    </row>
    <row r="4295" spans="3:3" x14ac:dyDescent="0.25">
      <c r="C4295" t="str">
        <f t="shared" si="72"/>
        <v/>
      </c>
    </row>
    <row r="4296" spans="3:3" x14ac:dyDescent="0.25">
      <c r="C4296" t="str">
        <f t="shared" si="72"/>
        <v/>
      </c>
    </row>
    <row r="4297" spans="3:3" x14ac:dyDescent="0.25">
      <c r="C4297" t="str">
        <f t="shared" si="72"/>
        <v/>
      </c>
    </row>
    <row r="4298" spans="3:3" x14ac:dyDescent="0.25">
      <c r="C4298" t="str">
        <f t="shared" si="72"/>
        <v/>
      </c>
    </row>
    <row r="4299" spans="3:3" x14ac:dyDescent="0.25">
      <c r="C4299" t="str">
        <f t="shared" si="72"/>
        <v/>
      </c>
    </row>
    <row r="4300" spans="3:3" x14ac:dyDescent="0.25">
      <c r="C4300" t="str">
        <f t="shared" si="72"/>
        <v/>
      </c>
    </row>
    <row r="4301" spans="3:3" x14ac:dyDescent="0.25">
      <c r="C4301" t="str">
        <f t="shared" si="72"/>
        <v/>
      </c>
    </row>
    <row r="4302" spans="3:3" x14ac:dyDescent="0.25">
      <c r="C4302" t="str">
        <f t="shared" si="72"/>
        <v/>
      </c>
    </row>
    <row r="4303" spans="3:3" x14ac:dyDescent="0.25">
      <c r="C4303" t="str">
        <f t="shared" si="72"/>
        <v/>
      </c>
    </row>
    <row r="4304" spans="3:3" x14ac:dyDescent="0.25">
      <c r="C4304" t="str">
        <f t="shared" si="72"/>
        <v/>
      </c>
    </row>
    <row r="4305" spans="3:3" x14ac:dyDescent="0.25">
      <c r="C4305" t="str">
        <f t="shared" si="72"/>
        <v/>
      </c>
    </row>
    <row r="4306" spans="3:3" x14ac:dyDescent="0.25">
      <c r="C4306" t="str">
        <f t="shared" si="72"/>
        <v/>
      </c>
    </row>
    <row r="4307" spans="3:3" x14ac:dyDescent="0.25">
      <c r="C4307" t="str">
        <f t="shared" si="72"/>
        <v/>
      </c>
    </row>
    <row r="4308" spans="3:3" x14ac:dyDescent="0.25">
      <c r="C4308" t="str">
        <f t="shared" si="72"/>
        <v/>
      </c>
    </row>
    <row r="4309" spans="3:3" x14ac:dyDescent="0.25">
      <c r="C4309" t="str">
        <f t="shared" si="72"/>
        <v/>
      </c>
    </row>
    <row r="4310" spans="3:3" x14ac:dyDescent="0.25">
      <c r="C4310" t="str">
        <f t="shared" si="72"/>
        <v/>
      </c>
    </row>
    <row r="4311" spans="3:3" x14ac:dyDescent="0.25">
      <c r="C4311" t="str">
        <f t="shared" si="72"/>
        <v/>
      </c>
    </row>
    <row r="4312" spans="3:3" x14ac:dyDescent="0.25">
      <c r="C4312" t="str">
        <f t="shared" si="72"/>
        <v/>
      </c>
    </row>
    <row r="4313" spans="3:3" x14ac:dyDescent="0.25">
      <c r="C4313" t="str">
        <f t="shared" si="72"/>
        <v/>
      </c>
    </row>
    <row r="4314" spans="3:3" x14ac:dyDescent="0.25">
      <c r="C4314" t="str">
        <f t="shared" si="72"/>
        <v/>
      </c>
    </row>
    <row r="4315" spans="3:3" x14ac:dyDescent="0.25">
      <c r="C4315" t="str">
        <f t="shared" si="72"/>
        <v/>
      </c>
    </row>
    <row r="4316" spans="3:3" x14ac:dyDescent="0.25">
      <c r="C4316" t="str">
        <f t="shared" si="72"/>
        <v/>
      </c>
    </row>
    <row r="4317" spans="3:3" x14ac:dyDescent="0.25">
      <c r="C4317" t="str">
        <f t="shared" si="72"/>
        <v/>
      </c>
    </row>
    <row r="4318" spans="3:3" x14ac:dyDescent="0.25">
      <c r="C4318" t="str">
        <f t="shared" si="72"/>
        <v/>
      </c>
    </row>
    <row r="4319" spans="3:3" x14ac:dyDescent="0.25">
      <c r="C4319" t="str">
        <f t="shared" si="72"/>
        <v/>
      </c>
    </row>
    <row r="4320" spans="3:3" x14ac:dyDescent="0.25">
      <c r="C4320" t="str">
        <f t="shared" si="72"/>
        <v/>
      </c>
    </row>
    <row r="4321" spans="3:3" x14ac:dyDescent="0.25">
      <c r="C4321" t="str">
        <f t="shared" si="72"/>
        <v/>
      </c>
    </row>
    <row r="4322" spans="3:3" x14ac:dyDescent="0.25">
      <c r="C4322" t="str">
        <f t="shared" si="72"/>
        <v/>
      </c>
    </row>
    <row r="4323" spans="3:3" x14ac:dyDescent="0.25">
      <c r="C4323" t="str">
        <f t="shared" si="72"/>
        <v/>
      </c>
    </row>
    <row r="4324" spans="3:3" x14ac:dyDescent="0.25">
      <c r="C4324" t="str">
        <f t="shared" si="72"/>
        <v/>
      </c>
    </row>
    <row r="4325" spans="3:3" x14ac:dyDescent="0.25">
      <c r="C4325" t="str">
        <f t="shared" si="72"/>
        <v/>
      </c>
    </row>
    <row r="4326" spans="3:3" x14ac:dyDescent="0.25">
      <c r="C4326" t="str">
        <f t="shared" si="72"/>
        <v/>
      </c>
    </row>
    <row r="4327" spans="3:3" x14ac:dyDescent="0.25">
      <c r="C4327" t="str">
        <f t="shared" si="72"/>
        <v/>
      </c>
    </row>
    <row r="4328" spans="3:3" x14ac:dyDescent="0.25">
      <c r="C4328" t="str">
        <f t="shared" si="72"/>
        <v/>
      </c>
    </row>
    <row r="4329" spans="3:3" x14ac:dyDescent="0.25">
      <c r="C4329" t="str">
        <f t="shared" si="72"/>
        <v/>
      </c>
    </row>
    <row r="4330" spans="3:3" x14ac:dyDescent="0.25">
      <c r="C4330" t="str">
        <f t="shared" si="72"/>
        <v/>
      </c>
    </row>
    <row r="4331" spans="3:3" x14ac:dyDescent="0.25">
      <c r="C4331" t="str">
        <f t="shared" si="72"/>
        <v/>
      </c>
    </row>
    <row r="4332" spans="3:3" x14ac:dyDescent="0.25">
      <c r="C4332" t="str">
        <f t="shared" si="72"/>
        <v/>
      </c>
    </row>
    <row r="4333" spans="3:3" x14ac:dyDescent="0.25">
      <c r="C4333" t="str">
        <f t="shared" si="72"/>
        <v/>
      </c>
    </row>
    <row r="4334" spans="3:3" x14ac:dyDescent="0.25">
      <c r="C4334" t="str">
        <f t="shared" si="72"/>
        <v/>
      </c>
    </row>
    <row r="4335" spans="3:3" x14ac:dyDescent="0.25">
      <c r="C4335" t="str">
        <f t="shared" si="72"/>
        <v/>
      </c>
    </row>
    <row r="4336" spans="3:3" x14ac:dyDescent="0.25">
      <c r="C4336" t="str">
        <f t="shared" si="72"/>
        <v/>
      </c>
    </row>
    <row r="4337" spans="3:3" x14ac:dyDescent="0.25">
      <c r="C4337" t="str">
        <f t="shared" si="72"/>
        <v/>
      </c>
    </row>
    <row r="4338" spans="3:3" x14ac:dyDescent="0.25">
      <c r="C4338" t="str">
        <f t="shared" si="72"/>
        <v/>
      </c>
    </row>
    <row r="4339" spans="3:3" x14ac:dyDescent="0.25">
      <c r="C4339" t="str">
        <f t="shared" si="72"/>
        <v/>
      </c>
    </row>
    <row r="4340" spans="3:3" x14ac:dyDescent="0.25">
      <c r="C4340" t="str">
        <f t="shared" si="72"/>
        <v/>
      </c>
    </row>
    <row r="4341" spans="3:3" x14ac:dyDescent="0.25">
      <c r="C4341" t="str">
        <f t="shared" si="72"/>
        <v/>
      </c>
    </row>
    <row r="4342" spans="3:3" x14ac:dyDescent="0.25">
      <c r="C4342" t="str">
        <f t="shared" si="72"/>
        <v/>
      </c>
    </row>
    <row r="4343" spans="3:3" x14ac:dyDescent="0.25">
      <c r="C4343" t="str">
        <f t="shared" si="72"/>
        <v/>
      </c>
    </row>
    <row r="4344" spans="3:3" x14ac:dyDescent="0.25">
      <c r="C4344" t="str">
        <f t="shared" si="72"/>
        <v/>
      </c>
    </row>
    <row r="4345" spans="3:3" x14ac:dyDescent="0.25">
      <c r="C4345" t="str">
        <f t="shared" ref="C4345:C4408" si="73">IF(B4345&gt;0,B4345*JORNADA12,"")</f>
        <v/>
      </c>
    </row>
    <row r="4346" spans="3:3" x14ac:dyDescent="0.25">
      <c r="C4346" t="str">
        <f t="shared" si="73"/>
        <v/>
      </c>
    </row>
    <row r="4347" spans="3:3" x14ac:dyDescent="0.25">
      <c r="C4347" t="str">
        <f t="shared" si="73"/>
        <v/>
      </c>
    </row>
    <row r="4348" spans="3:3" x14ac:dyDescent="0.25">
      <c r="C4348" t="str">
        <f t="shared" si="73"/>
        <v/>
      </c>
    </row>
    <row r="4349" spans="3:3" x14ac:dyDescent="0.25">
      <c r="C4349" t="str">
        <f t="shared" si="73"/>
        <v/>
      </c>
    </row>
    <row r="4350" spans="3:3" x14ac:dyDescent="0.25">
      <c r="C4350" t="str">
        <f t="shared" si="73"/>
        <v/>
      </c>
    </row>
    <row r="4351" spans="3:3" x14ac:dyDescent="0.25">
      <c r="C4351" t="str">
        <f t="shared" si="73"/>
        <v/>
      </c>
    </row>
    <row r="4352" spans="3:3" x14ac:dyDescent="0.25">
      <c r="C4352" t="str">
        <f t="shared" si="73"/>
        <v/>
      </c>
    </row>
    <row r="4353" spans="3:3" x14ac:dyDescent="0.25">
      <c r="C4353" t="str">
        <f t="shared" si="73"/>
        <v/>
      </c>
    </row>
    <row r="4354" spans="3:3" x14ac:dyDescent="0.25">
      <c r="C4354" t="str">
        <f t="shared" si="73"/>
        <v/>
      </c>
    </row>
    <row r="4355" spans="3:3" x14ac:dyDescent="0.25">
      <c r="C4355" t="str">
        <f t="shared" si="73"/>
        <v/>
      </c>
    </row>
    <row r="4356" spans="3:3" x14ac:dyDescent="0.25">
      <c r="C4356" t="str">
        <f t="shared" si="73"/>
        <v/>
      </c>
    </row>
    <row r="4357" spans="3:3" x14ac:dyDescent="0.25">
      <c r="C4357" t="str">
        <f t="shared" si="73"/>
        <v/>
      </c>
    </row>
    <row r="4358" spans="3:3" x14ac:dyDescent="0.25">
      <c r="C4358" t="str">
        <f t="shared" si="73"/>
        <v/>
      </c>
    </row>
    <row r="4359" spans="3:3" x14ac:dyDescent="0.25">
      <c r="C4359" t="str">
        <f t="shared" si="73"/>
        <v/>
      </c>
    </row>
    <row r="4360" spans="3:3" x14ac:dyDescent="0.25">
      <c r="C4360" t="str">
        <f t="shared" si="73"/>
        <v/>
      </c>
    </row>
    <row r="4361" spans="3:3" x14ac:dyDescent="0.25">
      <c r="C4361" t="str">
        <f t="shared" si="73"/>
        <v/>
      </c>
    </row>
    <row r="4362" spans="3:3" x14ac:dyDescent="0.25">
      <c r="C4362" t="str">
        <f t="shared" si="73"/>
        <v/>
      </c>
    </row>
    <row r="4363" spans="3:3" x14ac:dyDescent="0.25">
      <c r="C4363" t="str">
        <f t="shared" si="73"/>
        <v/>
      </c>
    </row>
    <row r="4364" spans="3:3" x14ac:dyDescent="0.25">
      <c r="C4364" t="str">
        <f t="shared" si="73"/>
        <v/>
      </c>
    </row>
    <row r="4365" spans="3:3" x14ac:dyDescent="0.25">
      <c r="C4365" t="str">
        <f t="shared" si="73"/>
        <v/>
      </c>
    </row>
    <row r="4366" spans="3:3" x14ac:dyDescent="0.25">
      <c r="C4366" t="str">
        <f t="shared" si="73"/>
        <v/>
      </c>
    </row>
    <row r="4367" spans="3:3" x14ac:dyDescent="0.25">
      <c r="C4367" t="str">
        <f t="shared" si="73"/>
        <v/>
      </c>
    </row>
    <row r="4368" spans="3:3" x14ac:dyDescent="0.25">
      <c r="C4368" t="str">
        <f t="shared" si="73"/>
        <v/>
      </c>
    </row>
    <row r="4369" spans="3:3" x14ac:dyDescent="0.25">
      <c r="C4369" t="str">
        <f t="shared" si="73"/>
        <v/>
      </c>
    </row>
    <row r="4370" spans="3:3" x14ac:dyDescent="0.25">
      <c r="C4370" t="str">
        <f t="shared" si="73"/>
        <v/>
      </c>
    </row>
    <row r="4371" spans="3:3" x14ac:dyDescent="0.25">
      <c r="C4371" t="str">
        <f t="shared" si="73"/>
        <v/>
      </c>
    </row>
    <row r="4372" spans="3:3" x14ac:dyDescent="0.25">
      <c r="C4372" t="str">
        <f t="shared" si="73"/>
        <v/>
      </c>
    </row>
    <row r="4373" spans="3:3" x14ac:dyDescent="0.25">
      <c r="C4373" t="str">
        <f t="shared" si="73"/>
        <v/>
      </c>
    </row>
    <row r="4374" spans="3:3" x14ac:dyDescent="0.25">
      <c r="C4374" t="str">
        <f t="shared" si="73"/>
        <v/>
      </c>
    </row>
    <row r="4375" spans="3:3" x14ac:dyDescent="0.25">
      <c r="C4375" t="str">
        <f t="shared" si="73"/>
        <v/>
      </c>
    </row>
    <row r="4376" spans="3:3" x14ac:dyDescent="0.25">
      <c r="C4376" t="str">
        <f t="shared" si="73"/>
        <v/>
      </c>
    </row>
    <row r="4377" spans="3:3" x14ac:dyDescent="0.25">
      <c r="C4377" t="str">
        <f t="shared" si="73"/>
        <v/>
      </c>
    </row>
    <row r="4378" spans="3:3" x14ac:dyDescent="0.25">
      <c r="C4378" t="str">
        <f t="shared" si="73"/>
        <v/>
      </c>
    </row>
    <row r="4379" spans="3:3" x14ac:dyDescent="0.25">
      <c r="C4379" t="str">
        <f t="shared" si="73"/>
        <v/>
      </c>
    </row>
    <row r="4380" spans="3:3" x14ac:dyDescent="0.25">
      <c r="C4380" t="str">
        <f t="shared" si="73"/>
        <v/>
      </c>
    </row>
    <row r="4381" spans="3:3" x14ac:dyDescent="0.25">
      <c r="C4381" t="str">
        <f t="shared" si="73"/>
        <v/>
      </c>
    </row>
    <row r="4382" spans="3:3" x14ac:dyDescent="0.25">
      <c r="C4382" t="str">
        <f t="shared" si="73"/>
        <v/>
      </c>
    </row>
    <row r="4383" spans="3:3" x14ac:dyDescent="0.25">
      <c r="C4383" t="str">
        <f t="shared" si="73"/>
        <v/>
      </c>
    </row>
    <row r="4384" spans="3:3" x14ac:dyDescent="0.25">
      <c r="C4384" t="str">
        <f t="shared" si="73"/>
        <v/>
      </c>
    </row>
    <row r="4385" spans="3:3" x14ac:dyDescent="0.25">
      <c r="C4385" t="str">
        <f t="shared" si="73"/>
        <v/>
      </c>
    </row>
    <row r="4386" spans="3:3" x14ac:dyDescent="0.25">
      <c r="C4386" t="str">
        <f t="shared" si="73"/>
        <v/>
      </c>
    </row>
    <row r="4387" spans="3:3" x14ac:dyDescent="0.25">
      <c r="C4387" t="str">
        <f t="shared" si="73"/>
        <v/>
      </c>
    </row>
    <row r="4388" spans="3:3" x14ac:dyDescent="0.25">
      <c r="C4388" t="str">
        <f t="shared" si="73"/>
        <v/>
      </c>
    </row>
    <row r="4389" spans="3:3" x14ac:dyDescent="0.25">
      <c r="C4389" t="str">
        <f t="shared" si="73"/>
        <v/>
      </c>
    </row>
    <row r="4390" spans="3:3" x14ac:dyDescent="0.25">
      <c r="C4390" t="str">
        <f t="shared" si="73"/>
        <v/>
      </c>
    </row>
    <row r="4391" spans="3:3" x14ac:dyDescent="0.25">
      <c r="C4391" t="str">
        <f t="shared" si="73"/>
        <v/>
      </c>
    </row>
    <row r="4392" spans="3:3" x14ac:dyDescent="0.25">
      <c r="C4392" t="str">
        <f t="shared" si="73"/>
        <v/>
      </c>
    </row>
    <row r="4393" spans="3:3" x14ac:dyDescent="0.25">
      <c r="C4393" t="str">
        <f t="shared" si="73"/>
        <v/>
      </c>
    </row>
    <row r="4394" spans="3:3" x14ac:dyDescent="0.25">
      <c r="C4394" t="str">
        <f t="shared" si="73"/>
        <v/>
      </c>
    </row>
    <row r="4395" spans="3:3" x14ac:dyDescent="0.25">
      <c r="C4395" t="str">
        <f t="shared" si="73"/>
        <v/>
      </c>
    </row>
    <row r="4396" spans="3:3" x14ac:dyDescent="0.25">
      <c r="C4396" t="str">
        <f t="shared" si="73"/>
        <v/>
      </c>
    </row>
    <row r="4397" spans="3:3" x14ac:dyDescent="0.25">
      <c r="C4397" t="str">
        <f t="shared" si="73"/>
        <v/>
      </c>
    </row>
    <row r="4398" spans="3:3" x14ac:dyDescent="0.25">
      <c r="C4398" t="str">
        <f t="shared" si="73"/>
        <v/>
      </c>
    </row>
    <row r="4399" spans="3:3" x14ac:dyDescent="0.25">
      <c r="C4399" t="str">
        <f t="shared" si="73"/>
        <v/>
      </c>
    </row>
    <row r="4400" spans="3:3" x14ac:dyDescent="0.25">
      <c r="C4400" t="str">
        <f t="shared" si="73"/>
        <v/>
      </c>
    </row>
    <row r="4401" spans="3:3" x14ac:dyDescent="0.25">
      <c r="C4401" t="str">
        <f t="shared" si="73"/>
        <v/>
      </c>
    </row>
    <row r="4402" spans="3:3" x14ac:dyDescent="0.25">
      <c r="C4402" t="str">
        <f t="shared" si="73"/>
        <v/>
      </c>
    </row>
    <row r="4403" spans="3:3" x14ac:dyDescent="0.25">
      <c r="C4403" t="str">
        <f t="shared" si="73"/>
        <v/>
      </c>
    </row>
    <row r="4404" spans="3:3" x14ac:dyDescent="0.25">
      <c r="C4404" t="str">
        <f t="shared" si="73"/>
        <v/>
      </c>
    </row>
    <row r="4405" spans="3:3" x14ac:dyDescent="0.25">
      <c r="C4405" t="str">
        <f t="shared" si="73"/>
        <v/>
      </c>
    </row>
    <row r="4406" spans="3:3" x14ac:dyDescent="0.25">
      <c r="C4406" t="str">
        <f t="shared" si="73"/>
        <v/>
      </c>
    </row>
    <row r="4407" spans="3:3" x14ac:dyDescent="0.25">
      <c r="C4407" t="str">
        <f t="shared" si="73"/>
        <v/>
      </c>
    </row>
    <row r="4408" spans="3:3" x14ac:dyDescent="0.25">
      <c r="C4408" t="str">
        <f t="shared" si="73"/>
        <v/>
      </c>
    </row>
    <row r="4409" spans="3:3" x14ac:dyDescent="0.25">
      <c r="C4409" t="str">
        <f t="shared" ref="C4409:C4472" si="74">IF(B4409&gt;0,B4409*JORNADA12,"")</f>
        <v/>
      </c>
    </row>
    <row r="4410" spans="3:3" x14ac:dyDescent="0.25">
      <c r="C4410" t="str">
        <f t="shared" si="74"/>
        <v/>
      </c>
    </row>
    <row r="4411" spans="3:3" x14ac:dyDescent="0.25">
      <c r="C4411" t="str">
        <f t="shared" si="74"/>
        <v/>
      </c>
    </row>
    <row r="4412" spans="3:3" x14ac:dyDescent="0.25">
      <c r="C4412" t="str">
        <f t="shared" si="74"/>
        <v/>
      </c>
    </row>
    <row r="4413" spans="3:3" x14ac:dyDescent="0.25">
      <c r="C4413" t="str">
        <f t="shared" si="74"/>
        <v/>
      </c>
    </row>
    <row r="4414" spans="3:3" x14ac:dyDescent="0.25">
      <c r="C4414" t="str">
        <f t="shared" si="74"/>
        <v/>
      </c>
    </row>
    <row r="4415" spans="3:3" x14ac:dyDescent="0.25">
      <c r="C4415" t="str">
        <f t="shared" si="74"/>
        <v/>
      </c>
    </row>
    <row r="4416" spans="3:3" x14ac:dyDescent="0.25">
      <c r="C4416" t="str">
        <f t="shared" si="74"/>
        <v/>
      </c>
    </row>
    <row r="4417" spans="3:3" x14ac:dyDescent="0.25">
      <c r="C4417" t="str">
        <f t="shared" si="74"/>
        <v/>
      </c>
    </row>
    <row r="4418" spans="3:3" x14ac:dyDescent="0.25">
      <c r="C4418" t="str">
        <f t="shared" si="74"/>
        <v/>
      </c>
    </row>
    <row r="4419" spans="3:3" x14ac:dyDescent="0.25">
      <c r="C4419" t="str">
        <f t="shared" si="74"/>
        <v/>
      </c>
    </row>
    <row r="4420" spans="3:3" x14ac:dyDescent="0.25">
      <c r="C4420" t="str">
        <f t="shared" si="74"/>
        <v/>
      </c>
    </row>
    <row r="4421" spans="3:3" x14ac:dyDescent="0.25">
      <c r="C4421" t="str">
        <f t="shared" si="74"/>
        <v/>
      </c>
    </row>
    <row r="4422" spans="3:3" x14ac:dyDescent="0.25">
      <c r="C4422" t="str">
        <f t="shared" si="74"/>
        <v/>
      </c>
    </row>
    <row r="4423" spans="3:3" x14ac:dyDescent="0.25">
      <c r="C4423" t="str">
        <f t="shared" si="74"/>
        <v/>
      </c>
    </row>
    <row r="4424" spans="3:3" x14ac:dyDescent="0.25">
      <c r="C4424" t="str">
        <f t="shared" si="74"/>
        <v/>
      </c>
    </row>
    <row r="4425" spans="3:3" x14ac:dyDescent="0.25">
      <c r="C4425" t="str">
        <f t="shared" si="74"/>
        <v/>
      </c>
    </row>
    <row r="4426" spans="3:3" x14ac:dyDescent="0.25">
      <c r="C4426" t="str">
        <f t="shared" si="74"/>
        <v/>
      </c>
    </row>
    <row r="4427" spans="3:3" x14ac:dyDescent="0.25">
      <c r="C4427" t="str">
        <f t="shared" si="74"/>
        <v/>
      </c>
    </row>
    <row r="4428" spans="3:3" x14ac:dyDescent="0.25">
      <c r="C4428" t="str">
        <f t="shared" si="74"/>
        <v/>
      </c>
    </row>
    <row r="4429" spans="3:3" x14ac:dyDescent="0.25">
      <c r="C4429" t="str">
        <f t="shared" si="74"/>
        <v/>
      </c>
    </row>
    <row r="4430" spans="3:3" x14ac:dyDescent="0.25">
      <c r="C4430" t="str">
        <f t="shared" si="74"/>
        <v/>
      </c>
    </row>
    <row r="4431" spans="3:3" x14ac:dyDescent="0.25">
      <c r="C4431" t="str">
        <f t="shared" si="74"/>
        <v/>
      </c>
    </row>
    <row r="4432" spans="3:3" x14ac:dyDescent="0.25">
      <c r="C4432" t="str">
        <f t="shared" si="74"/>
        <v/>
      </c>
    </row>
    <row r="4433" spans="3:3" x14ac:dyDescent="0.25">
      <c r="C4433" t="str">
        <f t="shared" si="74"/>
        <v/>
      </c>
    </row>
    <row r="4434" spans="3:3" x14ac:dyDescent="0.25">
      <c r="C4434" t="str">
        <f t="shared" si="74"/>
        <v/>
      </c>
    </row>
    <row r="4435" spans="3:3" x14ac:dyDescent="0.25">
      <c r="C4435" t="str">
        <f t="shared" si="74"/>
        <v/>
      </c>
    </row>
    <row r="4436" spans="3:3" x14ac:dyDescent="0.25">
      <c r="C4436" t="str">
        <f t="shared" si="74"/>
        <v/>
      </c>
    </row>
    <row r="4437" spans="3:3" x14ac:dyDescent="0.25">
      <c r="C4437" t="str">
        <f t="shared" si="74"/>
        <v/>
      </c>
    </row>
    <row r="4438" spans="3:3" x14ac:dyDescent="0.25">
      <c r="C4438" t="str">
        <f t="shared" si="74"/>
        <v/>
      </c>
    </row>
    <row r="4439" spans="3:3" x14ac:dyDescent="0.25">
      <c r="C4439" t="str">
        <f t="shared" si="74"/>
        <v/>
      </c>
    </row>
    <row r="4440" spans="3:3" x14ac:dyDescent="0.25">
      <c r="C4440" t="str">
        <f t="shared" si="74"/>
        <v/>
      </c>
    </row>
    <row r="4441" spans="3:3" x14ac:dyDescent="0.25">
      <c r="C4441" t="str">
        <f t="shared" si="74"/>
        <v/>
      </c>
    </row>
    <row r="4442" spans="3:3" x14ac:dyDescent="0.25">
      <c r="C4442" t="str">
        <f t="shared" si="74"/>
        <v/>
      </c>
    </row>
    <row r="4443" spans="3:3" x14ac:dyDescent="0.25">
      <c r="C4443" t="str">
        <f t="shared" si="74"/>
        <v/>
      </c>
    </row>
    <row r="4444" spans="3:3" x14ac:dyDescent="0.25">
      <c r="C4444" t="str">
        <f t="shared" si="74"/>
        <v/>
      </c>
    </row>
    <row r="4445" spans="3:3" x14ac:dyDescent="0.25">
      <c r="C4445" t="str">
        <f t="shared" si="74"/>
        <v/>
      </c>
    </row>
    <row r="4446" spans="3:3" x14ac:dyDescent="0.25">
      <c r="C4446" t="str">
        <f t="shared" si="74"/>
        <v/>
      </c>
    </row>
    <row r="4447" spans="3:3" x14ac:dyDescent="0.25">
      <c r="C4447" t="str">
        <f t="shared" si="74"/>
        <v/>
      </c>
    </row>
    <row r="4448" spans="3:3" x14ac:dyDescent="0.25">
      <c r="C4448" t="str">
        <f t="shared" si="74"/>
        <v/>
      </c>
    </row>
    <row r="4449" spans="3:3" x14ac:dyDescent="0.25">
      <c r="C4449" t="str">
        <f t="shared" si="74"/>
        <v/>
      </c>
    </row>
    <row r="4450" spans="3:3" x14ac:dyDescent="0.25">
      <c r="C4450" t="str">
        <f t="shared" si="74"/>
        <v/>
      </c>
    </row>
    <row r="4451" spans="3:3" x14ac:dyDescent="0.25">
      <c r="C4451" t="str">
        <f t="shared" si="74"/>
        <v/>
      </c>
    </row>
    <row r="4452" spans="3:3" x14ac:dyDescent="0.25">
      <c r="C4452" t="str">
        <f t="shared" si="74"/>
        <v/>
      </c>
    </row>
    <row r="4453" spans="3:3" x14ac:dyDescent="0.25">
      <c r="C4453" t="str">
        <f t="shared" si="74"/>
        <v/>
      </c>
    </row>
    <row r="4454" spans="3:3" x14ac:dyDescent="0.25">
      <c r="C4454" t="str">
        <f t="shared" si="74"/>
        <v/>
      </c>
    </row>
    <row r="4455" spans="3:3" x14ac:dyDescent="0.25">
      <c r="C4455" t="str">
        <f t="shared" si="74"/>
        <v/>
      </c>
    </row>
    <row r="4456" spans="3:3" x14ac:dyDescent="0.25">
      <c r="C4456" t="str">
        <f t="shared" si="74"/>
        <v/>
      </c>
    </row>
    <row r="4457" spans="3:3" x14ac:dyDescent="0.25">
      <c r="C4457" t="str">
        <f t="shared" si="74"/>
        <v/>
      </c>
    </row>
    <row r="4458" spans="3:3" x14ac:dyDescent="0.25">
      <c r="C4458" t="str">
        <f t="shared" si="74"/>
        <v/>
      </c>
    </row>
    <row r="4459" spans="3:3" x14ac:dyDescent="0.25">
      <c r="C4459" t="str">
        <f t="shared" si="74"/>
        <v/>
      </c>
    </row>
    <row r="4460" spans="3:3" x14ac:dyDescent="0.25">
      <c r="C4460" t="str">
        <f t="shared" si="74"/>
        <v/>
      </c>
    </row>
    <row r="4461" spans="3:3" x14ac:dyDescent="0.25">
      <c r="C4461" t="str">
        <f t="shared" si="74"/>
        <v/>
      </c>
    </row>
    <row r="4462" spans="3:3" x14ac:dyDescent="0.25">
      <c r="C4462" t="str">
        <f t="shared" si="74"/>
        <v/>
      </c>
    </row>
    <row r="4463" spans="3:3" x14ac:dyDescent="0.25">
      <c r="C4463" t="str">
        <f t="shared" si="74"/>
        <v/>
      </c>
    </row>
    <row r="4464" spans="3:3" x14ac:dyDescent="0.25">
      <c r="C4464" t="str">
        <f t="shared" si="74"/>
        <v/>
      </c>
    </row>
    <row r="4465" spans="3:3" x14ac:dyDescent="0.25">
      <c r="C4465" t="str">
        <f t="shared" si="74"/>
        <v/>
      </c>
    </row>
    <row r="4466" spans="3:3" x14ac:dyDescent="0.25">
      <c r="C4466" t="str">
        <f t="shared" si="74"/>
        <v/>
      </c>
    </row>
    <row r="4467" spans="3:3" x14ac:dyDescent="0.25">
      <c r="C4467" t="str">
        <f t="shared" si="74"/>
        <v/>
      </c>
    </row>
    <row r="4468" spans="3:3" x14ac:dyDescent="0.25">
      <c r="C4468" t="str">
        <f t="shared" si="74"/>
        <v/>
      </c>
    </row>
    <row r="4469" spans="3:3" x14ac:dyDescent="0.25">
      <c r="C4469" t="str">
        <f t="shared" si="74"/>
        <v/>
      </c>
    </row>
    <row r="4470" spans="3:3" x14ac:dyDescent="0.25">
      <c r="C4470" t="str">
        <f t="shared" si="74"/>
        <v/>
      </c>
    </row>
    <row r="4471" spans="3:3" x14ac:dyDescent="0.25">
      <c r="C4471" t="str">
        <f t="shared" si="74"/>
        <v/>
      </c>
    </row>
    <row r="4472" spans="3:3" x14ac:dyDescent="0.25">
      <c r="C4472" t="str">
        <f t="shared" si="74"/>
        <v/>
      </c>
    </row>
    <row r="4473" spans="3:3" x14ac:dyDescent="0.25">
      <c r="C4473" t="str">
        <f t="shared" ref="C4473:C4536" si="75">IF(B4473&gt;0,B4473*JORNADA12,"")</f>
        <v/>
      </c>
    </row>
    <row r="4474" spans="3:3" x14ac:dyDescent="0.25">
      <c r="C4474" t="str">
        <f t="shared" si="75"/>
        <v/>
      </c>
    </row>
    <row r="4475" spans="3:3" x14ac:dyDescent="0.25">
      <c r="C4475" t="str">
        <f t="shared" si="75"/>
        <v/>
      </c>
    </row>
    <row r="4476" spans="3:3" x14ac:dyDescent="0.25">
      <c r="C4476" t="str">
        <f t="shared" si="75"/>
        <v/>
      </c>
    </row>
    <row r="4477" spans="3:3" x14ac:dyDescent="0.25">
      <c r="C4477" t="str">
        <f t="shared" si="75"/>
        <v/>
      </c>
    </row>
    <row r="4478" spans="3:3" x14ac:dyDescent="0.25">
      <c r="C4478" t="str">
        <f t="shared" si="75"/>
        <v/>
      </c>
    </row>
    <row r="4479" spans="3:3" x14ac:dyDescent="0.25">
      <c r="C4479" t="str">
        <f t="shared" si="75"/>
        <v/>
      </c>
    </row>
    <row r="4480" spans="3:3" x14ac:dyDescent="0.25">
      <c r="C4480" t="str">
        <f t="shared" si="75"/>
        <v/>
      </c>
    </row>
    <row r="4481" spans="3:3" x14ac:dyDescent="0.25">
      <c r="C4481" t="str">
        <f t="shared" si="75"/>
        <v/>
      </c>
    </row>
    <row r="4482" spans="3:3" x14ac:dyDescent="0.25">
      <c r="C4482" t="str">
        <f t="shared" si="75"/>
        <v/>
      </c>
    </row>
    <row r="4483" spans="3:3" x14ac:dyDescent="0.25">
      <c r="C4483" t="str">
        <f t="shared" si="75"/>
        <v/>
      </c>
    </row>
    <row r="4484" spans="3:3" x14ac:dyDescent="0.25">
      <c r="C4484" t="str">
        <f t="shared" si="75"/>
        <v/>
      </c>
    </row>
    <row r="4485" spans="3:3" x14ac:dyDescent="0.25">
      <c r="C4485" t="str">
        <f t="shared" si="75"/>
        <v/>
      </c>
    </row>
    <row r="4486" spans="3:3" x14ac:dyDescent="0.25">
      <c r="C4486" t="str">
        <f t="shared" si="75"/>
        <v/>
      </c>
    </row>
    <row r="4487" spans="3:3" x14ac:dyDescent="0.25">
      <c r="C4487" t="str">
        <f t="shared" si="75"/>
        <v/>
      </c>
    </row>
    <row r="4488" spans="3:3" x14ac:dyDescent="0.25">
      <c r="C4488" t="str">
        <f t="shared" si="75"/>
        <v/>
      </c>
    </row>
    <row r="4489" spans="3:3" x14ac:dyDescent="0.25">
      <c r="C4489" t="str">
        <f t="shared" si="75"/>
        <v/>
      </c>
    </row>
    <row r="4490" spans="3:3" x14ac:dyDescent="0.25">
      <c r="C4490" t="str">
        <f t="shared" si="75"/>
        <v/>
      </c>
    </row>
    <row r="4491" spans="3:3" x14ac:dyDescent="0.25">
      <c r="C4491" t="str">
        <f t="shared" si="75"/>
        <v/>
      </c>
    </row>
    <row r="4492" spans="3:3" x14ac:dyDescent="0.25">
      <c r="C4492" t="str">
        <f t="shared" si="75"/>
        <v/>
      </c>
    </row>
    <row r="4493" spans="3:3" x14ac:dyDescent="0.25">
      <c r="C4493" t="str">
        <f t="shared" si="75"/>
        <v/>
      </c>
    </row>
    <row r="4494" spans="3:3" x14ac:dyDescent="0.25">
      <c r="C4494" t="str">
        <f t="shared" si="75"/>
        <v/>
      </c>
    </row>
    <row r="4495" spans="3:3" x14ac:dyDescent="0.25">
      <c r="C4495" t="str">
        <f t="shared" si="75"/>
        <v/>
      </c>
    </row>
    <row r="4496" spans="3:3" x14ac:dyDescent="0.25">
      <c r="C4496" t="str">
        <f t="shared" si="75"/>
        <v/>
      </c>
    </row>
    <row r="4497" spans="3:3" x14ac:dyDescent="0.25">
      <c r="C4497" t="str">
        <f t="shared" si="75"/>
        <v/>
      </c>
    </row>
    <row r="4498" spans="3:3" x14ac:dyDescent="0.25">
      <c r="C4498" t="str">
        <f t="shared" si="75"/>
        <v/>
      </c>
    </row>
    <row r="4499" spans="3:3" x14ac:dyDescent="0.25">
      <c r="C4499" t="str">
        <f t="shared" si="75"/>
        <v/>
      </c>
    </row>
    <row r="4500" spans="3:3" x14ac:dyDescent="0.25">
      <c r="C4500" t="str">
        <f t="shared" si="75"/>
        <v/>
      </c>
    </row>
    <row r="4501" spans="3:3" x14ac:dyDescent="0.25">
      <c r="C4501" t="str">
        <f t="shared" si="75"/>
        <v/>
      </c>
    </row>
    <row r="4502" spans="3:3" x14ac:dyDescent="0.25">
      <c r="C4502" t="str">
        <f t="shared" si="75"/>
        <v/>
      </c>
    </row>
    <row r="4503" spans="3:3" x14ac:dyDescent="0.25">
      <c r="C4503" t="str">
        <f t="shared" si="75"/>
        <v/>
      </c>
    </row>
    <row r="4504" spans="3:3" x14ac:dyDescent="0.25">
      <c r="C4504" t="str">
        <f t="shared" si="75"/>
        <v/>
      </c>
    </row>
    <row r="4505" spans="3:3" x14ac:dyDescent="0.25">
      <c r="C4505" t="str">
        <f t="shared" si="75"/>
        <v/>
      </c>
    </row>
    <row r="4506" spans="3:3" x14ac:dyDescent="0.25">
      <c r="C4506" t="str">
        <f t="shared" si="75"/>
        <v/>
      </c>
    </row>
    <row r="4507" spans="3:3" x14ac:dyDescent="0.25">
      <c r="C4507" t="str">
        <f t="shared" si="75"/>
        <v/>
      </c>
    </row>
    <row r="4508" spans="3:3" x14ac:dyDescent="0.25">
      <c r="C4508" t="str">
        <f t="shared" si="75"/>
        <v/>
      </c>
    </row>
    <row r="4509" spans="3:3" x14ac:dyDescent="0.25">
      <c r="C4509" t="str">
        <f t="shared" si="75"/>
        <v/>
      </c>
    </row>
    <row r="4510" spans="3:3" x14ac:dyDescent="0.25">
      <c r="C4510" t="str">
        <f t="shared" si="75"/>
        <v/>
      </c>
    </row>
    <row r="4511" spans="3:3" x14ac:dyDescent="0.25">
      <c r="C4511" t="str">
        <f t="shared" si="75"/>
        <v/>
      </c>
    </row>
    <row r="4512" spans="3:3" x14ac:dyDescent="0.25">
      <c r="C4512" t="str">
        <f t="shared" si="75"/>
        <v/>
      </c>
    </row>
    <row r="4513" spans="3:3" x14ac:dyDescent="0.25">
      <c r="C4513" t="str">
        <f t="shared" si="75"/>
        <v/>
      </c>
    </row>
    <row r="4514" spans="3:3" x14ac:dyDescent="0.25">
      <c r="C4514" t="str">
        <f t="shared" si="75"/>
        <v/>
      </c>
    </row>
    <row r="4515" spans="3:3" x14ac:dyDescent="0.25">
      <c r="C4515" t="str">
        <f t="shared" si="75"/>
        <v/>
      </c>
    </row>
    <row r="4516" spans="3:3" x14ac:dyDescent="0.25">
      <c r="C4516" t="str">
        <f t="shared" si="75"/>
        <v/>
      </c>
    </row>
    <row r="4517" spans="3:3" x14ac:dyDescent="0.25">
      <c r="C4517" t="str">
        <f t="shared" si="75"/>
        <v/>
      </c>
    </row>
    <row r="4518" spans="3:3" x14ac:dyDescent="0.25">
      <c r="C4518" t="str">
        <f t="shared" si="75"/>
        <v/>
      </c>
    </row>
    <row r="4519" spans="3:3" x14ac:dyDescent="0.25">
      <c r="C4519" t="str">
        <f t="shared" si="75"/>
        <v/>
      </c>
    </row>
    <row r="4520" spans="3:3" x14ac:dyDescent="0.25">
      <c r="C4520" t="str">
        <f t="shared" si="75"/>
        <v/>
      </c>
    </row>
    <row r="4521" spans="3:3" x14ac:dyDescent="0.25">
      <c r="C4521" t="str">
        <f t="shared" si="75"/>
        <v/>
      </c>
    </row>
    <row r="4522" spans="3:3" x14ac:dyDescent="0.25">
      <c r="C4522" t="str">
        <f t="shared" si="75"/>
        <v/>
      </c>
    </row>
    <row r="4523" spans="3:3" x14ac:dyDescent="0.25">
      <c r="C4523" t="str">
        <f t="shared" si="75"/>
        <v/>
      </c>
    </row>
    <row r="4524" spans="3:3" x14ac:dyDescent="0.25">
      <c r="C4524" t="str">
        <f t="shared" si="75"/>
        <v/>
      </c>
    </row>
    <row r="4525" spans="3:3" x14ac:dyDescent="0.25">
      <c r="C4525" t="str">
        <f t="shared" si="75"/>
        <v/>
      </c>
    </row>
    <row r="4526" spans="3:3" x14ac:dyDescent="0.25">
      <c r="C4526" t="str">
        <f t="shared" si="75"/>
        <v/>
      </c>
    </row>
    <row r="4527" spans="3:3" x14ac:dyDescent="0.25">
      <c r="C4527" t="str">
        <f t="shared" si="75"/>
        <v/>
      </c>
    </row>
    <row r="4528" spans="3:3" x14ac:dyDescent="0.25">
      <c r="C4528" t="str">
        <f t="shared" si="75"/>
        <v/>
      </c>
    </row>
    <row r="4529" spans="3:3" x14ac:dyDescent="0.25">
      <c r="C4529" t="str">
        <f t="shared" si="75"/>
        <v/>
      </c>
    </row>
    <row r="4530" spans="3:3" x14ac:dyDescent="0.25">
      <c r="C4530" t="str">
        <f t="shared" si="75"/>
        <v/>
      </c>
    </row>
    <row r="4531" spans="3:3" x14ac:dyDescent="0.25">
      <c r="C4531" t="str">
        <f t="shared" si="75"/>
        <v/>
      </c>
    </row>
    <row r="4532" spans="3:3" x14ac:dyDescent="0.25">
      <c r="C4532" t="str">
        <f t="shared" si="75"/>
        <v/>
      </c>
    </row>
    <row r="4533" spans="3:3" x14ac:dyDescent="0.25">
      <c r="C4533" t="str">
        <f t="shared" si="75"/>
        <v/>
      </c>
    </row>
    <row r="4534" spans="3:3" x14ac:dyDescent="0.25">
      <c r="C4534" t="str">
        <f t="shared" si="75"/>
        <v/>
      </c>
    </row>
    <row r="4535" spans="3:3" x14ac:dyDescent="0.25">
      <c r="C4535" t="str">
        <f t="shared" si="75"/>
        <v/>
      </c>
    </row>
    <row r="4536" spans="3:3" x14ac:dyDescent="0.25">
      <c r="C4536" t="str">
        <f t="shared" si="75"/>
        <v/>
      </c>
    </row>
    <row r="4537" spans="3:3" x14ac:dyDescent="0.25">
      <c r="C4537" t="str">
        <f t="shared" ref="C4537:C4600" si="76">IF(B4537&gt;0,B4537*JORNADA12,"")</f>
        <v/>
      </c>
    </row>
    <row r="4538" spans="3:3" x14ac:dyDescent="0.25">
      <c r="C4538" t="str">
        <f t="shared" si="76"/>
        <v/>
      </c>
    </row>
    <row r="4539" spans="3:3" x14ac:dyDescent="0.25">
      <c r="C4539" t="str">
        <f t="shared" si="76"/>
        <v/>
      </c>
    </row>
    <row r="4540" spans="3:3" x14ac:dyDescent="0.25">
      <c r="C4540" t="str">
        <f t="shared" si="76"/>
        <v/>
      </c>
    </row>
    <row r="4541" spans="3:3" x14ac:dyDescent="0.25">
      <c r="C4541" t="str">
        <f t="shared" si="76"/>
        <v/>
      </c>
    </row>
    <row r="4542" spans="3:3" x14ac:dyDescent="0.25">
      <c r="C4542" t="str">
        <f t="shared" si="76"/>
        <v/>
      </c>
    </row>
    <row r="4543" spans="3:3" x14ac:dyDescent="0.25">
      <c r="C4543" t="str">
        <f t="shared" si="76"/>
        <v/>
      </c>
    </row>
    <row r="4544" spans="3:3" x14ac:dyDescent="0.25">
      <c r="C4544" t="str">
        <f t="shared" si="76"/>
        <v/>
      </c>
    </row>
    <row r="4545" spans="3:3" x14ac:dyDescent="0.25">
      <c r="C4545" t="str">
        <f t="shared" si="76"/>
        <v/>
      </c>
    </row>
    <row r="4546" spans="3:3" x14ac:dyDescent="0.25">
      <c r="C4546" t="str">
        <f t="shared" si="76"/>
        <v/>
      </c>
    </row>
    <row r="4547" spans="3:3" x14ac:dyDescent="0.25">
      <c r="C4547" t="str">
        <f t="shared" si="76"/>
        <v/>
      </c>
    </row>
    <row r="4548" spans="3:3" x14ac:dyDescent="0.25">
      <c r="C4548" t="str">
        <f t="shared" si="76"/>
        <v/>
      </c>
    </row>
    <row r="4549" spans="3:3" x14ac:dyDescent="0.25">
      <c r="C4549" t="str">
        <f t="shared" si="76"/>
        <v/>
      </c>
    </row>
    <row r="4550" spans="3:3" x14ac:dyDescent="0.25">
      <c r="C4550" t="str">
        <f t="shared" si="76"/>
        <v/>
      </c>
    </row>
    <row r="4551" spans="3:3" x14ac:dyDescent="0.25">
      <c r="C4551" t="str">
        <f t="shared" si="76"/>
        <v/>
      </c>
    </row>
    <row r="4552" spans="3:3" x14ac:dyDescent="0.25">
      <c r="C4552" t="str">
        <f t="shared" si="76"/>
        <v/>
      </c>
    </row>
    <row r="4553" spans="3:3" x14ac:dyDescent="0.25">
      <c r="C4553" t="str">
        <f t="shared" si="76"/>
        <v/>
      </c>
    </row>
    <row r="4554" spans="3:3" x14ac:dyDescent="0.25">
      <c r="C4554" t="str">
        <f t="shared" si="76"/>
        <v/>
      </c>
    </row>
    <row r="4555" spans="3:3" x14ac:dyDescent="0.25">
      <c r="C4555" t="str">
        <f t="shared" si="76"/>
        <v/>
      </c>
    </row>
    <row r="4556" spans="3:3" x14ac:dyDescent="0.25">
      <c r="C4556" t="str">
        <f t="shared" si="76"/>
        <v/>
      </c>
    </row>
    <row r="4557" spans="3:3" x14ac:dyDescent="0.25">
      <c r="C4557" t="str">
        <f t="shared" si="76"/>
        <v/>
      </c>
    </row>
    <row r="4558" spans="3:3" x14ac:dyDescent="0.25">
      <c r="C4558" t="str">
        <f t="shared" si="76"/>
        <v/>
      </c>
    </row>
    <row r="4559" spans="3:3" x14ac:dyDescent="0.25">
      <c r="C4559" t="str">
        <f t="shared" si="76"/>
        <v/>
      </c>
    </row>
    <row r="4560" spans="3:3" x14ac:dyDescent="0.25">
      <c r="C4560" t="str">
        <f t="shared" si="76"/>
        <v/>
      </c>
    </row>
    <row r="4561" spans="3:3" x14ac:dyDescent="0.25">
      <c r="C4561" t="str">
        <f t="shared" si="76"/>
        <v/>
      </c>
    </row>
    <row r="4562" spans="3:3" x14ac:dyDescent="0.25">
      <c r="C4562" t="str">
        <f t="shared" si="76"/>
        <v/>
      </c>
    </row>
    <row r="4563" spans="3:3" x14ac:dyDescent="0.25">
      <c r="C4563" t="str">
        <f t="shared" si="76"/>
        <v/>
      </c>
    </row>
    <row r="4564" spans="3:3" x14ac:dyDescent="0.25">
      <c r="C4564" t="str">
        <f t="shared" si="76"/>
        <v/>
      </c>
    </row>
    <row r="4565" spans="3:3" x14ac:dyDescent="0.25">
      <c r="C4565" t="str">
        <f t="shared" si="76"/>
        <v/>
      </c>
    </row>
    <row r="4566" spans="3:3" x14ac:dyDescent="0.25">
      <c r="C4566" t="str">
        <f t="shared" si="76"/>
        <v/>
      </c>
    </row>
    <row r="4567" spans="3:3" x14ac:dyDescent="0.25">
      <c r="C4567" t="str">
        <f t="shared" si="76"/>
        <v/>
      </c>
    </row>
    <row r="4568" spans="3:3" x14ac:dyDescent="0.25">
      <c r="C4568" t="str">
        <f t="shared" si="76"/>
        <v/>
      </c>
    </row>
    <row r="4569" spans="3:3" x14ac:dyDescent="0.25">
      <c r="C4569" t="str">
        <f t="shared" si="76"/>
        <v/>
      </c>
    </row>
    <row r="4570" spans="3:3" x14ac:dyDescent="0.25">
      <c r="C4570" t="str">
        <f t="shared" si="76"/>
        <v/>
      </c>
    </row>
    <row r="4571" spans="3:3" x14ac:dyDescent="0.25">
      <c r="C4571" t="str">
        <f t="shared" si="76"/>
        <v/>
      </c>
    </row>
    <row r="4572" spans="3:3" x14ac:dyDescent="0.25">
      <c r="C4572" t="str">
        <f t="shared" si="76"/>
        <v/>
      </c>
    </row>
    <row r="4573" spans="3:3" x14ac:dyDescent="0.25">
      <c r="C4573" t="str">
        <f t="shared" si="76"/>
        <v/>
      </c>
    </row>
    <row r="4574" spans="3:3" x14ac:dyDescent="0.25">
      <c r="C4574" t="str">
        <f t="shared" si="76"/>
        <v/>
      </c>
    </row>
    <row r="4575" spans="3:3" x14ac:dyDescent="0.25">
      <c r="C4575" t="str">
        <f t="shared" si="76"/>
        <v/>
      </c>
    </row>
    <row r="4576" spans="3:3" x14ac:dyDescent="0.25">
      <c r="C4576" t="str">
        <f t="shared" si="76"/>
        <v/>
      </c>
    </row>
    <row r="4577" spans="3:3" x14ac:dyDescent="0.25">
      <c r="C4577" t="str">
        <f t="shared" si="76"/>
        <v/>
      </c>
    </row>
    <row r="4578" spans="3:3" x14ac:dyDescent="0.25">
      <c r="C4578" t="str">
        <f t="shared" si="76"/>
        <v/>
      </c>
    </row>
    <row r="4579" spans="3:3" x14ac:dyDescent="0.25">
      <c r="C4579" t="str">
        <f t="shared" si="76"/>
        <v/>
      </c>
    </row>
    <row r="4580" spans="3:3" x14ac:dyDescent="0.25">
      <c r="C4580" t="str">
        <f t="shared" si="76"/>
        <v/>
      </c>
    </row>
    <row r="4581" spans="3:3" x14ac:dyDescent="0.25">
      <c r="C4581" t="str">
        <f t="shared" si="76"/>
        <v/>
      </c>
    </row>
    <row r="4582" spans="3:3" x14ac:dyDescent="0.25">
      <c r="C4582" t="str">
        <f t="shared" si="76"/>
        <v/>
      </c>
    </row>
    <row r="4583" spans="3:3" x14ac:dyDescent="0.25">
      <c r="C4583" t="str">
        <f t="shared" si="76"/>
        <v/>
      </c>
    </row>
    <row r="4584" spans="3:3" x14ac:dyDescent="0.25">
      <c r="C4584" t="str">
        <f t="shared" si="76"/>
        <v/>
      </c>
    </row>
    <row r="4585" spans="3:3" x14ac:dyDescent="0.25">
      <c r="C4585" t="str">
        <f t="shared" si="76"/>
        <v/>
      </c>
    </row>
    <row r="4586" spans="3:3" x14ac:dyDescent="0.25">
      <c r="C4586" t="str">
        <f t="shared" si="76"/>
        <v/>
      </c>
    </row>
    <row r="4587" spans="3:3" x14ac:dyDescent="0.25">
      <c r="C4587" t="str">
        <f t="shared" si="76"/>
        <v/>
      </c>
    </row>
    <row r="4588" spans="3:3" x14ac:dyDescent="0.25">
      <c r="C4588" t="str">
        <f t="shared" si="76"/>
        <v/>
      </c>
    </row>
    <row r="4589" spans="3:3" x14ac:dyDescent="0.25">
      <c r="C4589" t="str">
        <f t="shared" si="76"/>
        <v/>
      </c>
    </row>
    <row r="4590" spans="3:3" x14ac:dyDescent="0.25">
      <c r="C4590" t="str">
        <f t="shared" si="76"/>
        <v/>
      </c>
    </row>
    <row r="4591" spans="3:3" x14ac:dyDescent="0.25">
      <c r="C4591" t="str">
        <f t="shared" si="76"/>
        <v/>
      </c>
    </row>
    <row r="4592" spans="3:3" x14ac:dyDescent="0.25">
      <c r="C4592" t="str">
        <f t="shared" si="76"/>
        <v/>
      </c>
    </row>
    <row r="4593" spans="3:3" x14ac:dyDescent="0.25">
      <c r="C4593" t="str">
        <f t="shared" si="76"/>
        <v/>
      </c>
    </row>
    <row r="4594" spans="3:3" x14ac:dyDescent="0.25">
      <c r="C4594" t="str">
        <f t="shared" si="76"/>
        <v/>
      </c>
    </row>
    <row r="4595" spans="3:3" x14ac:dyDescent="0.25">
      <c r="C4595" t="str">
        <f t="shared" si="76"/>
        <v/>
      </c>
    </row>
    <row r="4596" spans="3:3" x14ac:dyDescent="0.25">
      <c r="C4596" t="str">
        <f t="shared" si="76"/>
        <v/>
      </c>
    </row>
    <row r="4597" spans="3:3" x14ac:dyDescent="0.25">
      <c r="C4597" t="str">
        <f t="shared" si="76"/>
        <v/>
      </c>
    </row>
    <row r="4598" spans="3:3" x14ac:dyDescent="0.25">
      <c r="C4598" t="str">
        <f t="shared" si="76"/>
        <v/>
      </c>
    </row>
    <row r="4599" spans="3:3" x14ac:dyDescent="0.25">
      <c r="C4599" t="str">
        <f t="shared" si="76"/>
        <v/>
      </c>
    </row>
    <row r="4600" spans="3:3" x14ac:dyDescent="0.25">
      <c r="C4600" t="str">
        <f t="shared" si="76"/>
        <v/>
      </c>
    </row>
    <row r="4601" spans="3:3" x14ac:dyDescent="0.25">
      <c r="C4601" t="str">
        <f t="shared" ref="C4601:C4664" si="77">IF(B4601&gt;0,B4601*JORNADA12,"")</f>
        <v/>
      </c>
    </row>
    <row r="4602" spans="3:3" x14ac:dyDescent="0.25">
      <c r="C4602" t="str">
        <f t="shared" si="77"/>
        <v/>
      </c>
    </row>
    <row r="4603" spans="3:3" x14ac:dyDescent="0.25">
      <c r="C4603" t="str">
        <f t="shared" si="77"/>
        <v/>
      </c>
    </row>
    <row r="4604" spans="3:3" x14ac:dyDescent="0.25">
      <c r="C4604" t="str">
        <f t="shared" si="77"/>
        <v/>
      </c>
    </row>
    <row r="4605" spans="3:3" x14ac:dyDescent="0.25">
      <c r="C4605" t="str">
        <f t="shared" si="77"/>
        <v/>
      </c>
    </row>
    <row r="4606" spans="3:3" x14ac:dyDescent="0.25">
      <c r="C4606" t="str">
        <f t="shared" si="77"/>
        <v/>
      </c>
    </row>
    <row r="4607" spans="3:3" x14ac:dyDescent="0.25">
      <c r="C4607" t="str">
        <f t="shared" si="77"/>
        <v/>
      </c>
    </row>
    <row r="4608" spans="3:3" x14ac:dyDescent="0.25">
      <c r="C4608" t="str">
        <f t="shared" si="77"/>
        <v/>
      </c>
    </row>
    <row r="4609" spans="3:3" x14ac:dyDescent="0.25">
      <c r="C4609" t="str">
        <f t="shared" si="77"/>
        <v/>
      </c>
    </row>
    <row r="4610" spans="3:3" x14ac:dyDescent="0.25">
      <c r="C4610" t="str">
        <f t="shared" si="77"/>
        <v/>
      </c>
    </row>
    <row r="4611" spans="3:3" x14ac:dyDescent="0.25">
      <c r="C4611" t="str">
        <f t="shared" si="77"/>
        <v/>
      </c>
    </row>
    <row r="4612" spans="3:3" x14ac:dyDescent="0.25">
      <c r="C4612" t="str">
        <f t="shared" si="77"/>
        <v/>
      </c>
    </row>
    <row r="4613" spans="3:3" x14ac:dyDescent="0.25">
      <c r="C4613" t="str">
        <f t="shared" si="77"/>
        <v/>
      </c>
    </row>
    <row r="4614" spans="3:3" x14ac:dyDescent="0.25">
      <c r="C4614" t="str">
        <f t="shared" si="77"/>
        <v/>
      </c>
    </row>
    <row r="4615" spans="3:3" x14ac:dyDescent="0.25">
      <c r="C4615" t="str">
        <f t="shared" si="77"/>
        <v/>
      </c>
    </row>
    <row r="4616" spans="3:3" x14ac:dyDescent="0.25">
      <c r="C4616" t="str">
        <f t="shared" si="77"/>
        <v/>
      </c>
    </row>
    <row r="4617" spans="3:3" x14ac:dyDescent="0.25">
      <c r="C4617" t="str">
        <f t="shared" si="77"/>
        <v/>
      </c>
    </row>
    <row r="4618" spans="3:3" x14ac:dyDescent="0.25">
      <c r="C4618" t="str">
        <f t="shared" si="77"/>
        <v/>
      </c>
    </row>
    <row r="4619" spans="3:3" x14ac:dyDescent="0.25">
      <c r="C4619" t="str">
        <f t="shared" si="77"/>
        <v/>
      </c>
    </row>
    <row r="4620" spans="3:3" x14ac:dyDescent="0.25">
      <c r="C4620" t="str">
        <f t="shared" si="77"/>
        <v/>
      </c>
    </row>
    <row r="4621" spans="3:3" x14ac:dyDescent="0.25">
      <c r="C4621" t="str">
        <f t="shared" si="77"/>
        <v/>
      </c>
    </row>
    <row r="4622" spans="3:3" x14ac:dyDescent="0.25">
      <c r="C4622" t="str">
        <f t="shared" si="77"/>
        <v/>
      </c>
    </row>
    <row r="4623" spans="3:3" x14ac:dyDescent="0.25">
      <c r="C4623" t="str">
        <f t="shared" si="77"/>
        <v/>
      </c>
    </row>
    <row r="4624" spans="3:3" x14ac:dyDescent="0.25">
      <c r="C4624" t="str">
        <f t="shared" si="77"/>
        <v/>
      </c>
    </row>
    <row r="4625" spans="3:3" x14ac:dyDescent="0.25">
      <c r="C4625" t="str">
        <f t="shared" si="77"/>
        <v/>
      </c>
    </row>
    <row r="4626" spans="3:3" x14ac:dyDescent="0.25">
      <c r="C4626" t="str">
        <f t="shared" si="77"/>
        <v/>
      </c>
    </row>
    <row r="4627" spans="3:3" x14ac:dyDescent="0.25">
      <c r="C4627" t="str">
        <f t="shared" si="77"/>
        <v/>
      </c>
    </row>
    <row r="4628" spans="3:3" x14ac:dyDescent="0.25">
      <c r="C4628" t="str">
        <f t="shared" si="77"/>
        <v/>
      </c>
    </row>
    <row r="4629" spans="3:3" x14ac:dyDescent="0.25">
      <c r="C4629" t="str">
        <f t="shared" si="77"/>
        <v/>
      </c>
    </row>
    <row r="4630" spans="3:3" x14ac:dyDescent="0.25">
      <c r="C4630" t="str">
        <f t="shared" si="77"/>
        <v/>
      </c>
    </row>
    <row r="4631" spans="3:3" x14ac:dyDescent="0.25">
      <c r="C4631" t="str">
        <f t="shared" si="77"/>
        <v/>
      </c>
    </row>
    <row r="4632" spans="3:3" x14ac:dyDescent="0.25">
      <c r="C4632" t="str">
        <f t="shared" si="77"/>
        <v/>
      </c>
    </row>
    <row r="4633" spans="3:3" x14ac:dyDescent="0.25">
      <c r="C4633" t="str">
        <f t="shared" si="77"/>
        <v/>
      </c>
    </row>
    <row r="4634" spans="3:3" x14ac:dyDescent="0.25">
      <c r="C4634" t="str">
        <f t="shared" si="77"/>
        <v/>
      </c>
    </row>
    <row r="4635" spans="3:3" x14ac:dyDescent="0.25">
      <c r="C4635" t="str">
        <f t="shared" si="77"/>
        <v/>
      </c>
    </row>
    <row r="4636" spans="3:3" x14ac:dyDescent="0.25">
      <c r="C4636" t="str">
        <f t="shared" si="77"/>
        <v/>
      </c>
    </row>
    <row r="4637" spans="3:3" x14ac:dyDescent="0.25">
      <c r="C4637" t="str">
        <f t="shared" si="77"/>
        <v/>
      </c>
    </row>
    <row r="4638" spans="3:3" x14ac:dyDescent="0.25">
      <c r="C4638" t="str">
        <f t="shared" si="77"/>
        <v/>
      </c>
    </row>
    <row r="4639" spans="3:3" x14ac:dyDescent="0.25">
      <c r="C4639" t="str">
        <f t="shared" si="77"/>
        <v/>
      </c>
    </row>
    <row r="4640" spans="3:3" x14ac:dyDescent="0.25">
      <c r="C4640" t="str">
        <f t="shared" si="77"/>
        <v/>
      </c>
    </row>
    <row r="4641" spans="3:3" x14ac:dyDescent="0.25">
      <c r="C4641" t="str">
        <f t="shared" si="77"/>
        <v/>
      </c>
    </row>
    <row r="4642" spans="3:3" x14ac:dyDescent="0.25">
      <c r="C4642" t="str">
        <f t="shared" si="77"/>
        <v/>
      </c>
    </row>
    <row r="4643" spans="3:3" x14ac:dyDescent="0.25">
      <c r="C4643" t="str">
        <f t="shared" si="77"/>
        <v/>
      </c>
    </row>
    <row r="4644" spans="3:3" x14ac:dyDescent="0.25">
      <c r="C4644" t="str">
        <f t="shared" si="77"/>
        <v/>
      </c>
    </row>
    <row r="4645" spans="3:3" x14ac:dyDescent="0.25">
      <c r="C4645" t="str">
        <f t="shared" si="77"/>
        <v/>
      </c>
    </row>
    <row r="4646" spans="3:3" x14ac:dyDescent="0.25">
      <c r="C4646" t="str">
        <f t="shared" si="77"/>
        <v/>
      </c>
    </row>
    <row r="4647" spans="3:3" x14ac:dyDescent="0.25">
      <c r="C4647" t="str">
        <f t="shared" si="77"/>
        <v/>
      </c>
    </row>
    <row r="4648" spans="3:3" x14ac:dyDescent="0.25">
      <c r="C4648" t="str">
        <f t="shared" si="77"/>
        <v/>
      </c>
    </row>
    <row r="4649" spans="3:3" x14ac:dyDescent="0.25">
      <c r="C4649" t="str">
        <f t="shared" si="77"/>
        <v/>
      </c>
    </row>
    <row r="4650" spans="3:3" x14ac:dyDescent="0.25">
      <c r="C4650" t="str">
        <f t="shared" si="77"/>
        <v/>
      </c>
    </row>
    <row r="4651" spans="3:3" x14ac:dyDescent="0.25">
      <c r="C4651" t="str">
        <f t="shared" si="77"/>
        <v/>
      </c>
    </row>
    <row r="4652" spans="3:3" x14ac:dyDescent="0.25">
      <c r="C4652" t="str">
        <f t="shared" si="77"/>
        <v/>
      </c>
    </row>
    <row r="4653" spans="3:3" x14ac:dyDescent="0.25">
      <c r="C4653" t="str">
        <f t="shared" si="77"/>
        <v/>
      </c>
    </row>
    <row r="4654" spans="3:3" x14ac:dyDescent="0.25">
      <c r="C4654" t="str">
        <f t="shared" si="77"/>
        <v/>
      </c>
    </row>
    <row r="4655" spans="3:3" x14ac:dyDescent="0.25">
      <c r="C4655" t="str">
        <f t="shared" si="77"/>
        <v/>
      </c>
    </row>
    <row r="4656" spans="3:3" x14ac:dyDescent="0.25">
      <c r="C4656" t="str">
        <f t="shared" si="77"/>
        <v/>
      </c>
    </row>
    <row r="4657" spans="3:3" x14ac:dyDescent="0.25">
      <c r="C4657" t="str">
        <f t="shared" si="77"/>
        <v/>
      </c>
    </row>
    <row r="4658" spans="3:3" x14ac:dyDescent="0.25">
      <c r="C4658" t="str">
        <f t="shared" si="77"/>
        <v/>
      </c>
    </row>
    <row r="4659" spans="3:3" x14ac:dyDescent="0.25">
      <c r="C4659" t="str">
        <f t="shared" si="77"/>
        <v/>
      </c>
    </row>
    <row r="4660" spans="3:3" x14ac:dyDescent="0.25">
      <c r="C4660" t="str">
        <f t="shared" si="77"/>
        <v/>
      </c>
    </row>
    <row r="4661" spans="3:3" x14ac:dyDescent="0.25">
      <c r="C4661" t="str">
        <f t="shared" si="77"/>
        <v/>
      </c>
    </row>
    <row r="4662" spans="3:3" x14ac:dyDescent="0.25">
      <c r="C4662" t="str">
        <f t="shared" si="77"/>
        <v/>
      </c>
    </row>
    <row r="4663" spans="3:3" x14ac:dyDescent="0.25">
      <c r="C4663" t="str">
        <f t="shared" si="77"/>
        <v/>
      </c>
    </row>
    <row r="4664" spans="3:3" x14ac:dyDescent="0.25">
      <c r="C4664" t="str">
        <f t="shared" si="77"/>
        <v/>
      </c>
    </row>
    <row r="4665" spans="3:3" x14ac:dyDescent="0.25">
      <c r="C4665" t="str">
        <f t="shared" ref="C4665:C4728" si="78">IF(B4665&gt;0,B4665*JORNADA12,"")</f>
        <v/>
      </c>
    </row>
    <row r="4666" spans="3:3" x14ac:dyDescent="0.25">
      <c r="C4666" t="str">
        <f t="shared" si="78"/>
        <v/>
      </c>
    </row>
    <row r="4667" spans="3:3" x14ac:dyDescent="0.25">
      <c r="C4667" t="str">
        <f t="shared" si="78"/>
        <v/>
      </c>
    </row>
    <row r="4668" spans="3:3" x14ac:dyDescent="0.25">
      <c r="C4668" t="str">
        <f t="shared" si="78"/>
        <v/>
      </c>
    </row>
    <row r="4669" spans="3:3" x14ac:dyDescent="0.25">
      <c r="C4669" t="str">
        <f t="shared" si="78"/>
        <v/>
      </c>
    </row>
    <row r="4670" spans="3:3" x14ac:dyDescent="0.25">
      <c r="C4670" t="str">
        <f t="shared" si="78"/>
        <v/>
      </c>
    </row>
    <row r="4671" spans="3:3" x14ac:dyDescent="0.25">
      <c r="C4671" t="str">
        <f t="shared" si="78"/>
        <v/>
      </c>
    </row>
    <row r="4672" spans="3:3" x14ac:dyDescent="0.25">
      <c r="C4672" t="str">
        <f t="shared" si="78"/>
        <v/>
      </c>
    </row>
    <row r="4673" spans="3:3" x14ac:dyDescent="0.25">
      <c r="C4673" t="str">
        <f t="shared" si="78"/>
        <v/>
      </c>
    </row>
    <row r="4674" spans="3:3" x14ac:dyDescent="0.25">
      <c r="C4674" t="str">
        <f t="shared" si="78"/>
        <v/>
      </c>
    </row>
    <row r="4675" spans="3:3" x14ac:dyDescent="0.25">
      <c r="C4675" t="str">
        <f t="shared" si="78"/>
        <v/>
      </c>
    </row>
    <row r="4676" spans="3:3" x14ac:dyDescent="0.25">
      <c r="C4676" t="str">
        <f t="shared" si="78"/>
        <v/>
      </c>
    </row>
    <row r="4677" spans="3:3" x14ac:dyDescent="0.25">
      <c r="C4677" t="str">
        <f t="shared" si="78"/>
        <v/>
      </c>
    </row>
    <row r="4678" spans="3:3" x14ac:dyDescent="0.25">
      <c r="C4678" t="str">
        <f t="shared" si="78"/>
        <v/>
      </c>
    </row>
    <row r="4679" spans="3:3" x14ac:dyDescent="0.25">
      <c r="C4679" t="str">
        <f t="shared" si="78"/>
        <v/>
      </c>
    </row>
    <row r="4680" spans="3:3" x14ac:dyDescent="0.25">
      <c r="C4680" t="str">
        <f t="shared" si="78"/>
        <v/>
      </c>
    </row>
    <row r="4681" spans="3:3" x14ac:dyDescent="0.25">
      <c r="C4681" t="str">
        <f t="shared" si="78"/>
        <v/>
      </c>
    </row>
    <row r="4682" spans="3:3" x14ac:dyDescent="0.25">
      <c r="C4682" t="str">
        <f t="shared" si="78"/>
        <v/>
      </c>
    </row>
    <row r="4683" spans="3:3" x14ac:dyDescent="0.25">
      <c r="C4683" t="str">
        <f t="shared" si="78"/>
        <v/>
      </c>
    </row>
    <row r="4684" spans="3:3" x14ac:dyDescent="0.25">
      <c r="C4684" t="str">
        <f t="shared" si="78"/>
        <v/>
      </c>
    </row>
    <row r="4685" spans="3:3" x14ac:dyDescent="0.25">
      <c r="C4685" t="str">
        <f t="shared" si="78"/>
        <v/>
      </c>
    </row>
    <row r="4686" spans="3:3" x14ac:dyDescent="0.25">
      <c r="C4686" t="str">
        <f t="shared" si="78"/>
        <v/>
      </c>
    </row>
    <row r="4687" spans="3:3" x14ac:dyDescent="0.25">
      <c r="C4687" t="str">
        <f t="shared" si="78"/>
        <v/>
      </c>
    </row>
    <row r="4688" spans="3:3" x14ac:dyDescent="0.25">
      <c r="C4688" t="str">
        <f t="shared" si="78"/>
        <v/>
      </c>
    </row>
    <row r="4689" spans="3:3" x14ac:dyDescent="0.25">
      <c r="C4689" t="str">
        <f t="shared" si="78"/>
        <v/>
      </c>
    </row>
    <row r="4690" spans="3:3" x14ac:dyDescent="0.25">
      <c r="C4690" t="str">
        <f t="shared" si="78"/>
        <v/>
      </c>
    </row>
    <row r="4691" spans="3:3" x14ac:dyDescent="0.25">
      <c r="C4691" t="str">
        <f t="shared" si="78"/>
        <v/>
      </c>
    </row>
    <row r="4692" spans="3:3" x14ac:dyDescent="0.25">
      <c r="C4692" t="str">
        <f t="shared" si="78"/>
        <v/>
      </c>
    </row>
    <row r="4693" spans="3:3" x14ac:dyDescent="0.25">
      <c r="C4693" t="str">
        <f t="shared" si="78"/>
        <v/>
      </c>
    </row>
    <row r="4694" spans="3:3" x14ac:dyDescent="0.25">
      <c r="C4694" t="str">
        <f t="shared" si="78"/>
        <v/>
      </c>
    </row>
    <row r="4695" spans="3:3" x14ac:dyDescent="0.25">
      <c r="C4695" t="str">
        <f t="shared" si="78"/>
        <v/>
      </c>
    </row>
    <row r="4696" spans="3:3" x14ac:dyDescent="0.25">
      <c r="C4696" t="str">
        <f t="shared" si="78"/>
        <v/>
      </c>
    </row>
    <row r="4697" spans="3:3" x14ac:dyDescent="0.25">
      <c r="C4697" t="str">
        <f t="shared" si="78"/>
        <v/>
      </c>
    </row>
    <row r="4698" spans="3:3" x14ac:dyDescent="0.25">
      <c r="C4698" t="str">
        <f t="shared" si="78"/>
        <v/>
      </c>
    </row>
    <row r="4699" spans="3:3" x14ac:dyDescent="0.25">
      <c r="C4699" t="str">
        <f t="shared" si="78"/>
        <v/>
      </c>
    </row>
    <row r="4700" spans="3:3" x14ac:dyDescent="0.25">
      <c r="C4700" t="str">
        <f t="shared" si="78"/>
        <v/>
      </c>
    </row>
    <row r="4701" spans="3:3" x14ac:dyDescent="0.25">
      <c r="C4701" t="str">
        <f t="shared" si="78"/>
        <v/>
      </c>
    </row>
    <row r="4702" spans="3:3" x14ac:dyDescent="0.25">
      <c r="C4702" t="str">
        <f t="shared" si="78"/>
        <v/>
      </c>
    </row>
    <row r="4703" spans="3:3" x14ac:dyDescent="0.25">
      <c r="C4703" t="str">
        <f t="shared" si="78"/>
        <v/>
      </c>
    </row>
    <row r="4704" spans="3:3" x14ac:dyDescent="0.25">
      <c r="C4704" t="str">
        <f t="shared" si="78"/>
        <v/>
      </c>
    </row>
    <row r="4705" spans="3:3" x14ac:dyDescent="0.25">
      <c r="C4705" t="str">
        <f t="shared" si="78"/>
        <v/>
      </c>
    </row>
    <row r="4706" spans="3:3" x14ac:dyDescent="0.25">
      <c r="C4706" t="str">
        <f t="shared" si="78"/>
        <v/>
      </c>
    </row>
    <row r="4707" spans="3:3" x14ac:dyDescent="0.25">
      <c r="C4707" t="str">
        <f t="shared" si="78"/>
        <v/>
      </c>
    </row>
    <row r="4708" spans="3:3" x14ac:dyDescent="0.25">
      <c r="C4708" t="str">
        <f t="shared" si="78"/>
        <v/>
      </c>
    </row>
    <row r="4709" spans="3:3" x14ac:dyDescent="0.25">
      <c r="C4709" t="str">
        <f t="shared" si="78"/>
        <v/>
      </c>
    </row>
    <row r="4710" spans="3:3" x14ac:dyDescent="0.25">
      <c r="C4710" t="str">
        <f t="shared" si="78"/>
        <v/>
      </c>
    </row>
    <row r="4711" spans="3:3" x14ac:dyDescent="0.25">
      <c r="C4711" t="str">
        <f t="shared" si="78"/>
        <v/>
      </c>
    </row>
    <row r="4712" spans="3:3" x14ac:dyDescent="0.25">
      <c r="C4712" t="str">
        <f t="shared" si="78"/>
        <v/>
      </c>
    </row>
    <row r="4713" spans="3:3" x14ac:dyDescent="0.25">
      <c r="C4713" t="str">
        <f t="shared" si="78"/>
        <v/>
      </c>
    </row>
    <row r="4714" spans="3:3" x14ac:dyDescent="0.25">
      <c r="C4714" t="str">
        <f t="shared" si="78"/>
        <v/>
      </c>
    </row>
    <row r="4715" spans="3:3" x14ac:dyDescent="0.25">
      <c r="C4715" t="str">
        <f t="shared" si="78"/>
        <v/>
      </c>
    </row>
    <row r="4716" spans="3:3" x14ac:dyDescent="0.25">
      <c r="C4716" t="str">
        <f t="shared" si="78"/>
        <v/>
      </c>
    </row>
    <row r="4717" spans="3:3" x14ac:dyDescent="0.25">
      <c r="C4717" t="str">
        <f t="shared" si="78"/>
        <v/>
      </c>
    </row>
    <row r="4718" spans="3:3" x14ac:dyDescent="0.25">
      <c r="C4718" t="str">
        <f t="shared" si="78"/>
        <v/>
      </c>
    </row>
    <row r="4719" spans="3:3" x14ac:dyDescent="0.25">
      <c r="C4719" t="str">
        <f t="shared" si="78"/>
        <v/>
      </c>
    </row>
    <row r="4720" spans="3:3" x14ac:dyDescent="0.25">
      <c r="C4720" t="str">
        <f t="shared" si="78"/>
        <v/>
      </c>
    </row>
    <row r="4721" spans="3:3" x14ac:dyDescent="0.25">
      <c r="C4721" t="str">
        <f t="shared" si="78"/>
        <v/>
      </c>
    </row>
    <row r="4722" spans="3:3" x14ac:dyDescent="0.25">
      <c r="C4722" t="str">
        <f t="shared" si="78"/>
        <v/>
      </c>
    </row>
    <row r="4723" spans="3:3" x14ac:dyDescent="0.25">
      <c r="C4723" t="str">
        <f t="shared" si="78"/>
        <v/>
      </c>
    </row>
    <row r="4724" spans="3:3" x14ac:dyDescent="0.25">
      <c r="C4724" t="str">
        <f t="shared" si="78"/>
        <v/>
      </c>
    </row>
    <row r="4725" spans="3:3" x14ac:dyDescent="0.25">
      <c r="C4725" t="str">
        <f t="shared" si="78"/>
        <v/>
      </c>
    </row>
    <row r="4726" spans="3:3" x14ac:dyDescent="0.25">
      <c r="C4726" t="str">
        <f t="shared" si="78"/>
        <v/>
      </c>
    </row>
    <row r="4727" spans="3:3" x14ac:dyDescent="0.25">
      <c r="C4727" t="str">
        <f t="shared" si="78"/>
        <v/>
      </c>
    </row>
    <row r="4728" spans="3:3" x14ac:dyDescent="0.25">
      <c r="C4728" t="str">
        <f t="shared" si="78"/>
        <v/>
      </c>
    </row>
    <row r="4729" spans="3:3" x14ac:dyDescent="0.25">
      <c r="C4729" t="str">
        <f t="shared" ref="C4729:C4792" si="79">IF(B4729&gt;0,B4729*JORNADA12,"")</f>
        <v/>
      </c>
    </row>
    <row r="4730" spans="3:3" x14ac:dyDescent="0.25">
      <c r="C4730" t="str">
        <f t="shared" si="79"/>
        <v/>
      </c>
    </row>
    <row r="4731" spans="3:3" x14ac:dyDescent="0.25">
      <c r="C4731" t="str">
        <f t="shared" si="79"/>
        <v/>
      </c>
    </row>
    <row r="4732" spans="3:3" x14ac:dyDescent="0.25">
      <c r="C4732" t="str">
        <f t="shared" si="79"/>
        <v/>
      </c>
    </row>
    <row r="4733" spans="3:3" x14ac:dyDescent="0.25">
      <c r="C4733" t="str">
        <f t="shared" si="79"/>
        <v/>
      </c>
    </row>
    <row r="4734" spans="3:3" x14ac:dyDescent="0.25">
      <c r="C4734" t="str">
        <f t="shared" si="79"/>
        <v/>
      </c>
    </row>
    <row r="4735" spans="3:3" x14ac:dyDescent="0.25">
      <c r="C4735" t="str">
        <f t="shared" si="79"/>
        <v/>
      </c>
    </row>
    <row r="4736" spans="3:3" x14ac:dyDescent="0.25">
      <c r="C4736" t="str">
        <f t="shared" si="79"/>
        <v/>
      </c>
    </row>
    <row r="4737" spans="3:3" x14ac:dyDescent="0.25">
      <c r="C4737" t="str">
        <f t="shared" si="79"/>
        <v/>
      </c>
    </row>
    <row r="4738" spans="3:3" x14ac:dyDescent="0.25">
      <c r="C4738" t="str">
        <f t="shared" si="79"/>
        <v/>
      </c>
    </row>
    <row r="4739" spans="3:3" x14ac:dyDescent="0.25">
      <c r="C4739" t="str">
        <f t="shared" si="79"/>
        <v/>
      </c>
    </row>
    <row r="4740" spans="3:3" x14ac:dyDescent="0.25">
      <c r="C4740" t="str">
        <f t="shared" si="79"/>
        <v/>
      </c>
    </row>
    <row r="4741" spans="3:3" x14ac:dyDescent="0.25">
      <c r="C4741" t="str">
        <f t="shared" si="79"/>
        <v/>
      </c>
    </row>
    <row r="4742" spans="3:3" x14ac:dyDescent="0.25">
      <c r="C4742" t="str">
        <f t="shared" si="79"/>
        <v/>
      </c>
    </row>
    <row r="4743" spans="3:3" x14ac:dyDescent="0.25">
      <c r="C4743" t="str">
        <f t="shared" si="79"/>
        <v/>
      </c>
    </row>
    <row r="4744" spans="3:3" x14ac:dyDescent="0.25">
      <c r="C4744" t="str">
        <f t="shared" si="79"/>
        <v/>
      </c>
    </row>
    <row r="4745" spans="3:3" x14ac:dyDescent="0.25">
      <c r="C4745" t="str">
        <f t="shared" si="79"/>
        <v/>
      </c>
    </row>
    <row r="4746" spans="3:3" x14ac:dyDescent="0.25">
      <c r="C4746" t="str">
        <f t="shared" si="79"/>
        <v/>
      </c>
    </row>
    <row r="4747" spans="3:3" x14ac:dyDescent="0.25">
      <c r="C4747" t="str">
        <f t="shared" si="79"/>
        <v/>
      </c>
    </row>
    <row r="4748" spans="3:3" x14ac:dyDescent="0.25">
      <c r="C4748" t="str">
        <f t="shared" si="79"/>
        <v/>
      </c>
    </row>
    <row r="4749" spans="3:3" x14ac:dyDescent="0.25">
      <c r="C4749" t="str">
        <f t="shared" si="79"/>
        <v/>
      </c>
    </row>
    <row r="4750" spans="3:3" x14ac:dyDescent="0.25">
      <c r="C4750" t="str">
        <f t="shared" si="79"/>
        <v/>
      </c>
    </row>
    <row r="4751" spans="3:3" x14ac:dyDescent="0.25">
      <c r="C4751" t="str">
        <f t="shared" si="79"/>
        <v/>
      </c>
    </row>
    <row r="4752" spans="3:3" x14ac:dyDescent="0.25">
      <c r="C4752" t="str">
        <f t="shared" si="79"/>
        <v/>
      </c>
    </row>
    <row r="4753" spans="3:3" x14ac:dyDescent="0.25">
      <c r="C4753" t="str">
        <f t="shared" si="79"/>
        <v/>
      </c>
    </row>
    <row r="4754" spans="3:3" x14ac:dyDescent="0.25">
      <c r="C4754" t="str">
        <f t="shared" si="79"/>
        <v/>
      </c>
    </row>
    <row r="4755" spans="3:3" x14ac:dyDescent="0.25">
      <c r="C4755" t="str">
        <f t="shared" si="79"/>
        <v/>
      </c>
    </row>
    <row r="4756" spans="3:3" x14ac:dyDescent="0.25">
      <c r="C4756" t="str">
        <f t="shared" si="79"/>
        <v/>
      </c>
    </row>
    <row r="4757" spans="3:3" x14ac:dyDescent="0.25">
      <c r="C4757" t="str">
        <f t="shared" si="79"/>
        <v/>
      </c>
    </row>
    <row r="4758" spans="3:3" x14ac:dyDescent="0.25">
      <c r="C4758" t="str">
        <f t="shared" si="79"/>
        <v/>
      </c>
    </row>
    <row r="4759" spans="3:3" x14ac:dyDescent="0.25">
      <c r="C4759" t="str">
        <f t="shared" si="79"/>
        <v/>
      </c>
    </row>
    <row r="4760" spans="3:3" x14ac:dyDescent="0.25">
      <c r="C4760" t="str">
        <f t="shared" si="79"/>
        <v/>
      </c>
    </row>
    <row r="4761" spans="3:3" x14ac:dyDescent="0.25">
      <c r="C4761" t="str">
        <f t="shared" si="79"/>
        <v/>
      </c>
    </row>
    <row r="4762" spans="3:3" x14ac:dyDescent="0.25">
      <c r="C4762" t="str">
        <f t="shared" si="79"/>
        <v/>
      </c>
    </row>
    <row r="4763" spans="3:3" x14ac:dyDescent="0.25">
      <c r="C4763" t="str">
        <f t="shared" si="79"/>
        <v/>
      </c>
    </row>
    <row r="4764" spans="3:3" x14ac:dyDescent="0.25">
      <c r="C4764" t="str">
        <f t="shared" si="79"/>
        <v/>
      </c>
    </row>
    <row r="4765" spans="3:3" x14ac:dyDescent="0.25">
      <c r="C4765" t="str">
        <f t="shared" si="79"/>
        <v/>
      </c>
    </row>
    <row r="4766" spans="3:3" x14ac:dyDescent="0.25">
      <c r="C4766" t="str">
        <f t="shared" si="79"/>
        <v/>
      </c>
    </row>
    <row r="4767" spans="3:3" x14ac:dyDescent="0.25">
      <c r="C4767" t="str">
        <f t="shared" si="79"/>
        <v/>
      </c>
    </row>
    <row r="4768" spans="3:3" x14ac:dyDescent="0.25">
      <c r="C4768" t="str">
        <f t="shared" si="79"/>
        <v/>
      </c>
    </row>
    <row r="4769" spans="3:3" x14ac:dyDescent="0.25">
      <c r="C4769" t="str">
        <f t="shared" si="79"/>
        <v/>
      </c>
    </row>
    <row r="4770" spans="3:3" x14ac:dyDescent="0.25">
      <c r="C4770" t="str">
        <f t="shared" si="79"/>
        <v/>
      </c>
    </row>
    <row r="4771" spans="3:3" x14ac:dyDescent="0.25">
      <c r="C4771" t="str">
        <f t="shared" si="79"/>
        <v/>
      </c>
    </row>
    <row r="4772" spans="3:3" x14ac:dyDescent="0.25">
      <c r="C4772" t="str">
        <f t="shared" si="79"/>
        <v/>
      </c>
    </row>
    <row r="4773" spans="3:3" x14ac:dyDescent="0.25">
      <c r="C4773" t="str">
        <f t="shared" si="79"/>
        <v/>
      </c>
    </row>
    <row r="4774" spans="3:3" x14ac:dyDescent="0.25">
      <c r="C4774" t="str">
        <f t="shared" si="79"/>
        <v/>
      </c>
    </row>
    <row r="4775" spans="3:3" x14ac:dyDescent="0.25">
      <c r="C4775" t="str">
        <f t="shared" si="79"/>
        <v/>
      </c>
    </row>
    <row r="4776" spans="3:3" x14ac:dyDescent="0.25">
      <c r="C4776" t="str">
        <f t="shared" si="79"/>
        <v/>
      </c>
    </row>
    <row r="4777" spans="3:3" x14ac:dyDescent="0.25">
      <c r="C4777" t="str">
        <f t="shared" si="79"/>
        <v/>
      </c>
    </row>
    <row r="4778" spans="3:3" x14ac:dyDescent="0.25">
      <c r="C4778" t="str">
        <f t="shared" si="79"/>
        <v/>
      </c>
    </row>
    <row r="4779" spans="3:3" x14ac:dyDescent="0.25">
      <c r="C4779" t="str">
        <f t="shared" si="79"/>
        <v/>
      </c>
    </row>
    <row r="4780" spans="3:3" x14ac:dyDescent="0.25">
      <c r="C4780" t="str">
        <f t="shared" si="79"/>
        <v/>
      </c>
    </row>
    <row r="4781" spans="3:3" x14ac:dyDescent="0.25">
      <c r="C4781" t="str">
        <f t="shared" si="79"/>
        <v/>
      </c>
    </row>
    <row r="4782" spans="3:3" x14ac:dyDescent="0.25">
      <c r="C4782" t="str">
        <f t="shared" si="79"/>
        <v/>
      </c>
    </row>
    <row r="4783" spans="3:3" x14ac:dyDescent="0.25">
      <c r="C4783" t="str">
        <f t="shared" si="79"/>
        <v/>
      </c>
    </row>
    <row r="4784" spans="3:3" x14ac:dyDescent="0.25">
      <c r="C4784" t="str">
        <f t="shared" si="79"/>
        <v/>
      </c>
    </row>
    <row r="4785" spans="3:3" x14ac:dyDescent="0.25">
      <c r="C4785" t="str">
        <f t="shared" si="79"/>
        <v/>
      </c>
    </row>
    <row r="4786" spans="3:3" x14ac:dyDescent="0.25">
      <c r="C4786" t="str">
        <f t="shared" si="79"/>
        <v/>
      </c>
    </row>
    <row r="4787" spans="3:3" x14ac:dyDescent="0.25">
      <c r="C4787" t="str">
        <f t="shared" si="79"/>
        <v/>
      </c>
    </row>
    <row r="4788" spans="3:3" x14ac:dyDescent="0.25">
      <c r="C4788" t="str">
        <f t="shared" si="79"/>
        <v/>
      </c>
    </row>
    <row r="4789" spans="3:3" x14ac:dyDescent="0.25">
      <c r="C4789" t="str">
        <f t="shared" si="79"/>
        <v/>
      </c>
    </row>
    <row r="4790" spans="3:3" x14ac:dyDescent="0.25">
      <c r="C4790" t="str">
        <f t="shared" si="79"/>
        <v/>
      </c>
    </row>
    <row r="4791" spans="3:3" x14ac:dyDescent="0.25">
      <c r="C4791" t="str">
        <f t="shared" si="79"/>
        <v/>
      </c>
    </row>
    <row r="4792" spans="3:3" x14ac:dyDescent="0.25">
      <c r="C4792" t="str">
        <f t="shared" si="79"/>
        <v/>
      </c>
    </row>
    <row r="4793" spans="3:3" x14ac:dyDescent="0.25">
      <c r="C4793" t="str">
        <f t="shared" ref="C4793:C4856" si="80">IF(B4793&gt;0,B4793*JORNADA12,"")</f>
        <v/>
      </c>
    </row>
    <row r="4794" spans="3:3" x14ac:dyDescent="0.25">
      <c r="C4794" t="str">
        <f t="shared" si="80"/>
        <v/>
      </c>
    </row>
    <row r="4795" spans="3:3" x14ac:dyDescent="0.25">
      <c r="C4795" t="str">
        <f t="shared" si="80"/>
        <v/>
      </c>
    </row>
    <row r="4796" spans="3:3" x14ac:dyDescent="0.25">
      <c r="C4796" t="str">
        <f t="shared" si="80"/>
        <v/>
      </c>
    </row>
    <row r="4797" spans="3:3" x14ac:dyDescent="0.25">
      <c r="C4797" t="str">
        <f t="shared" si="80"/>
        <v/>
      </c>
    </row>
    <row r="4798" spans="3:3" x14ac:dyDescent="0.25">
      <c r="C4798" t="str">
        <f t="shared" si="80"/>
        <v/>
      </c>
    </row>
    <row r="4799" spans="3:3" x14ac:dyDescent="0.25">
      <c r="C4799" t="str">
        <f t="shared" si="80"/>
        <v/>
      </c>
    </row>
    <row r="4800" spans="3:3" x14ac:dyDescent="0.25">
      <c r="C4800" t="str">
        <f t="shared" si="80"/>
        <v/>
      </c>
    </row>
    <row r="4801" spans="3:3" x14ac:dyDescent="0.25">
      <c r="C4801" t="str">
        <f t="shared" si="80"/>
        <v/>
      </c>
    </row>
    <row r="4802" spans="3:3" x14ac:dyDescent="0.25">
      <c r="C4802" t="str">
        <f t="shared" si="80"/>
        <v/>
      </c>
    </row>
    <row r="4803" spans="3:3" x14ac:dyDescent="0.25">
      <c r="C4803" t="str">
        <f t="shared" si="80"/>
        <v/>
      </c>
    </row>
    <row r="4804" spans="3:3" x14ac:dyDescent="0.25">
      <c r="C4804" t="str">
        <f t="shared" si="80"/>
        <v/>
      </c>
    </row>
    <row r="4805" spans="3:3" x14ac:dyDescent="0.25">
      <c r="C4805" t="str">
        <f t="shared" si="80"/>
        <v/>
      </c>
    </row>
    <row r="4806" spans="3:3" x14ac:dyDescent="0.25">
      <c r="C4806" t="str">
        <f t="shared" si="80"/>
        <v/>
      </c>
    </row>
    <row r="4807" spans="3:3" x14ac:dyDescent="0.25">
      <c r="C4807" t="str">
        <f t="shared" si="80"/>
        <v/>
      </c>
    </row>
    <row r="4808" spans="3:3" x14ac:dyDescent="0.25">
      <c r="C4808" t="str">
        <f t="shared" si="80"/>
        <v/>
      </c>
    </row>
    <row r="4809" spans="3:3" x14ac:dyDescent="0.25">
      <c r="C4809" t="str">
        <f t="shared" si="80"/>
        <v/>
      </c>
    </row>
    <row r="4810" spans="3:3" x14ac:dyDescent="0.25">
      <c r="C4810" t="str">
        <f t="shared" si="80"/>
        <v/>
      </c>
    </row>
    <row r="4811" spans="3:3" x14ac:dyDescent="0.25">
      <c r="C4811" t="str">
        <f t="shared" si="80"/>
        <v/>
      </c>
    </row>
    <row r="4812" spans="3:3" x14ac:dyDescent="0.25">
      <c r="C4812" t="str">
        <f t="shared" si="80"/>
        <v/>
      </c>
    </row>
    <row r="4813" spans="3:3" x14ac:dyDescent="0.25">
      <c r="C4813" t="str">
        <f t="shared" si="80"/>
        <v/>
      </c>
    </row>
    <row r="4814" spans="3:3" x14ac:dyDescent="0.25">
      <c r="C4814" t="str">
        <f t="shared" si="80"/>
        <v/>
      </c>
    </row>
    <row r="4815" spans="3:3" x14ac:dyDescent="0.25">
      <c r="C4815" t="str">
        <f t="shared" si="80"/>
        <v/>
      </c>
    </row>
    <row r="4816" spans="3:3" x14ac:dyDescent="0.25">
      <c r="C4816" t="str">
        <f t="shared" si="80"/>
        <v/>
      </c>
    </row>
    <row r="4817" spans="3:3" x14ac:dyDescent="0.25">
      <c r="C4817" t="str">
        <f t="shared" si="80"/>
        <v/>
      </c>
    </row>
    <row r="4818" spans="3:3" x14ac:dyDescent="0.25">
      <c r="C4818" t="str">
        <f t="shared" si="80"/>
        <v/>
      </c>
    </row>
    <row r="4819" spans="3:3" x14ac:dyDescent="0.25">
      <c r="C4819" t="str">
        <f t="shared" si="80"/>
        <v/>
      </c>
    </row>
    <row r="4820" spans="3:3" x14ac:dyDescent="0.25">
      <c r="C4820" t="str">
        <f t="shared" si="80"/>
        <v/>
      </c>
    </row>
    <row r="4821" spans="3:3" x14ac:dyDescent="0.25">
      <c r="C4821" t="str">
        <f t="shared" si="80"/>
        <v/>
      </c>
    </row>
    <row r="4822" spans="3:3" x14ac:dyDescent="0.25">
      <c r="C4822" t="str">
        <f t="shared" si="80"/>
        <v/>
      </c>
    </row>
    <row r="4823" spans="3:3" x14ac:dyDescent="0.25">
      <c r="C4823" t="str">
        <f t="shared" si="80"/>
        <v/>
      </c>
    </row>
    <row r="4824" spans="3:3" x14ac:dyDescent="0.25">
      <c r="C4824" t="str">
        <f t="shared" si="80"/>
        <v/>
      </c>
    </row>
    <row r="4825" spans="3:3" x14ac:dyDescent="0.25">
      <c r="C4825" t="str">
        <f t="shared" si="80"/>
        <v/>
      </c>
    </row>
    <row r="4826" spans="3:3" x14ac:dyDescent="0.25">
      <c r="C4826" t="str">
        <f t="shared" si="80"/>
        <v/>
      </c>
    </row>
    <row r="4827" spans="3:3" x14ac:dyDescent="0.25">
      <c r="C4827" t="str">
        <f t="shared" si="80"/>
        <v/>
      </c>
    </row>
    <row r="4828" spans="3:3" x14ac:dyDescent="0.25">
      <c r="C4828" t="str">
        <f t="shared" si="80"/>
        <v/>
      </c>
    </row>
    <row r="4829" spans="3:3" x14ac:dyDescent="0.25">
      <c r="C4829" t="str">
        <f t="shared" si="80"/>
        <v/>
      </c>
    </row>
    <row r="4830" spans="3:3" x14ac:dyDescent="0.25">
      <c r="C4830" t="str">
        <f t="shared" si="80"/>
        <v/>
      </c>
    </row>
    <row r="4831" spans="3:3" x14ac:dyDescent="0.25">
      <c r="C4831" t="str">
        <f t="shared" si="80"/>
        <v/>
      </c>
    </row>
    <row r="4832" spans="3:3" x14ac:dyDescent="0.25">
      <c r="C4832" t="str">
        <f t="shared" si="80"/>
        <v/>
      </c>
    </row>
    <row r="4833" spans="3:3" x14ac:dyDescent="0.25">
      <c r="C4833" t="str">
        <f t="shared" si="80"/>
        <v/>
      </c>
    </row>
    <row r="4834" spans="3:3" x14ac:dyDescent="0.25">
      <c r="C4834" t="str">
        <f t="shared" si="80"/>
        <v/>
      </c>
    </row>
    <row r="4835" spans="3:3" x14ac:dyDescent="0.25">
      <c r="C4835" t="str">
        <f t="shared" si="80"/>
        <v/>
      </c>
    </row>
    <row r="4836" spans="3:3" x14ac:dyDescent="0.25">
      <c r="C4836" t="str">
        <f t="shared" si="80"/>
        <v/>
      </c>
    </row>
    <row r="4837" spans="3:3" x14ac:dyDescent="0.25">
      <c r="C4837" t="str">
        <f t="shared" si="80"/>
        <v/>
      </c>
    </row>
    <row r="4838" spans="3:3" x14ac:dyDescent="0.25">
      <c r="C4838" t="str">
        <f t="shared" si="80"/>
        <v/>
      </c>
    </row>
    <row r="4839" spans="3:3" x14ac:dyDescent="0.25">
      <c r="C4839" t="str">
        <f t="shared" si="80"/>
        <v/>
      </c>
    </row>
    <row r="4840" spans="3:3" x14ac:dyDescent="0.25">
      <c r="C4840" t="str">
        <f t="shared" si="80"/>
        <v/>
      </c>
    </row>
    <row r="4841" spans="3:3" x14ac:dyDescent="0.25">
      <c r="C4841" t="str">
        <f t="shared" si="80"/>
        <v/>
      </c>
    </row>
    <row r="4842" spans="3:3" x14ac:dyDescent="0.25">
      <c r="C4842" t="str">
        <f t="shared" si="80"/>
        <v/>
      </c>
    </row>
    <row r="4843" spans="3:3" x14ac:dyDescent="0.25">
      <c r="C4843" t="str">
        <f t="shared" si="80"/>
        <v/>
      </c>
    </row>
    <row r="4844" spans="3:3" x14ac:dyDescent="0.25">
      <c r="C4844" t="str">
        <f t="shared" si="80"/>
        <v/>
      </c>
    </row>
    <row r="4845" spans="3:3" x14ac:dyDescent="0.25">
      <c r="C4845" t="str">
        <f t="shared" si="80"/>
        <v/>
      </c>
    </row>
    <row r="4846" spans="3:3" x14ac:dyDescent="0.25">
      <c r="C4846" t="str">
        <f t="shared" si="80"/>
        <v/>
      </c>
    </row>
    <row r="4847" spans="3:3" x14ac:dyDescent="0.25">
      <c r="C4847" t="str">
        <f t="shared" si="80"/>
        <v/>
      </c>
    </row>
    <row r="4848" spans="3:3" x14ac:dyDescent="0.25">
      <c r="C4848" t="str">
        <f t="shared" si="80"/>
        <v/>
      </c>
    </row>
    <row r="4849" spans="3:3" x14ac:dyDescent="0.25">
      <c r="C4849" t="str">
        <f t="shared" si="80"/>
        <v/>
      </c>
    </row>
    <row r="4850" spans="3:3" x14ac:dyDescent="0.25">
      <c r="C4850" t="str">
        <f t="shared" si="80"/>
        <v/>
      </c>
    </row>
    <row r="4851" spans="3:3" x14ac:dyDescent="0.25">
      <c r="C4851" t="str">
        <f t="shared" si="80"/>
        <v/>
      </c>
    </row>
    <row r="4852" spans="3:3" x14ac:dyDescent="0.25">
      <c r="C4852" t="str">
        <f t="shared" si="80"/>
        <v/>
      </c>
    </row>
    <row r="4853" spans="3:3" x14ac:dyDescent="0.25">
      <c r="C4853" t="str">
        <f t="shared" si="80"/>
        <v/>
      </c>
    </row>
    <row r="4854" spans="3:3" x14ac:dyDescent="0.25">
      <c r="C4854" t="str">
        <f t="shared" si="80"/>
        <v/>
      </c>
    </row>
    <row r="4855" spans="3:3" x14ac:dyDescent="0.25">
      <c r="C4855" t="str">
        <f t="shared" si="80"/>
        <v/>
      </c>
    </row>
    <row r="4856" spans="3:3" x14ac:dyDescent="0.25">
      <c r="C4856" t="str">
        <f t="shared" si="80"/>
        <v/>
      </c>
    </row>
    <row r="4857" spans="3:3" x14ac:dyDescent="0.25">
      <c r="C4857" t="str">
        <f t="shared" ref="C4857:C4920" si="81">IF(B4857&gt;0,B4857*JORNADA12,"")</f>
        <v/>
      </c>
    </row>
    <row r="4858" spans="3:3" x14ac:dyDescent="0.25">
      <c r="C4858" t="str">
        <f t="shared" si="81"/>
        <v/>
      </c>
    </row>
    <row r="4859" spans="3:3" x14ac:dyDescent="0.25">
      <c r="C4859" t="str">
        <f t="shared" si="81"/>
        <v/>
      </c>
    </row>
    <row r="4860" spans="3:3" x14ac:dyDescent="0.25">
      <c r="C4860" t="str">
        <f t="shared" si="81"/>
        <v/>
      </c>
    </row>
    <row r="4861" spans="3:3" x14ac:dyDescent="0.25">
      <c r="C4861" t="str">
        <f t="shared" si="81"/>
        <v/>
      </c>
    </row>
    <row r="4862" spans="3:3" x14ac:dyDescent="0.25">
      <c r="C4862" t="str">
        <f t="shared" si="81"/>
        <v/>
      </c>
    </row>
    <row r="4863" spans="3:3" x14ac:dyDescent="0.25">
      <c r="C4863" t="str">
        <f t="shared" si="81"/>
        <v/>
      </c>
    </row>
    <row r="4864" spans="3:3" x14ac:dyDescent="0.25">
      <c r="C4864" t="str">
        <f t="shared" si="81"/>
        <v/>
      </c>
    </row>
    <row r="4865" spans="3:3" x14ac:dyDescent="0.25">
      <c r="C4865" t="str">
        <f t="shared" si="81"/>
        <v/>
      </c>
    </row>
    <row r="4866" spans="3:3" x14ac:dyDescent="0.25">
      <c r="C4866" t="str">
        <f t="shared" si="81"/>
        <v/>
      </c>
    </row>
    <row r="4867" spans="3:3" x14ac:dyDescent="0.25">
      <c r="C4867" t="str">
        <f t="shared" si="81"/>
        <v/>
      </c>
    </row>
    <row r="4868" spans="3:3" x14ac:dyDescent="0.25">
      <c r="C4868" t="str">
        <f t="shared" si="81"/>
        <v/>
      </c>
    </row>
    <row r="4869" spans="3:3" x14ac:dyDescent="0.25">
      <c r="C4869" t="str">
        <f t="shared" si="81"/>
        <v/>
      </c>
    </row>
    <row r="4870" spans="3:3" x14ac:dyDescent="0.25">
      <c r="C4870" t="str">
        <f t="shared" si="81"/>
        <v/>
      </c>
    </row>
    <row r="4871" spans="3:3" x14ac:dyDescent="0.25">
      <c r="C4871" t="str">
        <f t="shared" si="81"/>
        <v/>
      </c>
    </row>
    <row r="4872" spans="3:3" x14ac:dyDescent="0.25">
      <c r="C4872" t="str">
        <f t="shared" si="81"/>
        <v/>
      </c>
    </row>
    <row r="4873" spans="3:3" x14ac:dyDescent="0.25">
      <c r="C4873" t="str">
        <f t="shared" si="81"/>
        <v/>
      </c>
    </row>
    <row r="4874" spans="3:3" x14ac:dyDescent="0.25">
      <c r="C4874" t="str">
        <f t="shared" si="81"/>
        <v/>
      </c>
    </row>
    <row r="4875" spans="3:3" x14ac:dyDescent="0.25">
      <c r="C4875" t="str">
        <f t="shared" si="81"/>
        <v/>
      </c>
    </row>
    <row r="4876" spans="3:3" x14ac:dyDescent="0.25">
      <c r="C4876" t="str">
        <f t="shared" si="81"/>
        <v/>
      </c>
    </row>
    <row r="4877" spans="3:3" x14ac:dyDescent="0.25">
      <c r="C4877" t="str">
        <f t="shared" si="81"/>
        <v/>
      </c>
    </row>
    <row r="4878" spans="3:3" x14ac:dyDescent="0.25">
      <c r="C4878" t="str">
        <f t="shared" si="81"/>
        <v/>
      </c>
    </row>
    <row r="4879" spans="3:3" x14ac:dyDescent="0.25">
      <c r="C4879" t="str">
        <f t="shared" si="81"/>
        <v/>
      </c>
    </row>
    <row r="4880" spans="3:3" x14ac:dyDescent="0.25">
      <c r="C4880" t="str">
        <f t="shared" si="81"/>
        <v/>
      </c>
    </row>
    <row r="4881" spans="3:3" x14ac:dyDescent="0.25">
      <c r="C4881" t="str">
        <f t="shared" si="81"/>
        <v/>
      </c>
    </row>
    <row r="4882" spans="3:3" x14ac:dyDescent="0.25">
      <c r="C4882" t="str">
        <f t="shared" si="81"/>
        <v/>
      </c>
    </row>
    <row r="4883" spans="3:3" x14ac:dyDescent="0.25">
      <c r="C4883" t="str">
        <f t="shared" si="81"/>
        <v/>
      </c>
    </row>
    <row r="4884" spans="3:3" x14ac:dyDescent="0.25">
      <c r="C4884" t="str">
        <f t="shared" si="81"/>
        <v/>
      </c>
    </row>
    <row r="4885" spans="3:3" x14ac:dyDescent="0.25">
      <c r="C4885" t="str">
        <f t="shared" si="81"/>
        <v/>
      </c>
    </row>
    <row r="4886" spans="3:3" x14ac:dyDescent="0.25">
      <c r="C4886" t="str">
        <f t="shared" si="81"/>
        <v/>
      </c>
    </row>
    <row r="4887" spans="3:3" x14ac:dyDescent="0.25">
      <c r="C4887" t="str">
        <f t="shared" si="81"/>
        <v/>
      </c>
    </row>
    <row r="4888" spans="3:3" x14ac:dyDescent="0.25">
      <c r="C4888" t="str">
        <f t="shared" si="81"/>
        <v/>
      </c>
    </row>
    <row r="4889" spans="3:3" x14ac:dyDescent="0.25">
      <c r="C4889" t="str">
        <f t="shared" si="81"/>
        <v/>
      </c>
    </row>
    <row r="4890" spans="3:3" x14ac:dyDescent="0.25">
      <c r="C4890" t="str">
        <f t="shared" si="81"/>
        <v/>
      </c>
    </row>
    <row r="4891" spans="3:3" x14ac:dyDescent="0.25">
      <c r="C4891" t="str">
        <f t="shared" si="81"/>
        <v/>
      </c>
    </row>
    <row r="4892" spans="3:3" x14ac:dyDescent="0.25">
      <c r="C4892" t="str">
        <f t="shared" si="81"/>
        <v/>
      </c>
    </row>
    <row r="4893" spans="3:3" x14ac:dyDescent="0.25">
      <c r="C4893" t="str">
        <f t="shared" si="81"/>
        <v/>
      </c>
    </row>
    <row r="4894" spans="3:3" x14ac:dyDescent="0.25">
      <c r="C4894" t="str">
        <f t="shared" si="81"/>
        <v/>
      </c>
    </row>
    <row r="4895" spans="3:3" x14ac:dyDescent="0.25">
      <c r="C4895" t="str">
        <f t="shared" si="81"/>
        <v/>
      </c>
    </row>
    <row r="4896" spans="3:3" x14ac:dyDescent="0.25">
      <c r="C4896" t="str">
        <f t="shared" si="81"/>
        <v/>
      </c>
    </row>
    <row r="4897" spans="3:3" x14ac:dyDescent="0.25">
      <c r="C4897" t="str">
        <f t="shared" si="81"/>
        <v/>
      </c>
    </row>
    <row r="4898" spans="3:3" x14ac:dyDescent="0.25">
      <c r="C4898" t="str">
        <f t="shared" si="81"/>
        <v/>
      </c>
    </row>
    <row r="4899" spans="3:3" x14ac:dyDescent="0.25">
      <c r="C4899" t="str">
        <f t="shared" si="81"/>
        <v/>
      </c>
    </row>
    <row r="4900" spans="3:3" x14ac:dyDescent="0.25">
      <c r="C4900" t="str">
        <f t="shared" si="81"/>
        <v/>
      </c>
    </row>
    <row r="4901" spans="3:3" x14ac:dyDescent="0.25">
      <c r="C4901" t="str">
        <f t="shared" si="81"/>
        <v/>
      </c>
    </row>
    <row r="4902" spans="3:3" x14ac:dyDescent="0.25">
      <c r="C4902" t="str">
        <f t="shared" si="81"/>
        <v/>
      </c>
    </row>
    <row r="4903" spans="3:3" x14ac:dyDescent="0.25">
      <c r="C4903" t="str">
        <f t="shared" si="81"/>
        <v/>
      </c>
    </row>
    <row r="4904" spans="3:3" x14ac:dyDescent="0.25">
      <c r="C4904" t="str">
        <f t="shared" si="81"/>
        <v/>
      </c>
    </row>
    <row r="4905" spans="3:3" x14ac:dyDescent="0.25">
      <c r="C4905" t="str">
        <f t="shared" si="81"/>
        <v/>
      </c>
    </row>
    <row r="4906" spans="3:3" x14ac:dyDescent="0.25">
      <c r="C4906" t="str">
        <f t="shared" si="81"/>
        <v/>
      </c>
    </row>
    <row r="4907" spans="3:3" x14ac:dyDescent="0.25">
      <c r="C4907" t="str">
        <f t="shared" si="81"/>
        <v/>
      </c>
    </row>
    <row r="4908" spans="3:3" x14ac:dyDescent="0.25">
      <c r="C4908" t="str">
        <f t="shared" si="81"/>
        <v/>
      </c>
    </row>
    <row r="4909" spans="3:3" x14ac:dyDescent="0.25">
      <c r="C4909" t="str">
        <f t="shared" si="81"/>
        <v/>
      </c>
    </row>
    <row r="4910" spans="3:3" x14ac:dyDescent="0.25">
      <c r="C4910" t="str">
        <f t="shared" si="81"/>
        <v/>
      </c>
    </row>
    <row r="4911" spans="3:3" x14ac:dyDescent="0.25">
      <c r="C4911" t="str">
        <f t="shared" si="81"/>
        <v/>
      </c>
    </row>
    <row r="4912" spans="3:3" x14ac:dyDescent="0.25">
      <c r="C4912" t="str">
        <f t="shared" si="81"/>
        <v/>
      </c>
    </row>
    <row r="4913" spans="3:3" x14ac:dyDescent="0.25">
      <c r="C4913" t="str">
        <f t="shared" si="81"/>
        <v/>
      </c>
    </row>
    <row r="4914" spans="3:3" x14ac:dyDescent="0.25">
      <c r="C4914" t="str">
        <f t="shared" si="81"/>
        <v/>
      </c>
    </row>
    <row r="4915" spans="3:3" x14ac:dyDescent="0.25">
      <c r="C4915" t="str">
        <f t="shared" si="81"/>
        <v/>
      </c>
    </row>
    <row r="4916" spans="3:3" x14ac:dyDescent="0.25">
      <c r="C4916" t="str">
        <f t="shared" si="81"/>
        <v/>
      </c>
    </row>
    <row r="4917" spans="3:3" x14ac:dyDescent="0.25">
      <c r="C4917" t="str">
        <f t="shared" si="81"/>
        <v/>
      </c>
    </row>
    <row r="4918" spans="3:3" x14ac:dyDescent="0.25">
      <c r="C4918" t="str">
        <f t="shared" si="81"/>
        <v/>
      </c>
    </row>
    <row r="4919" spans="3:3" x14ac:dyDescent="0.25">
      <c r="C4919" t="str">
        <f t="shared" si="81"/>
        <v/>
      </c>
    </row>
    <row r="4920" spans="3:3" x14ac:dyDescent="0.25">
      <c r="C4920" t="str">
        <f t="shared" si="81"/>
        <v/>
      </c>
    </row>
    <row r="4921" spans="3:3" x14ac:dyDescent="0.25">
      <c r="C4921" t="str">
        <f t="shared" ref="C4921:C4984" si="82">IF(B4921&gt;0,B4921*JORNADA12,"")</f>
        <v/>
      </c>
    </row>
    <row r="4922" spans="3:3" x14ac:dyDescent="0.25">
      <c r="C4922" t="str">
        <f t="shared" si="82"/>
        <v/>
      </c>
    </row>
    <row r="4923" spans="3:3" x14ac:dyDescent="0.25">
      <c r="C4923" t="str">
        <f t="shared" si="82"/>
        <v/>
      </c>
    </row>
    <row r="4924" spans="3:3" x14ac:dyDescent="0.25">
      <c r="C4924" t="str">
        <f t="shared" si="82"/>
        <v/>
      </c>
    </row>
    <row r="4925" spans="3:3" x14ac:dyDescent="0.25">
      <c r="C4925" t="str">
        <f t="shared" si="82"/>
        <v/>
      </c>
    </row>
    <row r="4926" spans="3:3" x14ac:dyDescent="0.25">
      <c r="C4926" t="str">
        <f t="shared" si="82"/>
        <v/>
      </c>
    </row>
    <row r="4927" spans="3:3" x14ac:dyDescent="0.25">
      <c r="C4927" t="str">
        <f t="shared" si="82"/>
        <v/>
      </c>
    </row>
    <row r="4928" spans="3:3" x14ac:dyDescent="0.25">
      <c r="C4928" t="str">
        <f t="shared" si="82"/>
        <v/>
      </c>
    </row>
    <row r="4929" spans="3:3" x14ac:dyDescent="0.25">
      <c r="C4929" t="str">
        <f t="shared" si="82"/>
        <v/>
      </c>
    </row>
    <row r="4930" spans="3:3" x14ac:dyDescent="0.25">
      <c r="C4930" t="str">
        <f t="shared" si="82"/>
        <v/>
      </c>
    </row>
    <row r="4931" spans="3:3" x14ac:dyDescent="0.25">
      <c r="C4931" t="str">
        <f t="shared" si="82"/>
        <v/>
      </c>
    </row>
    <row r="4932" spans="3:3" x14ac:dyDescent="0.25">
      <c r="C4932" t="str">
        <f t="shared" si="82"/>
        <v/>
      </c>
    </row>
    <row r="4933" spans="3:3" x14ac:dyDescent="0.25">
      <c r="C4933" t="str">
        <f t="shared" si="82"/>
        <v/>
      </c>
    </row>
    <row r="4934" spans="3:3" x14ac:dyDescent="0.25">
      <c r="C4934" t="str">
        <f t="shared" si="82"/>
        <v/>
      </c>
    </row>
    <row r="4935" spans="3:3" x14ac:dyDescent="0.25">
      <c r="C4935" t="str">
        <f t="shared" si="82"/>
        <v/>
      </c>
    </row>
    <row r="4936" spans="3:3" x14ac:dyDescent="0.25">
      <c r="C4936" t="str">
        <f t="shared" si="82"/>
        <v/>
      </c>
    </row>
    <row r="4937" spans="3:3" x14ac:dyDescent="0.25">
      <c r="C4937" t="str">
        <f t="shared" si="82"/>
        <v/>
      </c>
    </row>
    <row r="4938" spans="3:3" x14ac:dyDescent="0.25">
      <c r="C4938" t="str">
        <f t="shared" si="82"/>
        <v/>
      </c>
    </row>
    <row r="4939" spans="3:3" x14ac:dyDescent="0.25">
      <c r="C4939" t="str">
        <f t="shared" si="82"/>
        <v/>
      </c>
    </row>
    <row r="4940" spans="3:3" x14ac:dyDescent="0.25">
      <c r="C4940" t="str">
        <f t="shared" si="82"/>
        <v/>
      </c>
    </row>
    <row r="4941" spans="3:3" x14ac:dyDescent="0.25">
      <c r="C4941" t="str">
        <f t="shared" si="82"/>
        <v/>
      </c>
    </row>
    <row r="4942" spans="3:3" x14ac:dyDescent="0.25">
      <c r="C4942" t="str">
        <f t="shared" si="82"/>
        <v/>
      </c>
    </row>
    <row r="4943" spans="3:3" x14ac:dyDescent="0.25">
      <c r="C4943" t="str">
        <f t="shared" si="82"/>
        <v/>
      </c>
    </row>
    <row r="4944" spans="3:3" x14ac:dyDescent="0.25">
      <c r="C4944" t="str">
        <f t="shared" si="82"/>
        <v/>
      </c>
    </row>
    <row r="4945" spans="3:3" x14ac:dyDescent="0.25">
      <c r="C4945" t="str">
        <f t="shared" si="82"/>
        <v/>
      </c>
    </row>
    <row r="4946" spans="3:3" x14ac:dyDescent="0.25">
      <c r="C4946" t="str">
        <f t="shared" si="82"/>
        <v/>
      </c>
    </row>
    <row r="4947" spans="3:3" x14ac:dyDescent="0.25">
      <c r="C4947" t="str">
        <f t="shared" si="82"/>
        <v/>
      </c>
    </row>
    <row r="4948" spans="3:3" x14ac:dyDescent="0.25">
      <c r="C4948" t="str">
        <f t="shared" si="82"/>
        <v/>
      </c>
    </row>
    <row r="4949" spans="3:3" x14ac:dyDescent="0.25">
      <c r="C4949" t="str">
        <f t="shared" si="82"/>
        <v/>
      </c>
    </row>
    <row r="4950" spans="3:3" x14ac:dyDescent="0.25">
      <c r="C4950" t="str">
        <f t="shared" si="82"/>
        <v/>
      </c>
    </row>
    <row r="4951" spans="3:3" x14ac:dyDescent="0.25">
      <c r="C4951" t="str">
        <f t="shared" si="82"/>
        <v/>
      </c>
    </row>
    <row r="4952" spans="3:3" x14ac:dyDescent="0.25">
      <c r="C4952" t="str">
        <f t="shared" si="82"/>
        <v/>
      </c>
    </row>
    <row r="4953" spans="3:3" x14ac:dyDescent="0.25">
      <c r="C4953" t="str">
        <f t="shared" si="82"/>
        <v/>
      </c>
    </row>
    <row r="4954" spans="3:3" x14ac:dyDescent="0.25">
      <c r="C4954" t="str">
        <f t="shared" si="82"/>
        <v/>
      </c>
    </row>
    <row r="4955" spans="3:3" x14ac:dyDescent="0.25">
      <c r="C4955" t="str">
        <f t="shared" si="82"/>
        <v/>
      </c>
    </row>
    <row r="4956" spans="3:3" x14ac:dyDescent="0.25">
      <c r="C4956" t="str">
        <f t="shared" si="82"/>
        <v/>
      </c>
    </row>
    <row r="4957" spans="3:3" x14ac:dyDescent="0.25">
      <c r="C4957" t="str">
        <f t="shared" si="82"/>
        <v/>
      </c>
    </row>
    <row r="4958" spans="3:3" x14ac:dyDescent="0.25">
      <c r="C4958" t="str">
        <f t="shared" si="82"/>
        <v/>
      </c>
    </row>
    <row r="4959" spans="3:3" x14ac:dyDescent="0.25">
      <c r="C4959" t="str">
        <f t="shared" si="82"/>
        <v/>
      </c>
    </row>
    <row r="4960" spans="3:3" x14ac:dyDescent="0.25">
      <c r="C4960" t="str">
        <f t="shared" si="82"/>
        <v/>
      </c>
    </row>
    <row r="4961" spans="3:3" x14ac:dyDescent="0.25">
      <c r="C4961" t="str">
        <f t="shared" si="82"/>
        <v/>
      </c>
    </row>
    <row r="4962" spans="3:3" x14ac:dyDescent="0.25">
      <c r="C4962" t="str">
        <f t="shared" si="82"/>
        <v/>
      </c>
    </row>
    <row r="4963" spans="3:3" x14ac:dyDescent="0.25">
      <c r="C4963" t="str">
        <f t="shared" si="82"/>
        <v/>
      </c>
    </row>
    <row r="4964" spans="3:3" x14ac:dyDescent="0.25">
      <c r="C4964" t="str">
        <f t="shared" si="82"/>
        <v/>
      </c>
    </row>
    <row r="4965" spans="3:3" x14ac:dyDescent="0.25">
      <c r="C4965" t="str">
        <f t="shared" si="82"/>
        <v/>
      </c>
    </row>
    <row r="4966" spans="3:3" x14ac:dyDescent="0.25">
      <c r="C4966" t="str">
        <f t="shared" si="82"/>
        <v/>
      </c>
    </row>
    <row r="4967" spans="3:3" x14ac:dyDescent="0.25">
      <c r="C4967" t="str">
        <f t="shared" si="82"/>
        <v/>
      </c>
    </row>
    <row r="4968" spans="3:3" x14ac:dyDescent="0.25">
      <c r="C4968" t="str">
        <f t="shared" si="82"/>
        <v/>
      </c>
    </row>
    <row r="4969" spans="3:3" x14ac:dyDescent="0.25">
      <c r="C4969" t="str">
        <f t="shared" si="82"/>
        <v/>
      </c>
    </row>
    <row r="4970" spans="3:3" x14ac:dyDescent="0.25">
      <c r="C4970" t="str">
        <f t="shared" si="82"/>
        <v/>
      </c>
    </row>
    <row r="4971" spans="3:3" x14ac:dyDescent="0.25">
      <c r="C4971" t="str">
        <f t="shared" si="82"/>
        <v/>
      </c>
    </row>
    <row r="4972" spans="3:3" x14ac:dyDescent="0.25">
      <c r="C4972" t="str">
        <f t="shared" si="82"/>
        <v/>
      </c>
    </row>
    <row r="4973" spans="3:3" x14ac:dyDescent="0.25">
      <c r="C4973" t="str">
        <f t="shared" si="82"/>
        <v/>
      </c>
    </row>
    <row r="4974" spans="3:3" x14ac:dyDescent="0.25">
      <c r="C4974" t="str">
        <f t="shared" si="82"/>
        <v/>
      </c>
    </row>
    <row r="4975" spans="3:3" x14ac:dyDescent="0.25">
      <c r="C4975" t="str">
        <f t="shared" si="82"/>
        <v/>
      </c>
    </row>
    <row r="4976" spans="3:3" x14ac:dyDescent="0.25">
      <c r="C4976" t="str">
        <f t="shared" si="82"/>
        <v/>
      </c>
    </row>
    <row r="4977" spans="3:3" x14ac:dyDescent="0.25">
      <c r="C4977" t="str">
        <f t="shared" si="82"/>
        <v/>
      </c>
    </row>
    <row r="4978" spans="3:3" x14ac:dyDescent="0.25">
      <c r="C4978" t="str">
        <f t="shared" si="82"/>
        <v/>
      </c>
    </row>
    <row r="4979" spans="3:3" x14ac:dyDescent="0.25">
      <c r="C4979" t="str">
        <f t="shared" si="82"/>
        <v/>
      </c>
    </row>
    <row r="4980" spans="3:3" x14ac:dyDescent="0.25">
      <c r="C4980" t="str">
        <f t="shared" si="82"/>
        <v/>
      </c>
    </row>
    <row r="4981" spans="3:3" x14ac:dyDescent="0.25">
      <c r="C4981" t="str">
        <f t="shared" si="82"/>
        <v/>
      </c>
    </row>
    <row r="4982" spans="3:3" x14ac:dyDescent="0.25">
      <c r="C4982" t="str">
        <f t="shared" si="82"/>
        <v/>
      </c>
    </row>
    <row r="4983" spans="3:3" x14ac:dyDescent="0.25">
      <c r="C4983" t="str">
        <f t="shared" si="82"/>
        <v/>
      </c>
    </row>
    <row r="4984" spans="3:3" x14ac:dyDescent="0.25">
      <c r="C4984" t="str">
        <f t="shared" si="82"/>
        <v/>
      </c>
    </row>
    <row r="4985" spans="3:3" x14ac:dyDescent="0.25">
      <c r="C4985" t="str">
        <f t="shared" ref="C4985:C4990" si="83">IF(B4985&gt;0,B4985*JORNADA12,"")</f>
        <v/>
      </c>
    </row>
    <row r="4986" spans="3:3" x14ac:dyDescent="0.25">
      <c r="C4986" t="str">
        <f t="shared" si="83"/>
        <v/>
      </c>
    </row>
    <row r="4987" spans="3:3" x14ac:dyDescent="0.25">
      <c r="C4987" t="str">
        <f t="shared" si="83"/>
        <v/>
      </c>
    </row>
    <row r="4988" spans="3:3" x14ac:dyDescent="0.25">
      <c r="C4988" t="str">
        <f t="shared" si="83"/>
        <v/>
      </c>
    </row>
    <row r="4989" spans="3:3" x14ac:dyDescent="0.25">
      <c r="C4989" t="str">
        <f t="shared" si="83"/>
        <v/>
      </c>
    </row>
    <row r="4990" spans="3:3" x14ac:dyDescent="0.25">
      <c r="C4990" t="str">
        <f t="shared" si="83"/>
        <v/>
      </c>
    </row>
  </sheetData>
  <dataValidations count="1">
    <dataValidation type="date" allowBlank="1" showInputMessage="1" showErrorMessage="1" sqref="A2:A4990" xr:uid="{00000000-0002-0000-0100-000000000000}">
      <formula1>45200</formula1>
      <formula2>45657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1"/>
  <dimension ref="A1:F5599"/>
  <sheetViews>
    <sheetView workbookViewId="0">
      <selection activeCell="C1" sqref="C1"/>
    </sheetView>
  </sheetViews>
  <sheetFormatPr baseColWidth="10" defaultRowHeight="15" x14ac:dyDescent="0.25"/>
  <cols>
    <col min="2" max="2" width="36.7109375" customWidth="1"/>
    <col min="3" max="3" width="15.5703125" customWidth="1"/>
    <col min="4" max="4" width="29.85546875" customWidth="1"/>
    <col min="5" max="5" width="13.5703125" customWidth="1"/>
  </cols>
  <sheetData>
    <row r="1" spans="1:6" x14ac:dyDescent="0.25">
      <c r="A1" t="s">
        <v>31</v>
      </c>
      <c r="B1" t="s">
        <v>12</v>
      </c>
      <c r="C1" t="s">
        <v>13</v>
      </c>
      <c r="D1" s="22" t="s">
        <v>126</v>
      </c>
      <c r="E1" t="s">
        <v>32</v>
      </c>
      <c r="F1" t="s">
        <v>80</v>
      </c>
    </row>
    <row r="2" spans="1:6" x14ac:dyDescent="0.25">
      <c r="A2" s="1">
        <v>45231</v>
      </c>
      <c r="B2" t="s">
        <v>35</v>
      </c>
      <c r="C2" t="str">
        <f>IF(B2&lt;&gt;"",VLOOKUP(B2,TABLA_CAPATACES[#All],3,FALSE),"")</f>
        <v>PIPING</v>
      </c>
      <c r="E2">
        <v>18</v>
      </c>
      <c r="F2">
        <f>TABLA_REPORTES_DIARIOS[[#This Row],[HH_REPORT]]/12</f>
        <v>1.5</v>
      </c>
    </row>
    <row r="3" spans="1:6" x14ac:dyDescent="0.25">
      <c r="A3" s="1">
        <v>45233</v>
      </c>
      <c r="B3" t="s">
        <v>35</v>
      </c>
      <c r="C3" t="str">
        <f>IF(B3&lt;&gt;"",VLOOKUP(B3,TABLA_CAPATACES[#All],3,FALSE),"")</f>
        <v>PIPING</v>
      </c>
      <c r="E3">
        <v>28</v>
      </c>
      <c r="F3">
        <f>TABLA_REPORTES_DIARIOS[[#This Row],[HH_REPORT]]/12</f>
        <v>2.3333333333333335</v>
      </c>
    </row>
    <row r="4" spans="1:6" x14ac:dyDescent="0.25">
      <c r="A4" s="1">
        <v>45234</v>
      </c>
      <c r="B4" t="s">
        <v>35</v>
      </c>
      <c r="C4" t="str">
        <f>IF(B4&lt;&gt;"",VLOOKUP(B4,TABLA_CAPATACES[#All],3,FALSE),"")</f>
        <v>PIPING</v>
      </c>
      <c r="E4">
        <v>63</v>
      </c>
      <c r="F4">
        <f>TABLA_REPORTES_DIARIOS[[#This Row],[HH_REPORT]]/12</f>
        <v>5.25</v>
      </c>
    </row>
    <row r="5" spans="1:6" x14ac:dyDescent="0.25">
      <c r="A5" s="1">
        <v>45235</v>
      </c>
      <c r="B5" t="s">
        <v>35</v>
      </c>
      <c r="C5" t="str">
        <f>IF(B5&lt;&gt;"",VLOOKUP(B5,TABLA_CAPATACES[#All],3,FALSE),"")</f>
        <v>PIPING</v>
      </c>
      <c r="E5">
        <v>63</v>
      </c>
      <c r="F5">
        <f>TABLA_REPORTES_DIARIOS[[#This Row],[HH_REPORT]]/12</f>
        <v>5.25</v>
      </c>
    </row>
    <row r="6" spans="1:6" hidden="1" x14ac:dyDescent="0.25">
      <c r="A6" s="1">
        <v>45237</v>
      </c>
      <c r="B6" t="s">
        <v>8</v>
      </c>
      <c r="C6" t="str">
        <f>IF(B6&lt;&gt;"",VLOOKUP(B6,TABLA_CAPATACES[#All],3,FALSE),"")</f>
        <v>MECÁNICA</v>
      </c>
      <c r="E6">
        <v>16</v>
      </c>
      <c r="F6">
        <f>TABLA_REPORTES_DIARIOS[[#This Row],[HH_REPORT]]/12</f>
        <v>1.3333333333333333</v>
      </c>
    </row>
    <row r="7" spans="1:6" hidden="1" x14ac:dyDescent="0.25">
      <c r="A7" s="1">
        <v>45238</v>
      </c>
      <c r="B7" t="s">
        <v>19</v>
      </c>
      <c r="C7" t="str">
        <f>IF(B7&lt;&gt;"",VLOOKUP(B7,TABLA_CAPATACES[#All],3,FALSE),"")</f>
        <v>ANDAMIOS</v>
      </c>
      <c r="E7">
        <v>12</v>
      </c>
      <c r="F7">
        <f>TABLA_REPORTES_DIARIOS[[#This Row],[HH_REPORT]]/12</f>
        <v>1</v>
      </c>
    </row>
    <row r="8" spans="1:6" hidden="1" x14ac:dyDescent="0.25">
      <c r="A8" s="1">
        <v>45238</v>
      </c>
      <c r="B8" t="s">
        <v>21</v>
      </c>
      <c r="C8" t="str">
        <f>IF(B8&lt;&gt;"",VLOOKUP(B8,TABLA_CAPATACES[#All],3,FALSE),"")</f>
        <v>ANDAMIOS</v>
      </c>
      <c r="E8">
        <v>36</v>
      </c>
      <c r="F8">
        <f>TABLA_REPORTES_DIARIOS[[#This Row],[HH_REPORT]]/12</f>
        <v>3</v>
      </c>
    </row>
    <row r="9" spans="1:6" hidden="1" x14ac:dyDescent="0.25">
      <c r="A9" s="1">
        <v>45238</v>
      </c>
      <c r="B9" t="s">
        <v>26</v>
      </c>
      <c r="C9" t="str">
        <f>IF(B9&lt;&gt;"",VLOOKUP(B9,TABLA_CAPATACES[#All],3,FALSE),"")</f>
        <v>OBRAS CIVILES</v>
      </c>
      <c r="E9">
        <v>108</v>
      </c>
      <c r="F9">
        <f>TABLA_REPORTES_DIARIOS[[#This Row],[HH_REPORT]]/12</f>
        <v>9</v>
      </c>
    </row>
    <row r="10" spans="1:6" hidden="1" x14ac:dyDescent="0.25">
      <c r="A10" s="1">
        <v>45238</v>
      </c>
      <c r="B10" t="s">
        <v>24</v>
      </c>
      <c r="C10" t="str">
        <f>IF(B10&lt;&gt;"",VLOOKUP(B10,TABLA_CAPATACES[#All],3,FALSE),"")</f>
        <v>OBRAS CIVILES</v>
      </c>
      <c r="E10">
        <v>120</v>
      </c>
      <c r="F10">
        <f>TABLA_REPORTES_DIARIOS[[#This Row],[HH_REPORT]]/12</f>
        <v>10</v>
      </c>
    </row>
    <row r="11" spans="1:6" hidden="1" x14ac:dyDescent="0.25">
      <c r="A11" s="1">
        <v>45238</v>
      </c>
      <c r="B11" t="s">
        <v>23</v>
      </c>
      <c r="C11" t="str">
        <f>IF(B11&lt;&gt;"",VLOOKUP(B11,TABLA_CAPATACES[#All],3,FALSE),"")</f>
        <v>OBRAS CIVILES</v>
      </c>
      <c r="E11">
        <v>120</v>
      </c>
      <c r="F11">
        <f>TABLA_REPORTES_DIARIOS[[#This Row],[HH_REPORT]]/12</f>
        <v>10</v>
      </c>
    </row>
    <row r="12" spans="1:6" hidden="1" x14ac:dyDescent="0.25">
      <c r="A12" s="1">
        <v>45238</v>
      </c>
      <c r="B12" t="s">
        <v>36</v>
      </c>
      <c r="C12" t="str">
        <f>IF(B12&lt;&gt;"",VLOOKUP(B12,TABLA_CAPATACES[#All],3,FALSE),"")</f>
        <v>ELÉCTRICA</v>
      </c>
      <c r="E12">
        <v>24</v>
      </c>
      <c r="F12">
        <f>TABLA_REPORTES_DIARIOS[[#This Row],[HH_REPORT]]/12</f>
        <v>2</v>
      </c>
    </row>
    <row r="13" spans="1:6" hidden="1" x14ac:dyDescent="0.25">
      <c r="A13" s="1">
        <v>45238</v>
      </c>
      <c r="B13" t="s">
        <v>3</v>
      </c>
      <c r="C13" t="str">
        <f>IF(B13&lt;&gt;"",VLOOKUP(B13,TABLA_CAPATACES[#All],3,FALSE),"")</f>
        <v>ESTRUCTURA</v>
      </c>
      <c r="E13">
        <v>144</v>
      </c>
      <c r="F13">
        <f>TABLA_REPORTES_DIARIOS[[#This Row],[HH_REPORT]]/12</f>
        <v>12</v>
      </c>
    </row>
    <row r="14" spans="1:6" hidden="1" x14ac:dyDescent="0.25">
      <c r="A14" s="1">
        <v>45238</v>
      </c>
      <c r="B14" t="s">
        <v>25</v>
      </c>
      <c r="C14" t="str">
        <f>IF(B14&lt;&gt;"",VLOOKUP(B14,TABLA_CAPATACES[#All],3,FALSE),"")</f>
        <v>OBRAS CIVILES</v>
      </c>
      <c r="E14">
        <v>72</v>
      </c>
      <c r="F14">
        <f>TABLA_REPORTES_DIARIOS[[#This Row],[HH_REPORT]]/12</f>
        <v>6</v>
      </c>
    </row>
    <row r="15" spans="1:6" x14ac:dyDescent="0.25">
      <c r="A15" s="1">
        <v>45238</v>
      </c>
      <c r="B15" t="s">
        <v>20</v>
      </c>
      <c r="C15" t="str">
        <f>IF(B15&lt;&gt;"",VLOOKUP(B15,TABLA_CAPATACES[#All],3,FALSE),"")</f>
        <v>PIPING</v>
      </c>
      <c r="E15">
        <v>96</v>
      </c>
      <c r="F15">
        <f>TABLA_REPORTES_DIARIOS[[#This Row],[HH_REPORT]]/12</f>
        <v>8</v>
      </c>
    </row>
    <row r="16" spans="1:6" hidden="1" x14ac:dyDescent="0.25">
      <c r="A16" s="1">
        <v>45239</v>
      </c>
      <c r="B16" t="s">
        <v>19</v>
      </c>
      <c r="C16" t="str">
        <f>IF(B16&lt;&gt;"",VLOOKUP(B16,TABLA_CAPATACES[#All],3,FALSE),"")</f>
        <v>ANDAMIOS</v>
      </c>
      <c r="E16">
        <v>12</v>
      </c>
      <c r="F16">
        <f>TABLA_REPORTES_DIARIOS[[#This Row],[HH_REPORT]]/12</f>
        <v>1</v>
      </c>
    </row>
    <row r="17" spans="1:6" hidden="1" x14ac:dyDescent="0.25">
      <c r="A17" s="1">
        <v>45239</v>
      </c>
      <c r="B17" t="s">
        <v>21</v>
      </c>
      <c r="C17" t="str">
        <f>IF(B17&lt;&gt;"",VLOOKUP(B17,TABLA_CAPATACES[#All],3,FALSE),"")</f>
        <v>ANDAMIOS</v>
      </c>
      <c r="E17">
        <v>36</v>
      </c>
      <c r="F17">
        <f>TABLA_REPORTES_DIARIOS[[#This Row],[HH_REPORT]]/12</f>
        <v>3</v>
      </c>
    </row>
    <row r="18" spans="1:6" hidden="1" x14ac:dyDescent="0.25">
      <c r="A18" s="1">
        <v>45239</v>
      </c>
      <c r="B18" t="s">
        <v>26</v>
      </c>
      <c r="C18" t="str">
        <f>IF(B18&lt;&gt;"",VLOOKUP(B18,TABLA_CAPATACES[#All],3,FALSE),"")</f>
        <v>OBRAS CIVILES</v>
      </c>
      <c r="E18">
        <v>108</v>
      </c>
      <c r="F18">
        <f>TABLA_REPORTES_DIARIOS[[#This Row],[HH_REPORT]]/12</f>
        <v>9</v>
      </c>
    </row>
    <row r="19" spans="1:6" hidden="1" x14ac:dyDescent="0.25">
      <c r="A19" s="1">
        <v>45239</v>
      </c>
      <c r="B19" t="s">
        <v>24</v>
      </c>
      <c r="C19" t="str">
        <f>IF(B19&lt;&gt;"",VLOOKUP(B19,TABLA_CAPATACES[#All],3,FALSE),"")</f>
        <v>OBRAS CIVILES</v>
      </c>
      <c r="E19">
        <v>120</v>
      </c>
      <c r="F19">
        <f>TABLA_REPORTES_DIARIOS[[#This Row],[HH_REPORT]]/12</f>
        <v>10</v>
      </c>
    </row>
    <row r="20" spans="1:6" hidden="1" x14ac:dyDescent="0.25">
      <c r="A20" s="1">
        <v>45239</v>
      </c>
      <c r="B20" t="s">
        <v>23</v>
      </c>
      <c r="C20" t="str">
        <f>IF(B20&lt;&gt;"",VLOOKUP(B20,TABLA_CAPATACES[#All],3,FALSE),"")</f>
        <v>OBRAS CIVILES</v>
      </c>
      <c r="E20">
        <v>120</v>
      </c>
      <c r="F20">
        <f>TABLA_REPORTES_DIARIOS[[#This Row],[HH_REPORT]]/12</f>
        <v>10</v>
      </c>
    </row>
    <row r="21" spans="1:6" hidden="1" x14ac:dyDescent="0.25">
      <c r="A21" s="1">
        <v>45239</v>
      </c>
      <c r="B21" t="s">
        <v>36</v>
      </c>
      <c r="C21" t="str">
        <f>IF(B21&lt;&gt;"",VLOOKUP(B21,TABLA_CAPATACES[#All],3,FALSE),"")</f>
        <v>ELÉCTRICA</v>
      </c>
      <c r="E21">
        <v>24</v>
      </c>
      <c r="F21">
        <f>TABLA_REPORTES_DIARIOS[[#This Row],[HH_REPORT]]/12</f>
        <v>2</v>
      </c>
    </row>
    <row r="22" spans="1:6" hidden="1" x14ac:dyDescent="0.25">
      <c r="A22" s="1">
        <v>45239</v>
      </c>
      <c r="B22" t="s">
        <v>3</v>
      </c>
      <c r="C22" t="str">
        <f>IF(B22&lt;&gt;"",VLOOKUP(B22,TABLA_CAPATACES[#All],3,FALSE),"")</f>
        <v>ESTRUCTURA</v>
      </c>
      <c r="E22">
        <v>144</v>
      </c>
      <c r="F22">
        <f>TABLA_REPORTES_DIARIOS[[#This Row],[HH_REPORT]]/12</f>
        <v>12</v>
      </c>
    </row>
    <row r="23" spans="1:6" hidden="1" x14ac:dyDescent="0.25">
      <c r="A23" s="1">
        <v>45239</v>
      </c>
      <c r="B23" t="s">
        <v>25</v>
      </c>
      <c r="C23" t="str">
        <f>IF(B23&lt;&gt;"",VLOOKUP(B23,TABLA_CAPATACES[#All],3,FALSE),"")</f>
        <v>OBRAS CIVILES</v>
      </c>
      <c r="E23">
        <v>84</v>
      </c>
      <c r="F23">
        <f>TABLA_REPORTES_DIARIOS[[#This Row],[HH_REPORT]]/12</f>
        <v>7</v>
      </c>
    </row>
    <row r="24" spans="1:6" x14ac:dyDescent="0.25">
      <c r="A24" s="1">
        <v>45239</v>
      </c>
      <c r="B24" t="s">
        <v>20</v>
      </c>
      <c r="C24" t="str">
        <f>IF(B24&lt;&gt;"",VLOOKUP(B24,TABLA_CAPATACES[#All],3,FALSE),"")</f>
        <v>PIPING</v>
      </c>
      <c r="E24">
        <v>96</v>
      </c>
      <c r="F24">
        <f>TABLA_REPORTES_DIARIOS[[#This Row],[HH_REPORT]]/12</f>
        <v>8</v>
      </c>
    </row>
    <row r="25" spans="1:6" hidden="1" x14ac:dyDescent="0.25">
      <c r="A25" s="1">
        <v>45240</v>
      </c>
      <c r="B25" t="s">
        <v>19</v>
      </c>
      <c r="C25" t="str">
        <f>IF(B25&lt;&gt;"",VLOOKUP(B25,TABLA_CAPATACES[#All],3,FALSE),"")</f>
        <v>ANDAMIOS</v>
      </c>
      <c r="E25">
        <v>12</v>
      </c>
      <c r="F25">
        <f>TABLA_REPORTES_DIARIOS[[#This Row],[HH_REPORT]]/12</f>
        <v>1</v>
      </c>
    </row>
    <row r="26" spans="1:6" hidden="1" x14ac:dyDescent="0.25">
      <c r="A26" s="1">
        <v>45240</v>
      </c>
      <c r="B26" t="s">
        <v>21</v>
      </c>
      <c r="C26" t="str">
        <f>IF(B26&lt;&gt;"",VLOOKUP(B26,TABLA_CAPATACES[#All],3,FALSE),"")</f>
        <v>ANDAMIOS</v>
      </c>
      <c r="E26">
        <v>36</v>
      </c>
      <c r="F26">
        <f>TABLA_REPORTES_DIARIOS[[#This Row],[HH_REPORT]]/12</f>
        <v>3</v>
      </c>
    </row>
    <row r="27" spans="1:6" hidden="1" x14ac:dyDescent="0.25">
      <c r="A27" s="1">
        <v>45240</v>
      </c>
      <c r="B27" t="s">
        <v>26</v>
      </c>
      <c r="C27" t="str">
        <f>IF(B27&lt;&gt;"",VLOOKUP(B27,TABLA_CAPATACES[#All],3,FALSE),"")</f>
        <v>OBRAS CIVILES</v>
      </c>
      <c r="E27">
        <v>120</v>
      </c>
      <c r="F27">
        <f>TABLA_REPORTES_DIARIOS[[#This Row],[HH_REPORT]]/12</f>
        <v>10</v>
      </c>
    </row>
    <row r="28" spans="1:6" hidden="1" x14ac:dyDescent="0.25">
      <c r="A28" s="1">
        <v>45240</v>
      </c>
      <c r="B28" t="s">
        <v>24</v>
      </c>
      <c r="C28" t="str">
        <f>IF(B28&lt;&gt;"",VLOOKUP(B28,TABLA_CAPATACES[#All],3,FALSE),"")</f>
        <v>OBRAS CIVILES</v>
      </c>
      <c r="E28">
        <v>120</v>
      </c>
      <c r="F28">
        <f>TABLA_REPORTES_DIARIOS[[#This Row],[HH_REPORT]]/12</f>
        <v>10</v>
      </c>
    </row>
    <row r="29" spans="1:6" hidden="1" x14ac:dyDescent="0.25">
      <c r="A29" s="1">
        <v>45240</v>
      </c>
      <c r="B29" t="s">
        <v>23</v>
      </c>
      <c r="C29" t="str">
        <f>IF(B29&lt;&gt;"",VLOOKUP(B29,TABLA_CAPATACES[#All],3,FALSE),"")</f>
        <v>OBRAS CIVILES</v>
      </c>
      <c r="E29">
        <v>120</v>
      </c>
      <c r="F29">
        <f>TABLA_REPORTES_DIARIOS[[#This Row],[HH_REPORT]]/12</f>
        <v>10</v>
      </c>
    </row>
    <row r="30" spans="1:6" hidden="1" x14ac:dyDescent="0.25">
      <c r="A30" s="1">
        <v>45240</v>
      </c>
      <c r="B30" t="s">
        <v>36</v>
      </c>
      <c r="C30" t="str">
        <f>IF(B30&lt;&gt;"",VLOOKUP(B30,TABLA_CAPATACES[#All],3,FALSE),"")</f>
        <v>ELÉCTRICA</v>
      </c>
      <c r="E30">
        <v>24</v>
      </c>
      <c r="F30">
        <f>TABLA_REPORTES_DIARIOS[[#This Row],[HH_REPORT]]/12</f>
        <v>2</v>
      </c>
    </row>
    <row r="31" spans="1:6" hidden="1" x14ac:dyDescent="0.25">
      <c r="A31" s="1">
        <v>45240</v>
      </c>
      <c r="B31" t="s">
        <v>3</v>
      </c>
      <c r="C31" t="str">
        <f>IF(B31&lt;&gt;"",VLOOKUP(B31,TABLA_CAPATACES[#All],3,FALSE),"")</f>
        <v>ESTRUCTURA</v>
      </c>
      <c r="E31">
        <v>144</v>
      </c>
      <c r="F31">
        <f>TABLA_REPORTES_DIARIOS[[#This Row],[HH_REPORT]]/12</f>
        <v>12</v>
      </c>
    </row>
    <row r="32" spans="1:6" hidden="1" x14ac:dyDescent="0.25">
      <c r="A32" s="1">
        <v>45240</v>
      </c>
      <c r="B32" t="s">
        <v>25</v>
      </c>
      <c r="C32" t="str">
        <f>IF(B32&lt;&gt;"",VLOOKUP(B32,TABLA_CAPATACES[#All],3,FALSE),"")</f>
        <v>OBRAS CIVILES</v>
      </c>
      <c r="E32">
        <v>72</v>
      </c>
      <c r="F32">
        <f>TABLA_REPORTES_DIARIOS[[#This Row],[HH_REPORT]]/12</f>
        <v>6</v>
      </c>
    </row>
    <row r="33" spans="1:6" x14ac:dyDescent="0.25">
      <c r="A33" s="1">
        <v>45240</v>
      </c>
      <c r="B33" t="s">
        <v>20</v>
      </c>
      <c r="C33" t="str">
        <f>IF(B33&lt;&gt;"",VLOOKUP(B33,TABLA_CAPATACES[#All],3,FALSE),"")</f>
        <v>PIPING</v>
      </c>
      <c r="E33">
        <v>96</v>
      </c>
      <c r="F33">
        <f>TABLA_REPORTES_DIARIOS[[#This Row],[HH_REPORT]]/12</f>
        <v>8</v>
      </c>
    </row>
    <row r="34" spans="1:6" hidden="1" x14ac:dyDescent="0.25">
      <c r="A34" s="1">
        <v>45241</v>
      </c>
      <c r="B34" t="s">
        <v>19</v>
      </c>
      <c r="C34" t="str">
        <f>IF(B34&lt;&gt;"",VLOOKUP(B34,TABLA_CAPATACES[#All],3,FALSE),"")</f>
        <v>ANDAMIOS</v>
      </c>
      <c r="E34">
        <v>12</v>
      </c>
      <c r="F34">
        <f>TABLA_REPORTES_DIARIOS[[#This Row],[HH_REPORT]]/12</f>
        <v>1</v>
      </c>
    </row>
    <row r="35" spans="1:6" hidden="1" x14ac:dyDescent="0.25">
      <c r="A35" s="1">
        <v>45241</v>
      </c>
      <c r="B35" t="s">
        <v>21</v>
      </c>
      <c r="C35" t="str">
        <f>IF(B35&lt;&gt;"",VLOOKUP(B35,TABLA_CAPATACES[#All],3,FALSE),"")</f>
        <v>ANDAMIOS</v>
      </c>
      <c r="E35">
        <v>36</v>
      </c>
      <c r="F35">
        <f>TABLA_REPORTES_DIARIOS[[#This Row],[HH_REPORT]]/12</f>
        <v>3</v>
      </c>
    </row>
    <row r="36" spans="1:6" hidden="1" x14ac:dyDescent="0.25">
      <c r="A36" s="1">
        <v>45241</v>
      </c>
      <c r="B36" t="s">
        <v>25</v>
      </c>
      <c r="C36" t="str">
        <f>IF(B36&lt;&gt;"",VLOOKUP(B36,TABLA_CAPATACES[#All],3,FALSE),"")</f>
        <v>OBRAS CIVILES</v>
      </c>
      <c r="E36">
        <v>72</v>
      </c>
      <c r="F36">
        <f>TABLA_REPORTES_DIARIOS[[#This Row],[HH_REPORT]]/12</f>
        <v>6</v>
      </c>
    </row>
    <row r="37" spans="1:6" hidden="1" x14ac:dyDescent="0.25">
      <c r="A37" s="1">
        <v>45241</v>
      </c>
      <c r="B37" t="s">
        <v>26</v>
      </c>
      <c r="C37" t="str">
        <f>IF(B37&lt;&gt;"",VLOOKUP(B37,TABLA_CAPATACES[#All],3,FALSE),"")</f>
        <v>OBRAS CIVILES</v>
      </c>
      <c r="E37">
        <v>120</v>
      </c>
      <c r="F37">
        <f>TABLA_REPORTES_DIARIOS[[#This Row],[HH_REPORT]]/12</f>
        <v>10</v>
      </c>
    </row>
    <row r="38" spans="1:6" hidden="1" x14ac:dyDescent="0.25">
      <c r="A38" s="1">
        <v>45241</v>
      </c>
      <c r="B38" t="s">
        <v>24</v>
      </c>
      <c r="C38" t="str">
        <f>IF(B38&lt;&gt;"",VLOOKUP(B38,TABLA_CAPATACES[#All],3,FALSE),"")</f>
        <v>OBRAS CIVILES</v>
      </c>
      <c r="E38">
        <v>120</v>
      </c>
      <c r="F38">
        <f>TABLA_REPORTES_DIARIOS[[#This Row],[HH_REPORT]]/12</f>
        <v>10</v>
      </c>
    </row>
    <row r="39" spans="1:6" hidden="1" x14ac:dyDescent="0.25">
      <c r="A39" s="1">
        <v>45241</v>
      </c>
      <c r="B39" t="s">
        <v>23</v>
      </c>
      <c r="C39" t="str">
        <f>IF(B39&lt;&gt;"",VLOOKUP(B39,TABLA_CAPATACES[#All],3,FALSE),"")</f>
        <v>OBRAS CIVILES</v>
      </c>
      <c r="E39">
        <v>120</v>
      </c>
      <c r="F39">
        <f>TABLA_REPORTES_DIARIOS[[#This Row],[HH_REPORT]]/12</f>
        <v>10</v>
      </c>
    </row>
    <row r="40" spans="1:6" hidden="1" x14ac:dyDescent="0.25">
      <c r="A40" s="1">
        <v>45241</v>
      </c>
      <c r="B40" t="s">
        <v>36</v>
      </c>
      <c r="C40" t="str">
        <f>IF(B40&lt;&gt;"",VLOOKUP(B40,TABLA_CAPATACES[#All],3,FALSE),"")</f>
        <v>ELÉCTRICA</v>
      </c>
      <c r="E40">
        <v>24</v>
      </c>
      <c r="F40">
        <f>TABLA_REPORTES_DIARIOS[[#This Row],[HH_REPORT]]/12</f>
        <v>2</v>
      </c>
    </row>
    <row r="41" spans="1:6" hidden="1" x14ac:dyDescent="0.25">
      <c r="A41" s="1">
        <v>45241</v>
      </c>
      <c r="B41" t="s">
        <v>3</v>
      </c>
      <c r="C41" t="str">
        <f>IF(B41&lt;&gt;"",VLOOKUP(B41,TABLA_CAPATACES[#All],3,FALSE),"")</f>
        <v>ESTRUCTURA</v>
      </c>
      <c r="E41">
        <v>144</v>
      </c>
      <c r="F41">
        <f>TABLA_REPORTES_DIARIOS[[#This Row],[HH_REPORT]]/12</f>
        <v>12</v>
      </c>
    </row>
    <row r="42" spans="1:6" x14ac:dyDescent="0.25">
      <c r="A42" s="1">
        <v>45241</v>
      </c>
      <c r="B42" t="s">
        <v>20</v>
      </c>
      <c r="C42" t="str">
        <f>IF(B42&lt;&gt;"",VLOOKUP(B42,TABLA_CAPATACES[#All],3,FALSE),"")</f>
        <v>PIPING</v>
      </c>
      <c r="E42">
        <v>96</v>
      </c>
      <c r="F42">
        <f>TABLA_REPORTES_DIARIOS[[#This Row],[HH_REPORT]]/12</f>
        <v>8</v>
      </c>
    </row>
    <row r="43" spans="1:6" hidden="1" x14ac:dyDescent="0.25">
      <c r="A43" s="1">
        <v>45242</v>
      </c>
      <c r="B43" t="s">
        <v>19</v>
      </c>
      <c r="C43" t="str">
        <f>IF(B43&lt;&gt;"",VLOOKUP(B43,TABLA_CAPATACES[#All],3,FALSE),"")</f>
        <v>ANDAMIOS</v>
      </c>
      <c r="E43">
        <v>12</v>
      </c>
      <c r="F43">
        <f>TABLA_REPORTES_DIARIOS[[#This Row],[HH_REPORT]]/12</f>
        <v>1</v>
      </c>
    </row>
    <row r="44" spans="1:6" hidden="1" x14ac:dyDescent="0.25">
      <c r="A44" s="1">
        <v>45242</v>
      </c>
      <c r="B44" t="s">
        <v>21</v>
      </c>
      <c r="C44" t="str">
        <f>IF(B44&lt;&gt;"",VLOOKUP(B44,TABLA_CAPATACES[#All],3,FALSE),"")</f>
        <v>ANDAMIOS</v>
      </c>
      <c r="E44">
        <v>36</v>
      </c>
      <c r="F44">
        <f>TABLA_REPORTES_DIARIOS[[#This Row],[HH_REPORT]]/12</f>
        <v>3</v>
      </c>
    </row>
    <row r="45" spans="1:6" hidden="1" x14ac:dyDescent="0.25">
      <c r="A45" s="1">
        <v>45242</v>
      </c>
      <c r="B45" t="s">
        <v>25</v>
      </c>
      <c r="C45" t="str">
        <f>IF(B45&lt;&gt;"",VLOOKUP(B45,TABLA_CAPATACES[#All],3,FALSE),"")</f>
        <v>OBRAS CIVILES</v>
      </c>
      <c r="E45">
        <v>72</v>
      </c>
      <c r="F45">
        <f>TABLA_REPORTES_DIARIOS[[#This Row],[HH_REPORT]]/12</f>
        <v>6</v>
      </c>
    </row>
    <row r="46" spans="1:6" hidden="1" x14ac:dyDescent="0.25">
      <c r="A46" s="1">
        <v>45242</v>
      </c>
      <c r="B46" t="s">
        <v>26</v>
      </c>
      <c r="C46" t="str">
        <f>IF(B46&lt;&gt;"",VLOOKUP(B46,TABLA_CAPATACES[#All],3,FALSE),"")</f>
        <v>OBRAS CIVILES</v>
      </c>
      <c r="E46">
        <v>120</v>
      </c>
      <c r="F46">
        <f>TABLA_REPORTES_DIARIOS[[#This Row],[HH_REPORT]]/12</f>
        <v>10</v>
      </c>
    </row>
    <row r="47" spans="1:6" hidden="1" x14ac:dyDescent="0.25">
      <c r="A47" s="1">
        <v>45242</v>
      </c>
      <c r="B47" t="s">
        <v>24</v>
      </c>
      <c r="C47" t="str">
        <f>IF(B47&lt;&gt;"",VLOOKUP(B47,TABLA_CAPATACES[#All],3,FALSE),"")</f>
        <v>OBRAS CIVILES</v>
      </c>
      <c r="E47">
        <v>120</v>
      </c>
      <c r="F47">
        <f>TABLA_REPORTES_DIARIOS[[#This Row],[HH_REPORT]]/12</f>
        <v>10</v>
      </c>
    </row>
    <row r="48" spans="1:6" hidden="1" x14ac:dyDescent="0.25">
      <c r="A48" s="1">
        <v>45242</v>
      </c>
      <c r="B48" t="s">
        <v>23</v>
      </c>
      <c r="C48" t="str">
        <f>IF(B48&lt;&gt;"",VLOOKUP(B48,TABLA_CAPATACES[#All],3,FALSE),"")</f>
        <v>OBRAS CIVILES</v>
      </c>
      <c r="E48">
        <v>120</v>
      </c>
      <c r="F48">
        <f>TABLA_REPORTES_DIARIOS[[#This Row],[HH_REPORT]]/12</f>
        <v>10</v>
      </c>
    </row>
    <row r="49" spans="1:6" hidden="1" x14ac:dyDescent="0.25">
      <c r="A49" s="1">
        <v>45242</v>
      </c>
      <c r="B49" t="s">
        <v>36</v>
      </c>
      <c r="C49" t="str">
        <f>IF(B49&lt;&gt;"",VLOOKUP(B49,TABLA_CAPATACES[#All],3,FALSE),"")</f>
        <v>ELÉCTRICA</v>
      </c>
      <c r="E49">
        <v>24</v>
      </c>
      <c r="F49">
        <f>TABLA_REPORTES_DIARIOS[[#This Row],[HH_REPORT]]/12</f>
        <v>2</v>
      </c>
    </row>
    <row r="50" spans="1:6" hidden="1" x14ac:dyDescent="0.25">
      <c r="A50" s="1">
        <v>45242</v>
      </c>
      <c r="B50" t="s">
        <v>3</v>
      </c>
      <c r="C50" t="str">
        <f>IF(B50&lt;&gt;"",VLOOKUP(B50,TABLA_CAPATACES[#All],3,FALSE),"")</f>
        <v>ESTRUCTURA</v>
      </c>
      <c r="E50">
        <v>132</v>
      </c>
      <c r="F50">
        <f>TABLA_REPORTES_DIARIOS[[#This Row],[HH_REPORT]]/12</f>
        <v>11</v>
      </c>
    </row>
    <row r="51" spans="1:6" x14ac:dyDescent="0.25">
      <c r="A51" s="1">
        <v>45242</v>
      </c>
      <c r="B51" t="s">
        <v>20</v>
      </c>
      <c r="C51" t="str">
        <f>IF(B51&lt;&gt;"",VLOOKUP(B51,TABLA_CAPATACES[#All],3,FALSE),"")</f>
        <v>PIPING</v>
      </c>
      <c r="E51">
        <v>96</v>
      </c>
      <c r="F51">
        <f>TABLA_REPORTES_DIARIOS[[#This Row],[HH_REPORT]]/12</f>
        <v>8</v>
      </c>
    </row>
    <row r="52" spans="1:6" hidden="1" x14ac:dyDescent="0.25">
      <c r="A52" s="1">
        <v>45243</v>
      </c>
      <c r="B52" t="s">
        <v>19</v>
      </c>
      <c r="C52" t="str">
        <f>IF(B52&lt;&gt;"",VLOOKUP(B52,TABLA_CAPATACES[#All],3,FALSE),"")</f>
        <v>ANDAMIOS</v>
      </c>
      <c r="E52">
        <v>12</v>
      </c>
      <c r="F52">
        <f>TABLA_REPORTES_DIARIOS[[#This Row],[HH_REPORT]]/12</f>
        <v>1</v>
      </c>
    </row>
    <row r="53" spans="1:6" hidden="1" x14ac:dyDescent="0.25">
      <c r="A53" s="1">
        <v>45243</v>
      </c>
      <c r="B53" t="s">
        <v>21</v>
      </c>
      <c r="C53" t="str">
        <f>IF(B53&lt;&gt;"",VLOOKUP(B53,TABLA_CAPATACES[#All],3,FALSE),"")</f>
        <v>ANDAMIOS</v>
      </c>
      <c r="E53">
        <v>36</v>
      </c>
      <c r="F53">
        <f>TABLA_REPORTES_DIARIOS[[#This Row],[HH_REPORT]]/12</f>
        <v>3</v>
      </c>
    </row>
    <row r="54" spans="1:6" hidden="1" x14ac:dyDescent="0.25">
      <c r="A54" s="1">
        <v>45243</v>
      </c>
      <c r="B54" t="s">
        <v>25</v>
      </c>
      <c r="C54" t="str">
        <f>IF(B54&lt;&gt;"",VLOOKUP(B54,TABLA_CAPATACES[#All],3,FALSE),"")</f>
        <v>OBRAS CIVILES</v>
      </c>
      <c r="E54">
        <v>72</v>
      </c>
      <c r="F54">
        <f>TABLA_REPORTES_DIARIOS[[#This Row],[HH_REPORT]]/12</f>
        <v>6</v>
      </c>
    </row>
    <row r="55" spans="1:6" hidden="1" x14ac:dyDescent="0.25">
      <c r="A55" s="1">
        <v>45243</v>
      </c>
      <c r="B55" t="s">
        <v>26</v>
      </c>
      <c r="C55" t="str">
        <f>IF(B55&lt;&gt;"",VLOOKUP(B55,TABLA_CAPATACES[#All],3,FALSE),"")</f>
        <v>OBRAS CIVILES</v>
      </c>
      <c r="E55">
        <v>120</v>
      </c>
      <c r="F55">
        <f>TABLA_REPORTES_DIARIOS[[#This Row],[HH_REPORT]]/12</f>
        <v>10</v>
      </c>
    </row>
    <row r="56" spans="1:6" hidden="1" x14ac:dyDescent="0.25">
      <c r="A56" s="1">
        <v>45243</v>
      </c>
      <c r="B56" t="s">
        <v>24</v>
      </c>
      <c r="C56" t="str">
        <f>IF(B56&lt;&gt;"",VLOOKUP(B56,TABLA_CAPATACES[#All],3,FALSE),"")</f>
        <v>OBRAS CIVILES</v>
      </c>
      <c r="E56">
        <v>120</v>
      </c>
      <c r="F56">
        <f>TABLA_REPORTES_DIARIOS[[#This Row],[HH_REPORT]]/12</f>
        <v>10</v>
      </c>
    </row>
    <row r="57" spans="1:6" hidden="1" x14ac:dyDescent="0.25">
      <c r="A57" s="1">
        <v>45243</v>
      </c>
      <c r="B57" t="s">
        <v>23</v>
      </c>
      <c r="C57" t="str">
        <f>IF(B57&lt;&gt;"",VLOOKUP(B57,TABLA_CAPATACES[#All],3,FALSE),"")</f>
        <v>OBRAS CIVILES</v>
      </c>
      <c r="E57">
        <v>120</v>
      </c>
      <c r="F57">
        <f>TABLA_REPORTES_DIARIOS[[#This Row],[HH_REPORT]]/12</f>
        <v>10</v>
      </c>
    </row>
    <row r="58" spans="1:6" hidden="1" x14ac:dyDescent="0.25">
      <c r="A58" s="1">
        <v>45243</v>
      </c>
      <c r="B58" t="s">
        <v>36</v>
      </c>
      <c r="C58" t="str">
        <f>IF(B58&lt;&gt;"",VLOOKUP(B58,TABLA_CAPATACES[#All],3,FALSE),"")</f>
        <v>ELÉCTRICA</v>
      </c>
      <c r="E58">
        <v>24</v>
      </c>
      <c r="F58">
        <f>TABLA_REPORTES_DIARIOS[[#This Row],[HH_REPORT]]/12</f>
        <v>2</v>
      </c>
    </row>
    <row r="59" spans="1:6" hidden="1" x14ac:dyDescent="0.25">
      <c r="A59" s="1">
        <v>45243</v>
      </c>
      <c r="B59" t="s">
        <v>3</v>
      </c>
      <c r="C59" t="str">
        <f>IF(B59&lt;&gt;"",VLOOKUP(B59,TABLA_CAPATACES[#All],3,FALSE),"")</f>
        <v>ESTRUCTURA</v>
      </c>
      <c r="E59">
        <v>144</v>
      </c>
      <c r="F59">
        <f>TABLA_REPORTES_DIARIOS[[#This Row],[HH_REPORT]]/12</f>
        <v>12</v>
      </c>
    </row>
    <row r="60" spans="1:6" x14ac:dyDescent="0.25">
      <c r="A60" s="1">
        <v>45243</v>
      </c>
      <c r="B60" t="s">
        <v>20</v>
      </c>
      <c r="C60" t="str">
        <f>IF(B60&lt;&gt;"",VLOOKUP(B60,TABLA_CAPATACES[#All],3,FALSE),"")</f>
        <v>PIPING</v>
      </c>
      <c r="E60">
        <v>96</v>
      </c>
      <c r="F60">
        <f>TABLA_REPORTES_DIARIOS[[#This Row],[HH_REPORT]]/12</f>
        <v>8</v>
      </c>
    </row>
    <row r="61" spans="1:6" hidden="1" x14ac:dyDescent="0.25">
      <c r="A61" s="1">
        <v>45244</v>
      </c>
      <c r="B61" t="s">
        <v>19</v>
      </c>
      <c r="C61" t="str">
        <f>IF(B61&lt;&gt;"",VLOOKUP(B61,TABLA_CAPATACES[#All],3,FALSE),"")</f>
        <v>ANDAMIOS</v>
      </c>
      <c r="E61">
        <v>12</v>
      </c>
      <c r="F61">
        <f>TABLA_REPORTES_DIARIOS[[#This Row],[HH_REPORT]]/12</f>
        <v>1</v>
      </c>
    </row>
    <row r="62" spans="1:6" hidden="1" x14ac:dyDescent="0.25">
      <c r="A62" s="1">
        <v>45244</v>
      </c>
      <c r="B62" t="s">
        <v>21</v>
      </c>
      <c r="C62" t="str">
        <f>IF(B62&lt;&gt;"",VLOOKUP(B62,TABLA_CAPATACES[#All],3,FALSE),"")</f>
        <v>ANDAMIOS</v>
      </c>
      <c r="E62">
        <v>36</v>
      </c>
      <c r="F62">
        <f>TABLA_REPORTES_DIARIOS[[#This Row],[HH_REPORT]]/12</f>
        <v>3</v>
      </c>
    </row>
    <row r="63" spans="1:6" hidden="1" x14ac:dyDescent="0.25">
      <c r="A63" s="1">
        <v>45244</v>
      </c>
      <c r="B63" t="s">
        <v>25</v>
      </c>
      <c r="C63" t="str">
        <f>IF(B63&lt;&gt;"",VLOOKUP(B63,TABLA_CAPATACES[#All],3,FALSE),"")</f>
        <v>OBRAS CIVILES</v>
      </c>
      <c r="E63">
        <v>72</v>
      </c>
      <c r="F63">
        <f>TABLA_REPORTES_DIARIOS[[#This Row],[HH_REPORT]]/12</f>
        <v>6</v>
      </c>
    </row>
    <row r="64" spans="1:6" hidden="1" x14ac:dyDescent="0.25">
      <c r="A64" s="1">
        <v>45244</v>
      </c>
      <c r="B64" t="s">
        <v>26</v>
      </c>
      <c r="C64" t="str">
        <f>IF(B64&lt;&gt;"",VLOOKUP(B64,TABLA_CAPATACES[#All],3,FALSE),"")</f>
        <v>OBRAS CIVILES</v>
      </c>
      <c r="E64">
        <v>120</v>
      </c>
      <c r="F64">
        <f>TABLA_REPORTES_DIARIOS[[#This Row],[HH_REPORT]]/12</f>
        <v>10</v>
      </c>
    </row>
    <row r="65" spans="1:6" hidden="1" x14ac:dyDescent="0.25">
      <c r="A65" s="1">
        <v>45244</v>
      </c>
      <c r="B65" t="s">
        <v>24</v>
      </c>
      <c r="C65" t="str">
        <f>IF(B65&lt;&gt;"",VLOOKUP(B65,TABLA_CAPATACES[#All],3,FALSE),"")</f>
        <v>OBRAS CIVILES</v>
      </c>
      <c r="E65">
        <v>120</v>
      </c>
      <c r="F65">
        <f>TABLA_REPORTES_DIARIOS[[#This Row],[HH_REPORT]]/12</f>
        <v>10</v>
      </c>
    </row>
    <row r="66" spans="1:6" hidden="1" x14ac:dyDescent="0.25">
      <c r="A66" s="1">
        <v>45244</v>
      </c>
      <c r="B66" t="s">
        <v>23</v>
      </c>
      <c r="C66" t="str">
        <f>IF(B66&lt;&gt;"",VLOOKUP(B66,TABLA_CAPATACES[#All],3,FALSE),"")</f>
        <v>OBRAS CIVILES</v>
      </c>
      <c r="E66">
        <v>120</v>
      </c>
      <c r="F66">
        <f>TABLA_REPORTES_DIARIOS[[#This Row],[HH_REPORT]]/12</f>
        <v>10</v>
      </c>
    </row>
    <row r="67" spans="1:6" hidden="1" x14ac:dyDescent="0.25">
      <c r="A67" s="1">
        <v>45244</v>
      </c>
      <c r="B67" t="s">
        <v>36</v>
      </c>
      <c r="C67" t="str">
        <f>IF(B67&lt;&gt;"",VLOOKUP(B67,TABLA_CAPATACES[#All],3,FALSE),"")</f>
        <v>ELÉCTRICA</v>
      </c>
      <c r="E67">
        <v>26</v>
      </c>
      <c r="F67">
        <f>TABLA_REPORTES_DIARIOS[[#This Row],[HH_REPORT]]/12</f>
        <v>2.1666666666666665</v>
      </c>
    </row>
    <row r="68" spans="1:6" hidden="1" x14ac:dyDescent="0.25">
      <c r="A68" s="1">
        <v>45244</v>
      </c>
      <c r="B68" t="s">
        <v>3</v>
      </c>
      <c r="C68" t="str">
        <f>IF(B68&lt;&gt;"",VLOOKUP(B68,TABLA_CAPATACES[#All],3,FALSE),"")</f>
        <v>ESTRUCTURA</v>
      </c>
      <c r="E68">
        <v>156</v>
      </c>
      <c r="F68">
        <f>TABLA_REPORTES_DIARIOS[[#This Row],[HH_REPORT]]/12</f>
        <v>13</v>
      </c>
    </row>
    <row r="69" spans="1:6" x14ac:dyDescent="0.25">
      <c r="A69" s="1">
        <v>45244</v>
      </c>
      <c r="B69" t="s">
        <v>20</v>
      </c>
      <c r="C69" t="str">
        <f>IF(B69&lt;&gt;"",VLOOKUP(B69,TABLA_CAPATACES[#All],3,FALSE),"")</f>
        <v>PIPING</v>
      </c>
      <c r="E69">
        <v>84</v>
      </c>
      <c r="F69">
        <f>TABLA_REPORTES_DIARIOS[[#This Row],[HH_REPORT]]/12</f>
        <v>7</v>
      </c>
    </row>
    <row r="70" spans="1:6" hidden="1" x14ac:dyDescent="0.25">
      <c r="A70" s="1">
        <v>45245</v>
      </c>
      <c r="B70" t="s">
        <v>19</v>
      </c>
      <c r="C70" t="str">
        <f>IF(B70&lt;&gt;"",VLOOKUP(B70,TABLA_CAPATACES[#All],3,FALSE),"")</f>
        <v>ANDAMIOS</v>
      </c>
      <c r="E70">
        <v>12</v>
      </c>
      <c r="F70">
        <f>TABLA_REPORTES_DIARIOS[[#This Row],[HH_REPORT]]/12</f>
        <v>1</v>
      </c>
    </row>
    <row r="71" spans="1:6" hidden="1" x14ac:dyDescent="0.25">
      <c r="A71" s="1">
        <v>45245</v>
      </c>
      <c r="B71" t="s">
        <v>21</v>
      </c>
      <c r="C71" t="str">
        <f>IF(B71&lt;&gt;"",VLOOKUP(B71,TABLA_CAPATACES[#All],3,FALSE),"")</f>
        <v>ANDAMIOS</v>
      </c>
      <c r="E71">
        <v>36</v>
      </c>
      <c r="F71">
        <f>TABLA_REPORTES_DIARIOS[[#This Row],[HH_REPORT]]/12</f>
        <v>3</v>
      </c>
    </row>
    <row r="72" spans="1:6" hidden="1" x14ac:dyDescent="0.25">
      <c r="A72" s="1">
        <v>45245</v>
      </c>
      <c r="B72" t="s">
        <v>25</v>
      </c>
      <c r="C72" t="str">
        <f>IF(B72&lt;&gt;"",VLOOKUP(B72,TABLA_CAPATACES[#All],3,FALSE),"")</f>
        <v>OBRAS CIVILES</v>
      </c>
      <c r="E72">
        <v>72</v>
      </c>
      <c r="F72">
        <f>TABLA_REPORTES_DIARIOS[[#This Row],[HH_REPORT]]/12</f>
        <v>6</v>
      </c>
    </row>
    <row r="73" spans="1:6" hidden="1" x14ac:dyDescent="0.25">
      <c r="A73" s="1">
        <v>45245</v>
      </c>
      <c r="B73" t="s">
        <v>26</v>
      </c>
      <c r="C73" t="str">
        <f>IF(B73&lt;&gt;"",VLOOKUP(B73,TABLA_CAPATACES[#All],3,FALSE),"")</f>
        <v>OBRAS CIVILES</v>
      </c>
      <c r="E73">
        <v>108</v>
      </c>
      <c r="F73">
        <f>TABLA_REPORTES_DIARIOS[[#This Row],[HH_REPORT]]/12</f>
        <v>9</v>
      </c>
    </row>
    <row r="74" spans="1:6" hidden="1" x14ac:dyDescent="0.25">
      <c r="A74" s="1">
        <v>45245</v>
      </c>
      <c r="B74" t="s">
        <v>24</v>
      </c>
      <c r="C74" t="str">
        <f>IF(B74&lt;&gt;"",VLOOKUP(B74,TABLA_CAPATACES[#All],3,FALSE),"")</f>
        <v>OBRAS CIVILES</v>
      </c>
      <c r="E74">
        <v>120</v>
      </c>
      <c r="F74">
        <f>TABLA_REPORTES_DIARIOS[[#This Row],[HH_REPORT]]/12</f>
        <v>10</v>
      </c>
    </row>
    <row r="75" spans="1:6" hidden="1" x14ac:dyDescent="0.25">
      <c r="A75" s="1">
        <v>45245</v>
      </c>
      <c r="B75" t="s">
        <v>23</v>
      </c>
      <c r="C75" t="str">
        <f>IF(B75&lt;&gt;"",VLOOKUP(B75,TABLA_CAPATACES[#All],3,FALSE),"")</f>
        <v>OBRAS CIVILES</v>
      </c>
      <c r="E75">
        <v>132</v>
      </c>
      <c r="F75">
        <f>TABLA_REPORTES_DIARIOS[[#This Row],[HH_REPORT]]/12</f>
        <v>11</v>
      </c>
    </row>
    <row r="76" spans="1:6" hidden="1" x14ac:dyDescent="0.25">
      <c r="A76" s="1">
        <v>45245</v>
      </c>
      <c r="B76" t="s">
        <v>36</v>
      </c>
      <c r="C76" t="str">
        <f>IF(B76&lt;&gt;"",VLOOKUP(B76,TABLA_CAPATACES[#All],3,FALSE),"")</f>
        <v>ELÉCTRICA</v>
      </c>
      <c r="E76">
        <v>26</v>
      </c>
      <c r="F76">
        <f>TABLA_REPORTES_DIARIOS[[#This Row],[HH_REPORT]]/12</f>
        <v>2.1666666666666665</v>
      </c>
    </row>
    <row r="77" spans="1:6" hidden="1" x14ac:dyDescent="0.25">
      <c r="A77" s="1">
        <v>45245</v>
      </c>
      <c r="B77" t="s">
        <v>3</v>
      </c>
      <c r="C77" t="str">
        <f>IF(B77&lt;&gt;"",VLOOKUP(B77,TABLA_CAPATACES[#All],3,FALSE),"")</f>
        <v>ESTRUCTURA</v>
      </c>
      <c r="E77">
        <v>144</v>
      </c>
      <c r="F77">
        <f>TABLA_REPORTES_DIARIOS[[#This Row],[HH_REPORT]]/12</f>
        <v>12</v>
      </c>
    </row>
    <row r="78" spans="1:6" x14ac:dyDescent="0.25">
      <c r="A78" s="1">
        <v>45245</v>
      </c>
      <c r="B78" t="s">
        <v>20</v>
      </c>
      <c r="C78" t="str">
        <f>IF(B78&lt;&gt;"",VLOOKUP(B78,TABLA_CAPATACES[#All],3,FALSE),"")</f>
        <v>PIPING</v>
      </c>
      <c r="E78">
        <v>84</v>
      </c>
      <c r="F78">
        <f>TABLA_REPORTES_DIARIOS[[#This Row],[HH_REPORT]]/12</f>
        <v>7</v>
      </c>
    </row>
    <row r="79" spans="1:6" hidden="1" x14ac:dyDescent="0.25">
      <c r="A79" s="1">
        <v>45246</v>
      </c>
      <c r="B79" t="s">
        <v>19</v>
      </c>
      <c r="C79" t="str">
        <f>IF(B79&lt;&gt;"",VLOOKUP(B79,TABLA_CAPATACES[#All],3,FALSE),"")</f>
        <v>ANDAMIOS</v>
      </c>
      <c r="E79">
        <v>12</v>
      </c>
      <c r="F79">
        <f>TABLA_REPORTES_DIARIOS[[#This Row],[HH_REPORT]]/12</f>
        <v>1</v>
      </c>
    </row>
    <row r="80" spans="1:6" hidden="1" x14ac:dyDescent="0.25">
      <c r="A80" s="1">
        <v>45246</v>
      </c>
      <c r="B80" t="s">
        <v>21</v>
      </c>
      <c r="C80" t="str">
        <f>IF(B80&lt;&gt;"",VLOOKUP(B80,TABLA_CAPATACES[#All],3,FALSE),"")</f>
        <v>ANDAMIOS</v>
      </c>
      <c r="E80">
        <v>36</v>
      </c>
      <c r="F80">
        <f>TABLA_REPORTES_DIARIOS[[#This Row],[HH_REPORT]]/12</f>
        <v>3</v>
      </c>
    </row>
    <row r="81" spans="1:6" hidden="1" x14ac:dyDescent="0.25">
      <c r="A81" s="1">
        <v>45246</v>
      </c>
      <c r="B81" t="s">
        <v>25</v>
      </c>
      <c r="C81" t="str">
        <f>IF(B81&lt;&gt;"",VLOOKUP(B81,TABLA_CAPATACES[#All],3,FALSE),"")</f>
        <v>OBRAS CIVILES</v>
      </c>
      <c r="E81">
        <v>72</v>
      </c>
      <c r="F81">
        <f>TABLA_REPORTES_DIARIOS[[#This Row],[HH_REPORT]]/12</f>
        <v>6</v>
      </c>
    </row>
    <row r="82" spans="1:6" hidden="1" x14ac:dyDescent="0.25">
      <c r="A82" s="1">
        <v>45246</v>
      </c>
      <c r="B82" t="s">
        <v>26</v>
      </c>
      <c r="C82" t="str">
        <f>IF(B82&lt;&gt;"",VLOOKUP(B82,TABLA_CAPATACES[#All],3,FALSE),"")</f>
        <v>OBRAS CIVILES</v>
      </c>
      <c r="E82">
        <v>108</v>
      </c>
      <c r="F82">
        <f>TABLA_REPORTES_DIARIOS[[#This Row],[HH_REPORT]]/12</f>
        <v>9</v>
      </c>
    </row>
    <row r="83" spans="1:6" hidden="1" x14ac:dyDescent="0.25">
      <c r="A83" s="1">
        <v>45246</v>
      </c>
      <c r="B83" t="s">
        <v>24</v>
      </c>
      <c r="C83" t="str">
        <f>IF(B83&lt;&gt;"",VLOOKUP(B83,TABLA_CAPATACES[#All],3,FALSE),"")</f>
        <v>OBRAS CIVILES</v>
      </c>
      <c r="E83">
        <v>120</v>
      </c>
      <c r="F83">
        <f>TABLA_REPORTES_DIARIOS[[#This Row],[HH_REPORT]]/12</f>
        <v>10</v>
      </c>
    </row>
    <row r="84" spans="1:6" hidden="1" x14ac:dyDescent="0.25">
      <c r="A84" s="1">
        <v>45246</v>
      </c>
      <c r="B84" t="s">
        <v>23</v>
      </c>
      <c r="C84" t="str">
        <f>IF(B84&lt;&gt;"",VLOOKUP(B84,TABLA_CAPATACES[#All],3,FALSE),"")</f>
        <v>OBRAS CIVILES</v>
      </c>
      <c r="E84">
        <v>132</v>
      </c>
      <c r="F84">
        <f>TABLA_REPORTES_DIARIOS[[#This Row],[HH_REPORT]]/12</f>
        <v>11</v>
      </c>
    </row>
    <row r="85" spans="1:6" hidden="1" x14ac:dyDescent="0.25">
      <c r="A85" s="1">
        <v>45246</v>
      </c>
      <c r="B85" t="s">
        <v>36</v>
      </c>
      <c r="C85" t="str">
        <f>IF(B85&lt;&gt;"",VLOOKUP(B85,TABLA_CAPATACES[#All],3,FALSE),"")</f>
        <v>ELÉCTRICA</v>
      </c>
      <c r="E85">
        <v>26</v>
      </c>
      <c r="F85">
        <f>TABLA_REPORTES_DIARIOS[[#This Row],[HH_REPORT]]/12</f>
        <v>2.1666666666666665</v>
      </c>
    </row>
    <row r="86" spans="1:6" hidden="1" x14ac:dyDescent="0.25">
      <c r="A86" s="1">
        <v>45246</v>
      </c>
      <c r="B86" t="s">
        <v>3</v>
      </c>
      <c r="C86" t="str">
        <f>IF(B86&lt;&gt;"",VLOOKUP(B86,TABLA_CAPATACES[#All],3,FALSE),"")</f>
        <v>ESTRUCTURA</v>
      </c>
      <c r="E86">
        <v>151</v>
      </c>
      <c r="F86">
        <f>TABLA_REPORTES_DIARIOS[[#This Row],[HH_REPORT]]/12</f>
        <v>12.583333333333334</v>
      </c>
    </row>
    <row r="87" spans="1:6" x14ac:dyDescent="0.25">
      <c r="A87" s="1">
        <v>45246</v>
      </c>
      <c r="B87" t="s">
        <v>20</v>
      </c>
      <c r="C87" t="str">
        <f>IF(B87&lt;&gt;"",VLOOKUP(B87,TABLA_CAPATACES[#All],3,FALSE),"")</f>
        <v>PIPING</v>
      </c>
      <c r="E87">
        <v>84</v>
      </c>
      <c r="F87">
        <f>TABLA_REPORTES_DIARIOS[[#This Row],[HH_REPORT]]/12</f>
        <v>7</v>
      </c>
    </row>
    <row r="88" spans="1:6" hidden="1" x14ac:dyDescent="0.25">
      <c r="A88" s="1">
        <v>45247</v>
      </c>
      <c r="B88" t="s">
        <v>19</v>
      </c>
      <c r="C88" t="str">
        <f>IF(B88&lt;&gt;"",VLOOKUP(B88,TABLA_CAPATACES[#All],3,FALSE),"")</f>
        <v>ANDAMIOS</v>
      </c>
      <c r="E88">
        <v>12</v>
      </c>
      <c r="F88">
        <f>TABLA_REPORTES_DIARIOS[[#This Row],[HH_REPORT]]/12</f>
        <v>1</v>
      </c>
    </row>
    <row r="89" spans="1:6" hidden="1" x14ac:dyDescent="0.25">
      <c r="A89" s="1">
        <v>45247</v>
      </c>
      <c r="B89" t="s">
        <v>21</v>
      </c>
      <c r="C89" t="str">
        <f>IF(B89&lt;&gt;"",VLOOKUP(B89,TABLA_CAPATACES[#All],3,FALSE),"")</f>
        <v>ANDAMIOS</v>
      </c>
      <c r="E89">
        <v>36</v>
      </c>
      <c r="F89">
        <f>TABLA_REPORTES_DIARIOS[[#This Row],[HH_REPORT]]/12</f>
        <v>3</v>
      </c>
    </row>
    <row r="90" spans="1:6" hidden="1" x14ac:dyDescent="0.25">
      <c r="A90" s="1">
        <v>45247</v>
      </c>
      <c r="B90" t="s">
        <v>25</v>
      </c>
      <c r="C90" t="str">
        <f>IF(B90&lt;&gt;"",VLOOKUP(B90,TABLA_CAPATACES[#All],3,FALSE),"")</f>
        <v>OBRAS CIVILES</v>
      </c>
      <c r="E90">
        <v>72</v>
      </c>
      <c r="F90">
        <f>TABLA_REPORTES_DIARIOS[[#This Row],[HH_REPORT]]/12</f>
        <v>6</v>
      </c>
    </row>
    <row r="91" spans="1:6" hidden="1" x14ac:dyDescent="0.25">
      <c r="A91" s="1">
        <v>45247</v>
      </c>
      <c r="B91" t="s">
        <v>26</v>
      </c>
      <c r="C91" t="str">
        <f>IF(B91&lt;&gt;"",VLOOKUP(B91,TABLA_CAPATACES[#All],3,FALSE),"")</f>
        <v>OBRAS CIVILES</v>
      </c>
      <c r="E91">
        <v>84</v>
      </c>
      <c r="F91">
        <f>TABLA_REPORTES_DIARIOS[[#This Row],[HH_REPORT]]/12</f>
        <v>7</v>
      </c>
    </row>
    <row r="92" spans="1:6" hidden="1" x14ac:dyDescent="0.25">
      <c r="A92" s="1">
        <v>45247</v>
      </c>
      <c r="B92" t="s">
        <v>24</v>
      </c>
      <c r="C92" t="str">
        <f>IF(B92&lt;&gt;"",VLOOKUP(B92,TABLA_CAPATACES[#All],3,FALSE),"")</f>
        <v>OBRAS CIVILES</v>
      </c>
      <c r="E92">
        <v>120</v>
      </c>
      <c r="F92">
        <f>TABLA_REPORTES_DIARIOS[[#This Row],[HH_REPORT]]/12</f>
        <v>10</v>
      </c>
    </row>
    <row r="93" spans="1:6" hidden="1" x14ac:dyDescent="0.25">
      <c r="A93" s="1">
        <v>45247</v>
      </c>
      <c r="B93" t="s">
        <v>23</v>
      </c>
      <c r="C93" t="str">
        <f>IF(B93&lt;&gt;"",VLOOKUP(B93,TABLA_CAPATACES[#All],3,FALSE),"")</f>
        <v>OBRAS CIVILES</v>
      </c>
      <c r="E93">
        <v>132</v>
      </c>
      <c r="F93">
        <f>TABLA_REPORTES_DIARIOS[[#This Row],[HH_REPORT]]/12</f>
        <v>11</v>
      </c>
    </row>
    <row r="94" spans="1:6" hidden="1" x14ac:dyDescent="0.25">
      <c r="A94" s="1">
        <v>45247</v>
      </c>
      <c r="B94" t="s">
        <v>36</v>
      </c>
      <c r="C94" t="str">
        <f>IF(B94&lt;&gt;"",VLOOKUP(B94,TABLA_CAPATACES[#All],3,FALSE),"")</f>
        <v>ELÉCTRICA</v>
      </c>
      <c r="E94">
        <v>24</v>
      </c>
      <c r="F94">
        <f>TABLA_REPORTES_DIARIOS[[#This Row],[HH_REPORT]]/12</f>
        <v>2</v>
      </c>
    </row>
    <row r="95" spans="1:6" hidden="1" x14ac:dyDescent="0.25">
      <c r="A95" s="1">
        <v>45247</v>
      </c>
      <c r="B95" t="s">
        <v>3</v>
      </c>
      <c r="C95" t="str">
        <f>IF(B95&lt;&gt;"",VLOOKUP(B95,TABLA_CAPATACES[#All],3,FALSE),"")</f>
        <v>ESTRUCTURA</v>
      </c>
      <c r="E95">
        <v>144</v>
      </c>
      <c r="F95">
        <f>TABLA_REPORTES_DIARIOS[[#This Row],[HH_REPORT]]/12</f>
        <v>12</v>
      </c>
    </row>
    <row r="96" spans="1:6" x14ac:dyDescent="0.25">
      <c r="A96" s="1">
        <v>45247</v>
      </c>
      <c r="B96" t="s">
        <v>20</v>
      </c>
      <c r="C96" t="str">
        <f>IF(B96&lt;&gt;"",VLOOKUP(B96,TABLA_CAPATACES[#All],3,FALSE),"")</f>
        <v>PIPING</v>
      </c>
      <c r="E96">
        <v>108</v>
      </c>
      <c r="F96">
        <f>TABLA_REPORTES_DIARIOS[[#This Row],[HH_REPORT]]/12</f>
        <v>9</v>
      </c>
    </row>
    <row r="97" spans="1:6" hidden="1" x14ac:dyDescent="0.25">
      <c r="A97" s="1">
        <v>45248</v>
      </c>
      <c r="B97" t="s">
        <v>19</v>
      </c>
      <c r="C97" t="str">
        <f>IF(B97&lt;&gt;"",VLOOKUP(B97,TABLA_CAPATACES[#All],3,FALSE),"")</f>
        <v>ANDAMIOS</v>
      </c>
      <c r="E97">
        <v>12</v>
      </c>
      <c r="F97">
        <f>TABLA_REPORTES_DIARIOS[[#This Row],[HH_REPORT]]/12</f>
        <v>1</v>
      </c>
    </row>
    <row r="98" spans="1:6" hidden="1" x14ac:dyDescent="0.25">
      <c r="A98" s="1">
        <v>45248</v>
      </c>
      <c r="B98" t="s">
        <v>8</v>
      </c>
      <c r="C98" t="str">
        <f>IF(B98&lt;&gt;"",VLOOKUP(B98,TABLA_CAPATACES[#All],3,FALSE),"")</f>
        <v>MECÁNICA</v>
      </c>
      <c r="E98">
        <v>36</v>
      </c>
      <c r="F98">
        <f>TABLA_REPORTES_DIARIOS[[#This Row],[HH_REPORT]]/12</f>
        <v>3</v>
      </c>
    </row>
    <row r="99" spans="1:6" hidden="1" x14ac:dyDescent="0.25">
      <c r="A99" s="1">
        <v>45248</v>
      </c>
      <c r="B99" t="s">
        <v>25</v>
      </c>
      <c r="C99" t="str">
        <f>IF(B99&lt;&gt;"",VLOOKUP(B99,TABLA_CAPATACES[#All],3,FALSE),"")</f>
        <v>OBRAS CIVILES</v>
      </c>
      <c r="E99">
        <v>72</v>
      </c>
      <c r="F99">
        <f>TABLA_REPORTES_DIARIOS[[#This Row],[HH_REPORT]]/12</f>
        <v>6</v>
      </c>
    </row>
    <row r="100" spans="1:6" hidden="1" x14ac:dyDescent="0.25">
      <c r="A100" s="1">
        <v>45248</v>
      </c>
      <c r="B100" t="s">
        <v>26</v>
      </c>
      <c r="C100" t="str">
        <f>IF(B100&lt;&gt;"",VLOOKUP(B100,TABLA_CAPATACES[#All],3,FALSE),"")</f>
        <v>OBRAS CIVILES</v>
      </c>
      <c r="E100">
        <v>84</v>
      </c>
      <c r="F100">
        <f>TABLA_REPORTES_DIARIOS[[#This Row],[HH_REPORT]]/12</f>
        <v>7</v>
      </c>
    </row>
    <row r="101" spans="1:6" hidden="1" x14ac:dyDescent="0.25">
      <c r="A101" s="1">
        <v>45248</v>
      </c>
      <c r="B101" t="s">
        <v>24</v>
      </c>
      <c r="C101" t="str">
        <f>IF(B101&lt;&gt;"",VLOOKUP(B101,TABLA_CAPATACES[#All],3,FALSE),"")</f>
        <v>OBRAS CIVILES</v>
      </c>
      <c r="E101">
        <v>120</v>
      </c>
      <c r="F101">
        <f>TABLA_REPORTES_DIARIOS[[#This Row],[HH_REPORT]]/12</f>
        <v>10</v>
      </c>
    </row>
    <row r="102" spans="1:6" hidden="1" x14ac:dyDescent="0.25">
      <c r="A102" s="1">
        <v>45248</v>
      </c>
      <c r="B102" t="s">
        <v>23</v>
      </c>
      <c r="C102" t="str">
        <f>IF(B102&lt;&gt;"",VLOOKUP(B102,TABLA_CAPATACES[#All],3,FALSE),"")</f>
        <v>OBRAS CIVILES</v>
      </c>
      <c r="E102">
        <v>132</v>
      </c>
      <c r="F102">
        <f>TABLA_REPORTES_DIARIOS[[#This Row],[HH_REPORT]]/12</f>
        <v>11</v>
      </c>
    </row>
    <row r="103" spans="1:6" hidden="1" x14ac:dyDescent="0.25">
      <c r="A103" s="1">
        <v>45248</v>
      </c>
      <c r="B103" t="s">
        <v>36</v>
      </c>
      <c r="C103" t="str">
        <f>IF(B103&lt;&gt;"",VLOOKUP(B103,TABLA_CAPATACES[#All],3,FALSE),"")</f>
        <v>ELÉCTRICA</v>
      </c>
      <c r="E103">
        <v>24</v>
      </c>
      <c r="F103">
        <f>TABLA_REPORTES_DIARIOS[[#This Row],[HH_REPORT]]/12</f>
        <v>2</v>
      </c>
    </row>
    <row r="104" spans="1:6" hidden="1" x14ac:dyDescent="0.25">
      <c r="A104" s="1">
        <v>45248</v>
      </c>
      <c r="B104" t="s">
        <v>3</v>
      </c>
      <c r="C104" t="str">
        <f>IF(B104&lt;&gt;"",VLOOKUP(B104,TABLA_CAPATACES[#All],3,FALSE),"")</f>
        <v>ESTRUCTURA</v>
      </c>
      <c r="E104">
        <v>144</v>
      </c>
      <c r="F104">
        <f>TABLA_REPORTES_DIARIOS[[#This Row],[HH_REPORT]]/12</f>
        <v>12</v>
      </c>
    </row>
    <row r="105" spans="1:6" x14ac:dyDescent="0.25">
      <c r="A105" s="1">
        <v>45248</v>
      </c>
      <c r="B105" t="s">
        <v>20</v>
      </c>
      <c r="C105" t="str">
        <f>IF(B105&lt;&gt;"",VLOOKUP(B105,TABLA_CAPATACES[#All],3,FALSE),"")</f>
        <v>PIPING</v>
      </c>
      <c r="E105">
        <v>120</v>
      </c>
      <c r="F105">
        <f>TABLA_REPORTES_DIARIOS[[#This Row],[HH_REPORT]]/12</f>
        <v>10</v>
      </c>
    </row>
    <row r="106" spans="1:6" hidden="1" x14ac:dyDescent="0.25">
      <c r="A106" s="1">
        <v>45249</v>
      </c>
      <c r="B106" t="s">
        <v>19</v>
      </c>
      <c r="C106" t="str">
        <f>IF(B106&lt;&gt;"",VLOOKUP(B106,TABLA_CAPATACES[#All],3,FALSE),"")</f>
        <v>ANDAMIOS</v>
      </c>
      <c r="E106">
        <v>12</v>
      </c>
      <c r="F106">
        <f>TABLA_REPORTES_DIARIOS[[#This Row],[HH_REPORT]]/12</f>
        <v>1</v>
      </c>
    </row>
    <row r="107" spans="1:6" hidden="1" x14ac:dyDescent="0.25">
      <c r="A107" s="1">
        <v>45249</v>
      </c>
      <c r="B107" t="s">
        <v>8</v>
      </c>
      <c r="C107" t="str">
        <f>IF(B107&lt;&gt;"",VLOOKUP(B107,TABLA_CAPATACES[#All],3,FALSE),"")</f>
        <v>MECÁNICA</v>
      </c>
      <c r="E107">
        <v>36</v>
      </c>
      <c r="F107">
        <f>TABLA_REPORTES_DIARIOS[[#This Row],[HH_REPORT]]/12</f>
        <v>3</v>
      </c>
    </row>
    <row r="108" spans="1:6" hidden="1" x14ac:dyDescent="0.25">
      <c r="A108" s="1">
        <v>45249</v>
      </c>
      <c r="B108" t="s">
        <v>25</v>
      </c>
      <c r="C108" t="str">
        <f>IF(B108&lt;&gt;"",VLOOKUP(B108,TABLA_CAPATACES[#All],3,FALSE),"")</f>
        <v>OBRAS CIVILES</v>
      </c>
      <c r="E108">
        <v>72</v>
      </c>
      <c r="F108">
        <f>TABLA_REPORTES_DIARIOS[[#This Row],[HH_REPORT]]/12</f>
        <v>6</v>
      </c>
    </row>
    <row r="109" spans="1:6" hidden="1" x14ac:dyDescent="0.25">
      <c r="A109" s="1">
        <v>45249</v>
      </c>
      <c r="B109" t="s">
        <v>26</v>
      </c>
      <c r="C109" t="str">
        <f>IF(B109&lt;&gt;"",VLOOKUP(B109,TABLA_CAPATACES[#All],3,FALSE),"")</f>
        <v>OBRAS CIVILES</v>
      </c>
      <c r="E109">
        <v>84</v>
      </c>
      <c r="F109">
        <f>TABLA_REPORTES_DIARIOS[[#This Row],[HH_REPORT]]/12</f>
        <v>7</v>
      </c>
    </row>
    <row r="110" spans="1:6" hidden="1" x14ac:dyDescent="0.25">
      <c r="A110" s="1">
        <v>45249</v>
      </c>
      <c r="B110" t="s">
        <v>24</v>
      </c>
      <c r="C110" t="str">
        <f>IF(B110&lt;&gt;"",VLOOKUP(B110,TABLA_CAPATACES[#All],3,FALSE),"")</f>
        <v>OBRAS CIVILES</v>
      </c>
      <c r="E110">
        <v>120</v>
      </c>
      <c r="F110">
        <f>TABLA_REPORTES_DIARIOS[[#This Row],[HH_REPORT]]/12</f>
        <v>10</v>
      </c>
    </row>
    <row r="111" spans="1:6" hidden="1" x14ac:dyDescent="0.25">
      <c r="A111" s="1">
        <v>45249</v>
      </c>
      <c r="B111" t="s">
        <v>23</v>
      </c>
      <c r="C111" t="str">
        <f>IF(B111&lt;&gt;"",VLOOKUP(B111,TABLA_CAPATACES[#All],3,FALSE),"")</f>
        <v>OBRAS CIVILES</v>
      </c>
      <c r="E111">
        <v>132</v>
      </c>
      <c r="F111">
        <f>TABLA_REPORTES_DIARIOS[[#This Row],[HH_REPORT]]/12</f>
        <v>11</v>
      </c>
    </row>
    <row r="112" spans="1:6" hidden="1" x14ac:dyDescent="0.25">
      <c r="A112" s="1">
        <v>45249</v>
      </c>
      <c r="B112" t="s">
        <v>36</v>
      </c>
      <c r="C112" t="str">
        <f>IF(B112&lt;&gt;"",VLOOKUP(B112,TABLA_CAPATACES[#All],3,FALSE),"")</f>
        <v>ELÉCTRICA</v>
      </c>
      <c r="E112">
        <v>24</v>
      </c>
      <c r="F112">
        <f>TABLA_REPORTES_DIARIOS[[#This Row],[HH_REPORT]]/12</f>
        <v>2</v>
      </c>
    </row>
    <row r="113" spans="1:6" hidden="1" x14ac:dyDescent="0.25">
      <c r="A113" s="1">
        <v>45249</v>
      </c>
      <c r="B113" t="s">
        <v>3</v>
      </c>
      <c r="C113" t="str">
        <f>IF(B113&lt;&gt;"",VLOOKUP(B113,TABLA_CAPATACES[#All],3,FALSE),"")</f>
        <v>ESTRUCTURA</v>
      </c>
      <c r="E113">
        <v>144</v>
      </c>
      <c r="F113">
        <f>TABLA_REPORTES_DIARIOS[[#This Row],[HH_REPORT]]/12</f>
        <v>12</v>
      </c>
    </row>
    <row r="114" spans="1:6" x14ac:dyDescent="0.25">
      <c r="A114" s="1">
        <v>45249</v>
      </c>
      <c r="B114" t="s">
        <v>20</v>
      </c>
      <c r="C114" t="str">
        <f>IF(B114&lt;&gt;"",VLOOKUP(B114,TABLA_CAPATACES[#All],3,FALSE),"")</f>
        <v>PIPING</v>
      </c>
      <c r="E114">
        <v>120</v>
      </c>
      <c r="F114">
        <f>TABLA_REPORTES_DIARIOS[[#This Row],[HH_REPORT]]/12</f>
        <v>10</v>
      </c>
    </row>
    <row r="115" spans="1:6" hidden="1" x14ac:dyDescent="0.25">
      <c r="A115" s="1">
        <v>45250</v>
      </c>
      <c r="B115" t="s">
        <v>19</v>
      </c>
      <c r="C115" t="str">
        <f>IF(B115&lt;&gt;"",VLOOKUP(B115,TABLA_CAPATACES[#All],3,FALSE),"")</f>
        <v>ANDAMIOS</v>
      </c>
      <c r="E115">
        <v>12</v>
      </c>
      <c r="F115">
        <f>TABLA_REPORTES_DIARIOS[[#This Row],[HH_REPORT]]/12</f>
        <v>1</v>
      </c>
    </row>
    <row r="116" spans="1:6" hidden="1" x14ac:dyDescent="0.25">
      <c r="A116" s="1">
        <v>45250</v>
      </c>
      <c r="B116" t="s">
        <v>8</v>
      </c>
      <c r="C116" t="str">
        <f>IF(B116&lt;&gt;"",VLOOKUP(B116,TABLA_CAPATACES[#All],3,FALSE),"")</f>
        <v>MECÁNICA</v>
      </c>
      <c r="E116">
        <v>36</v>
      </c>
      <c r="F116">
        <f>TABLA_REPORTES_DIARIOS[[#This Row],[HH_REPORT]]/12</f>
        <v>3</v>
      </c>
    </row>
    <row r="117" spans="1:6" hidden="1" x14ac:dyDescent="0.25">
      <c r="A117" s="1">
        <v>45250</v>
      </c>
      <c r="B117" t="s">
        <v>25</v>
      </c>
      <c r="C117" t="str">
        <f>IF(B117&lt;&gt;"",VLOOKUP(B117,TABLA_CAPATACES[#All],3,FALSE),"")</f>
        <v>OBRAS CIVILES</v>
      </c>
      <c r="E117">
        <v>72</v>
      </c>
      <c r="F117">
        <f>TABLA_REPORTES_DIARIOS[[#This Row],[HH_REPORT]]/12</f>
        <v>6</v>
      </c>
    </row>
    <row r="118" spans="1:6" hidden="1" x14ac:dyDescent="0.25">
      <c r="A118" s="1">
        <v>45250</v>
      </c>
      <c r="B118" t="s">
        <v>26</v>
      </c>
      <c r="C118" t="str">
        <f>IF(B118&lt;&gt;"",VLOOKUP(B118,TABLA_CAPATACES[#All],3,FALSE),"")</f>
        <v>OBRAS CIVILES</v>
      </c>
      <c r="E118">
        <v>84</v>
      </c>
      <c r="F118">
        <f>TABLA_REPORTES_DIARIOS[[#This Row],[HH_REPORT]]/12</f>
        <v>7</v>
      </c>
    </row>
    <row r="119" spans="1:6" hidden="1" x14ac:dyDescent="0.25">
      <c r="A119" s="1">
        <v>45250</v>
      </c>
      <c r="B119" t="s">
        <v>24</v>
      </c>
      <c r="C119" t="str">
        <f>IF(B119&lt;&gt;"",VLOOKUP(B119,TABLA_CAPATACES[#All],3,FALSE),"")</f>
        <v>OBRAS CIVILES</v>
      </c>
      <c r="E119">
        <v>120</v>
      </c>
      <c r="F119">
        <f>TABLA_REPORTES_DIARIOS[[#This Row],[HH_REPORT]]/12</f>
        <v>10</v>
      </c>
    </row>
    <row r="120" spans="1:6" hidden="1" x14ac:dyDescent="0.25">
      <c r="A120" s="1">
        <v>45250</v>
      </c>
      <c r="B120" t="s">
        <v>23</v>
      </c>
      <c r="C120" t="str">
        <f>IF(B120&lt;&gt;"",VLOOKUP(B120,TABLA_CAPATACES[#All],3,FALSE),"")</f>
        <v>OBRAS CIVILES</v>
      </c>
      <c r="E120">
        <v>132</v>
      </c>
      <c r="F120">
        <f>TABLA_REPORTES_DIARIOS[[#This Row],[HH_REPORT]]/12</f>
        <v>11</v>
      </c>
    </row>
    <row r="121" spans="1:6" hidden="1" x14ac:dyDescent="0.25">
      <c r="A121" s="1">
        <v>45250</v>
      </c>
      <c r="B121" t="s">
        <v>36</v>
      </c>
      <c r="C121" t="str">
        <f>IF(B121&lt;&gt;"",VLOOKUP(B121,TABLA_CAPATACES[#All],3,FALSE),"")</f>
        <v>ELÉCTRICA</v>
      </c>
      <c r="E121">
        <v>24</v>
      </c>
      <c r="F121">
        <f>TABLA_REPORTES_DIARIOS[[#This Row],[HH_REPORT]]/12</f>
        <v>2</v>
      </c>
    </row>
    <row r="122" spans="1:6" hidden="1" x14ac:dyDescent="0.25">
      <c r="A122" s="1">
        <v>45250</v>
      </c>
      <c r="B122" t="s">
        <v>3</v>
      </c>
      <c r="C122" t="str">
        <f>IF(B122&lt;&gt;"",VLOOKUP(B122,TABLA_CAPATACES[#All],3,FALSE),"")</f>
        <v>ESTRUCTURA</v>
      </c>
      <c r="E122">
        <v>144</v>
      </c>
      <c r="F122">
        <f>TABLA_REPORTES_DIARIOS[[#This Row],[HH_REPORT]]/12</f>
        <v>12</v>
      </c>
    </row>
    <row r="123" spans="1:6" x14ac:dyDescent="0.25">
      <c r="A123" s="1">
        <v>45250</v>
      </c>
      <c r="B123" t="s">
        <v>20</v>
      </c>
      <c r="C123" t="str">
        <f>IF(B123&lt;&gt;"",VLOOKUP(B123,TABLA_CAPATACES[#All],3,FALSE),"")</f>
        <v>PIPING</v>
      </c>
      <c r="E123">
        <v>120</v>
      </c>
      <c r="F123">
        <f>TABLA_REPORTES_DIARIOS[[#This Row],[HH_REPORT]]/12</f>
        <v>10</v>
      </c>
    </row>
    <row r="124" spans="1:6" hidden="1" x14ac:dyDescent="0.25">
      <c r="A124" s="1">
        <v>45251</v>
      </c>
      <c r="B124" t="s">
        <v>19</v>
      </c>
      <c r="C124" t="str">
        <f>IF(B124&lt;&gt;"",VLOOKUP(B124,TABLA_CAPATACES[#All],3,FALSE),"")</f>
        <v>ANDAMIOS</v>
      </c>
      <c r="E124">
        <v>11</v>
      </c>
      <c r="F124">
        <f>TABLA_REPORTES_DIARIOS[[#This Row],[HH_REPORT]]/12</f>
        <v>0.91666666666666663</v>
      </c>
    </row>
    <row r="125" spans="1:6" hidden="1" x14ac:dyDescent="0.25">
      <c r="A125" s="1">
        <v>45251</v>
      </c>
      <c r="B125" t="s">
        <v>8</v>
      </c>
      <c r="C125" t="str">
        <f>IF(B125&lt;&gt;"",VLOOKUP(B125,TABLA_CAPATACES[#All],3,FALSE),"")</f>
        <v>MECÁNICA</v>
      </c>
      <c r="E125">
        <v>33</v>
      </c>
      <c r="F125">
        <f>TABLA_REPORTES_DIARIOS[[#This Row],[HH_REPORT]]/12</f>
        <v>2.75</v>
      </c>
    </row>
    <row r="126" spans="1:6" hidden="1" x14ac:dyDescent="0.25">
      <c r="A126" s="1">
        <v>45251</v>
      </c>
      <c r="B126" t="s">
        <v>25</v>
      </c>
      <c r="C126" t="str">
        <f>IF(B126&lt;&gt;"",VLOOKUP(B126,TABLA_CAPATACES[#All],3,FALSE),"")</f>
        <v>OBRAS CIVILES</v>
      </c>
      <c r="E126">
        <v>66</v>
      </c>
      <c r="F126">
        <f>TABLA_REPORTES_DIARIOS[[#This Row],[HH_REPORT]]/12</f>
        <v>5.5</v>
      </c>
    </row>
    <row r="127" spans="1:6" hidden="1" x14ac:dyDescent="0.25">
      <c r="A127" s="1">
        <v>45251</v>
      </c>
      <c r="B127" t="s">
        <v>26</v>
      </c>
      <c r="C127" t="str">
        <f>IF(B127&lt;&gt;"",VLOOKUP(B127,TABLA_CAPATACES[#All],3,FALSE),"")</f>
        <v>OBRAS CIVILES</v>
      </c>
      <c r="E127">
        <v>77</v>
      </c>
      <c r="F127">
        <f>TABLA_REPORTES_DIARIOS[[#This Row],[HH_REPORT]]/12</f>
        <v>6.416666666666667</v>
      </c>
    </row>
    <row r="128" spans="1:6" hidden="1" x14ac:dyDescent="0.25">
      <c r="A128" s="1">
        <v>45251</v>
      </c>
      <c r="B128" t="s">
        <v>24</v>
      </c>
      <c r="C128" t="str">
        <f>IF(B128&lt;&gt;"",VLOOKUP(B128,TABLA_CAPATACES[#All],3,FALSE),"")</f>
        <v>OBRAS CIVILES</v>
      </c>
      <c r="E128">
        <v>110</v>
      </c>
      <c r="F128">
        <f>TABLA_REPORTES_DIARIOS[[#This Row],[HH_REPORT]]/12</f>
        <v>9.1666666666666661</v>
      </c>
    </row>
    <row r="129" spans="1:6" hidden="1" x14ac:dyDescent="0.25">
      <c r="A129" s="1">
        <v>45251</v>
      </c>
      <c r="B129" t="s">
        <v>23</v>
      </c>
      <c r="C129" t="str">
        <f>IF(B129&lt;&gt;"",VLOOKUP(B129,TABLA_CAPATACES[#All],3,FALSE),"")</f>
        <v>OBRAS CIVILES</v>
      </c>
      <c r="E129">
        <v>121</v>
      </c>
      <c r="F129">
        <f>TABLA_REPORTES_DIARIOS[[#This Row],[HH_REPORT]]/12</f>
        <v>10.083333333333334</v>
      </c>
    </row>
    <row r="130" spans="1:6" hidden="1" x14ac:dyDescent="0.25">
      <c r="A130" s="1">
        <v>45251</v>
      </c>
      <c r="B130" t="s">
        <v>36</v>
      </c>
      <c r="C130" t="str">
        <f>IF(B130&lt;&gt;"",VLOOKUP(B130,TABLA_CAPATACES[#All],3,FALSE),"")</f>
        <v>ELÉCTRICA</v>
      </c>
      <c r="E130">
        <v>22</v>
      </c>
      <c r="F130">
        <f>TABLA_REPORTES_DIARIOS[[#This Row],[HH_REPORT]]/12</f>
        <v>1.8333333333333333</v>
      </c>
    </row>
    <row r="131" spans="1:6" hidden="1" x14ac:dyDescent="0.25">
      <c r="A131" s="1">
        <v>45251</v>
      </c>
      <c r="B131" t="s">
        <v>3</v>
      </c>
      <c r="C131" t="str">
        <f>IF(B131&lt;&gt;"",VLOOKUP(B131,TABLA_CAPATACES[#All],3,FALSE),"")</f>
        <v>ESTRUCTURA</v>
      </c>
      <c r="E131">
        <v>132</v>
      </c>
      <c r="F131">
        <f>TABLA_REPORTES_DIARIOS[[#This Row],[HH_REPORT]]/12</f>
        <v>11</v>
      </c>
    </row>
    <row r="132" spans="1:6" x14ac:dyDescent="0.25">
      <c r="A132" s="1">
        <v>45251</v>
      </c>
      <c r="B132" t="s">
        <v>20</v>
      </c>
      <c r="C132" t="str">
        <f>IF(B132&lt;&gt;"",VLOOKUP(B132,TABLA_CAPATACES[#All],3,FALSE),"")</f>
        <v>PIPING</v>
      </c>
      <c r="E132">
        <v>110</v>
      </c>
      <c r="F132">
        <f>TABLA_REPORTES_DIARIOS[[#This Row],[HH_REPORT]]/12</f>
        <v>9.1666666666666661</v>
      </c>
    </row>
    <row r="133" spans="1:6" hidden="1" x14ac:dyDescent="0.25">
      <c r="A133" s="1">
        <v>45252</v>
      </c>
      <c r="B133" t="s">
        <v>1</v>
      </c>
      <c r="C133" t="str">
        <f>IF(B133&lt;&gt;"",VLOOKUP(B133,TABLA_CAPATACES[#All],3,FALSE),"")</f>
        <v>ANDAMIOS</v>
      </c>
      <c r="E133">
        <v>30</v>
      </c>
      <c r="F133">
        <f>TABLA_REPORTES_DIARIOS[[#This Row],[HH_REPORT]]/12</f>
        <v>2.5</v>
      </c>
    </row>
    <row r="134" spans="1:6" hidden="1" x14ac:dyDescent="0.25">
      <c r="A134" s="1">
        <v>45252</v>
      </c>
      <c r="B134" t="s">
        <v>0</v>
      </c>
      <c r="C134" t="str">
        <f>IF(B134&lt;&gt;"",VLOOKUP(B134,TABLA_CAPATACES[#All],3,FALSE),"")</f>
        <v>OBRAS CIVILES</v>
      </c>
      <c r="E134">
        <v>132</v>
      </c>
      <c r="F134">
        <f>TABLA_REPORTES_DIARIOS[[#This Row],[HH_REPORT]]/12</f>
        <v>11</v>
      </c>
    </row>
    <row r="135" spans="1:6" hidden="1" x14ac:dyDescent="0.25">
      <c r="A135" s="1">
        <v>45252</v>
      </c>
      <c r="B135" t="s">
        <v>8</v>
      </c>
      <c r="C135" t="str">
        <f>IF(B135&lt;&gt;"",VLOOKUP(B135,TABLA_CAPATACES[#All],3,FALSE),"")</f>
        <v>MECÁNICA</v>
      </c>
      <c r="E135">
        <v>120</v>
      </c>
      <c r="F135">
        <f>TABLA_REPORTES_DIARIOS[[#This Row],[HH_REPORT]]/12</f>
        <v>10</v>
      </c>
    </row>
    <row r="136" spans="1:6" hidden="1" x14ac:dyDescent="0.25">
      <c r="A136" s="1">
        <v>45252</v>
      </c>
      <c r="B136" t="s">
        <v>22</v>
      </c>
      <c r="C136" t="str">
        <f>IF(B136&lt;&gt;"",VLOOKUP(B136,TABLA_CAPATACES[#All],3,FALSE),"")</f>
        <v>MECÁNICA</v>
      </c>
      <c r="E136">
        <v>110</v>
      </c>
      <c r="F136">
        <f>TABLA_REPORTES_DIARIOS[[#This Row],[HH_REPORT]]/12</f>
        <v>9.1666666666666661</v>
      </c>
    </row>
    <row r="137" spans="1:6" hidden="1" x14ac:dyDescent="0.25">
      <c r="A137" s="1">
        <v>45252</v>
      </c>
      <c r="B137" t="s">
        <v>7</v>
      </c>
      <c r="C137" t="str">
        <f>IF(B137&lt;&gt;"",VLOOKUP(B137,TABLA_CAPATACES[#All],3,FALSE),"")</f>
        <v>OBRAS CIVILES</v>
      </c>
      <c r="E137">
        <v>168</v>
      </c>
      <c r="F137">
        <f>TABLA_REPORTES_DIARIOS[[#This Row],[HH_REPORT]]/12</f>
        <v>14</v>
      </c>
    </row>
    <row r="138" spans="1:6" x14ac:dyDescent="0.25">
      <c r="A138" s="1">
        <v>45252</v>
      </c>
      <c r="B138" t="s">
        <v>17</v>
      </c>
      <c r="C138" t="str">
        <f>IF(B138&lt;&gt;"",VLOOKUP(B138,TABLA_CAPATACES[#All],3,FALSE),"")</f>
        <v>PIPING</v>
      </c>
      <c r="E138">
        <v>36</v>
      </c>
      <c r="F138">
        <f>TABLA_REPORTES_DIARIOS[[#This Row],[HH_REPORT]]/12</f>
        <v>3</v>
      </c>
    </row>
    <row r="139" spans="1:6" hidden="1" x14ac:dyDescent="0.25">
      <c r="A139" s="1">
        <v>45253</v>
      </c>
      <c r="B139" t="s">
        <v>1</v>
      </c>
      <c r="C139" t="str">
        <f>IF(B139&lt;&gt;"",VLOOKUP(B139,TABLA_CAPATACES[#All],3,FALSE),"")</f>
        <v>ANDAMIOS</v>
      </c>
      <c r="E139">
        <v>60</v>
      </c>
      <c r="F139">
        <f>TABLA_REPORTES_DIARIOS[[#This Row],[HH_REPORT]]/12</f>
        <v>5</v>
      </c>
    </row>
    <row r="140" spans="1:6" hidden="1" x14ac:dyDescent="0.25">
      <c r="A140" s="1">
        <v>45253</v>
      </c>
      <c r="B140" t="s">
        <v>4</v>
      </c>
      <c r="C140" t="str">
        <f>IF(B140&lt;&gt;"",VLOOKUP(B140,TABLA_CAPATACES[#All],3,FALSE),"")</f>
        <v>ELÉCTRICA</v>
      </c>
      <c r="E140">
        <v>60</v>
      </c>
      <c r="F140">
        <f>TABLA_REPORTES_DIARIOS[[#This Row],[HH_REPORT]]/12</f>
        <v>5</v>
      </c>
    </row>
    <row r="141" spans="1:6" hidden="1" x14ac:dyDescent="0.25">
      <c r="A141" s="1">
        <v>45253</v>
      </c>
      <c r="B141" t="s">
        <v>5</v>
      </c>
      <c r="C141" t="str">
        <f>IF(B141&lt;&gt;"",VLOOKUP(B141,TABLA_CAPATACES[#All],3,FALSE),"")</f>
        <v>ELÉCTRICA</v>
      </c>
      <c r="E141">
        <v>60</v>
      </c>
      <c r="F141">
        <f>TABLA_REPORTES_DIARIOS[[#This Row],[HH_REPORT]]/12</f>
        <v>5</v>
      </c>
    </row>
    <row r="142" spans="1:6" hidden="1" x14ac:dyDescent="0.25">
      <c r="A142" s="1">
        <v>45253</v>
      </c>
      <c r="B142" t="s">
        <v>0</v>
      </c>
      <c r="C142" t="str">
        <f>IF(B142&lt;&gt;"",VLOOKUP(B142,TABLA_CAPATACES[#All],3,FALSE),"")</f>
        <v>OBRAS CIVILES</v>
      </c>
      <c r="E142">
        <v>132</v>
      </c>
      <c r="F142">
        <f>TABLA_REPORTES_DIARIOS[[#This Row],[HH_REPORT]]/12</f>
        <v>11</v>
      </c>
    </row>
    <row r="143" spans="1:6" hidden="1" x14ac:dyDescent="0.25">
      <c r="A143" s="1">
        <v>45253</v>
      </c>
      <c r="B143" t="s">
        <v>8</v>
      </c>
      <c r="C143" t="str">
        <f>IF(B143&lt;&gt;"",VLOOKUP(B143,TABLA_CAPATACES[#All],3,FALSE),"")</f>
        <v>MECÁNICA</v>
      </c>
      <c r="E143">
        <v>108</v>
      </c>
      <c r="F143">
        <f>TABLA_REPORTES_DIARIOS[[#This Row],[HH_REPORT]]/12</f>
        <v>9</v>
      </c>
    </row>
    <row r="144" spans="1:6" hidden="1" x14ac:dyDescent="0.25">
      <c r="A144" s="1">
        <v>45253</v>
      </c>
      <c r="B144" t="s">
        <v>22</v>
      </c>
      <c r="C144" t="str">
        <f>IF(B144&lt;&gt;"",VLOOKUP(B144,TABLA_CAPATACES[#All],3,FALSE),"")</f>
        <v>MECÁNICA</v>
      </c>
      <c r="E144">
        <v>132</v>
      </c>
      <c r="F144">
        <f>TABLA_REPORTES_DIARIOS[[#This Row],[HH_REPORT]]/12</f>
        <v>11</v>
      </c>
    </row>
    <row r="145" spans="1:6" hidden="1" x14ac:dyDescent="0.25">
      <c r="A145" s="1">
        <v>45253</v>
      </c>
      <c r="B145" t="s">
        <v>7</v>
      </c>
      <c r="C145" t="str">
        <f>IF(B145&lt;&gt;"",VLOOKUP(B145,TABLA_CAPATACES[#All],3,FALSE),"")</f>
        <v>OBRAS CIVILES</v>
      </c>
      <c r="E145">
        <v>168</v>
      </c>
      <c r="F145">
        <f>TABLA_REPORTES_DIARIOS[[#This Row],[HH_REPORT]]/12</f>
        <v>14</v>
      </c>
    </row>
    <row r="146" spans="1:6" x14ac:dyDescent="0.25">
      <c r="A146" s="1">
        <v>45253</v>
      </c>
      <c r="B146" t="s">
        <v>17</v>
      </c>
      <c r="C146" t="str">
        <f>IF(B146&lt;&gt;"",VLOOKUP(B146,TABLA_CAPATACES[#All],3,FALSE),"")</f>
        <v>PIPING</v>
      </c>
      <c r="E146">
        <v>36</v>
      </c>
      <c r="F146">
        <f>TABLA_REPORTES_DIARIOS[[#This Row],[HH_REPORT]]/12</f>
        <v>3</v>
      </c>
    </row>
    <row r="147" spans="1:6" hidden="1" x14ac:dyDescent="0.25">
      <c r="A147" s="1">
        <v>45254</v>
      </c>
      <c r="B147" t="s">
        <v>1</v>
      </c>
      <c r="C147" t="str">
        <f>IF(B147&lt;&gt;"",VLOOKUP(B147,TABLA_CAPATACES[#All],3,FALSE),"")</f>
        <v>ANDAMIOS</v>
      </c>
      <c r="E147">
        <v>60</v>
      </c>
      <c r="F147">
        <f>TABLA_REPORTES_DIARIOS[[#This Row],[HH_REPORT]]/12</f>
        <v>5</v>
      </c>
    </row>
    <row r="148" spans="1:6" hidden="1" x14ac:dyDescent="0.25">
      <c r="A148" s="1">
        <v>45254</v>
      </c>
      <c r="B148" t="s">
        <v>4</v>
      </c>
      <c r="C148" t="str">
        <f>IF(B148&lt;&gt;"",VLOOKUP(B148,TABLA_CAPATACES[#All],3,FALSE),"")</f>
        <v>ELÉCTRICA</v>
      </c>
      <c r="E148">
        <v>48</v>
      </c>
      <c r="F148">
        <f>TABLA_REPORTES_DIARIOS[[#This Row],[HH_REPORT]]/12</f>
        <v>4</v>
      </c>
    </row>
    <row r="149" spans="1:6" hidden="1" x14ac:dyDescent="0.25">
      <c r="A149" s="1">
        <v>45254</v>
      </c>
      <c r="B149" t="s">
        <v>5</v>
      </c>
      <c r="C149" t="str">
        <f>IF(B149&lt;&gt;"",VLOOKUP(B149,TABLA_CAPATACES[#All],3,FALSE),"")</f>
        <v>ELÉCTRICA</v>
      </c>
      <c r="E149">
        <v>60</v>
      </c>
      <c r="F149">
        <f>TABLA_REPORTES_DIARIOS[[#This Row],[HH_REPORT]]/12</f>
        <v>5</v>
      </c>
    </row>
    <row r="150" spans="1:6" hidden="1" x14ac:dyDescent="0.25">
      <c r="A150" s="1">
        <v>45254</v>
      </c>
      <c r="B150" t="s">
        <v>0</v>
      </c>
      <c r="C150" t="str">
        <f>IF(B150&lt;&gt;"",VLOOKUP(B150,TABLA_CAPATACES[#All],3,FALSE),"")</f>
        <v>OBRAS CIVILES</v>
      </c>
      <c r="E150">
        <v>120</v>
      </c>
      <c r="F150">
        <f>TABLA_REPORTES_DIARIOS[[#This Row],[HH_REPORT]]/12</f>
        <v>10</v>
      </c>
    </row>
    <row r="151" spans="1:6" hidden="1" x14ac:dyDescent="0.25">
      <c r="A151" s="1">
        <v>45254</v>
      </c>
      <c r="B151" t="s">
        <v>6</v>
      </c>
      <c r="C151" t="str">
        <f>IF(B151&lt;&gt;"",VLOOKUP(B151,TABLA_CAPATACES[#All],3,FALSE),"")</f>
        <v>ELÉCTRICA</v>
      </c>
      <c r="E151">
        <v>48</v>
      </c>
      <c r="F151">
        <f>TABLA_REPORTES_DIARIOS[[#This Row],[HH_REPORT]]/12</f>
        <v>4</v>
      </c>
    </row>
    <row r="152" spans="1:6" hidden="1" x14ac:dyDescent="0.25">
      <c r="A152" s="1">
        <v>45254</v>
      </c>
      <c r="B152" t="s">
        <v>8</v>
      </c>
      <c r="C152" t="str">
        <f>IF(B152&lt;&gt;"",VLOOKUP(B152,TABLA_CAPATACES[#All],3,FALSE),"")</f>
        <v>MECÁNICA</v>
      </c>
      <c r="E152">
        <v>108</v>
      </c>
      <c r="F152">
        <f>TABLA_REPORTES_DIARIOS[[#This Row],[HH_REPORT]]/12</f>
        <v>9</v>
      </c>
    </row>
    <row r="153" spans="1:6" hidden="1" x14ac:dyDescent="0.25">
      <c r="A153" s="1">
        <v>45254</v>
      </c>
      <c r="B153" t="s">
        <v>22</v>
      </c>
      <c r="C153" t="str">
        <f>IF(B153&lt;&gt;"",VLOOKUP(B153,TABLA_CAPATACES[#All],3,FALSE),"")</f>
        <v>MECÁNICA</v>
      </c>
      <c r="E153">
        <v>120</v>
      </c>
      <c r="F153">
        <f>TABLA_REPORTES_DIARIOS[[#This Row],[HH_REPORT]]/12</f>
        <v>10</v>
      </c>
    </row>
    <row r="154" spans="1:6" hidden="1" x14ac:dyDescent="0.25">
      <c r="A154" s="1">
        <v>45254</v>
      </c>
      <c r="B154" t="s">
        <v>7</v>
      </c>
      <c r="C154" t="str">
        <f>IF(B154&lt;&gt;"",VLOOKUP(B154,TABLA_CAPATACES[#All],3,FALSE),"")</f>
        <v>OBRAS CIVILES</v>
      </c>
      <c r="E154">
        <v>156</v>
      </c>
      <c r="F154">
        <f>TABLA_REPORTES_DIARIOS[[#This Row],[HH_REPORT]]/12</f>
        <v>13</v>
      </c>
    </row>
    <row r="155" spans="1:6" x14ac:dyDescent="0.25">
      <c r="A155" s="1">
        <v>45254</v>
      </c>
      <c r="B155" t="s">
        <v>17</v>
      </c>
      <c r="C155" t="str">
        <f>IF(B155&lt;&gt;"",VLOOKUP(B155,TABLA_CAPATACES[#All],3,FALSE),"")</f>
        <v>PIPING</v>
      </c>
      <c r="E155">
        <v>36</v>
      </c>
      <c r="F155">
        <f>TABLA_REPORTES_DIARIOS[[#This Row],[HH_REPORT]]/12</f>
        <v>3</v>
      </c>
    </row>
    <row r="156" spans="1:6" hidden="1" x14ac:dyDescent="0.25">
      <c r="A156" s="1">
        <v>45255</v>
      </c>
      <c r="B156" t="s">
        <v>1</v>
      </c>
      <c r="C156" t="str">
        <f>IF(B156&lt;&gt;"",VLOOKUP(B156,TABLA_CAPATACES[#All],3,FALSE),"")</f>
        <v>ANDAMIOS</v>
      </c>
      <c r="E156">
        <v>60</v>
      </c>
      <c r="F156">
        <f>TABLA_REPORTES_DIARIOS[[#This Row],[HH_REPORT]]/12</f>
        <v>5</v>
      </c>
    </row>
    <row r="157" spans="1:6" hidden="1" x14ac:dyDescent="0.25">
      <c r="A157" s="1">
        <v>45255</v>
      </c>
      <c r="B157" t="s">
        <v>4</v>
      </c>
      <c r="C157" t="str">
        <f>IF(B157&lt;&gt;"",VLOOKUP(B157,TABLA_CAPATACES[#All],3,FALSE),"")</f>
        <v>ELÉCTRICA</v>
      </c>
      <c r="E157">
        <v>48</v>
      </c>
      <c r="F157">
        <f>TABLA_REPORTES_DIARIOS[[#This Row],[HH_REPORT]]/12</f>
        <v>4</v>
      </c>
    </row>
    <row r="158" spans="1:6" hidden="1" x14ac:dyDescent="0.25">
      <c r="A158" s="1">
        <v>45255</v>
      </c>
      <c r="B158" t="s">
        <v>5</v>
      </c>
      <c r="C158" t="str">
        <f>IF(B158&lt;&gt;"",VLOOKUP(B158,TABLA_CAPATACES[#All],3,FALSE),"")</f>
        <v>ELÉCTRICA</v>
      </c>
      <c r="E158">
        <v>60</v>
      </c>
      <c r="F158">
        <f>TABLA_REPORTES_DIARIOS[[#This Row],[HH_REPORT]]/12</f>
        <v>5</v>
      </c>
    </row>
    <row r="159" spans="1:6" hidden="1" x14ac:dyDescent="0.25">
      <c r="A159" s="1">
        <v>45255</v>
      </c>
      <c r="B159" t="s">
        <v>0</v>
      </c>
      <c r="C159" t="str">
        <f>IF(B159&lt;&gt;"",VLOOKUP(B159,TABLA_CAPATACES[#All],3,FALSE),"")</f>
        <v>OBRAS CIVILES</v>
      </c>
      <c r="E159">
        <v>108</v>
      </c>
      <c r="F159">
        <f>TABLA_REPORTES_DIARIOS[[#This Row],[HH_REPORT]]/12</f>
        <v>9</v>
      </c>
    </row>
    <row r="160" spans="1:6" hidden="1" x14ac:dyDescent="0.25">
      <c r="A160" s="1">
        <v>45255</v>
      </c>
      <c r="B160" t="s">
        <v>6</v>
      </c>
      <c r="C160" t="str">
        <f>IF(B160&lt;&gt;"",VLOOKUP(B160,TABLA_CAPATACES[#All],3,FALSE),"")</f>
        <v>ELÉCTRICA</v>
      </c>
      <c r="E160">
        <v>60</v>
      </c>
      <c r="F160">
        <f>TABLA_REPORTES_DIARIOS[[#This Row],[HH_REPORT]]/12</f>
        <v>5</v>
      </c>
    </row>
    <row r="161" spans="1:6" hidden="1" x14ac:dyDescent="0.25">
      <c r="A161" s="1">
        <v>45255</v>
      </c>
      <c r="B161" t="s">
        <v>8</v>
      </c>
      <c r="C161" t="str">
        <f>IF(B161&lt;&gt;"",VLOOKUP(B161,TABLA_CAPATACES[#All],3,FALSE),"")</f>
        <v>MECÁNICA</v>
      </c>
      <c r="E161">
        <v>108</v>
      </c>
      <c r="F161">
        <f>TABLA_REPORTES_DIARIOS[[#This Row],[HH_REPORT]]/12</f>
        <v>9</v>
      </c>
    </row>
    <row r="162" spans="1:6" hidden="1" x14ac:dyDescent="0.25">
      <c r="A162" s="1">
        <v>45255</v>
      </c>
      <c r="B162" t="s">
        <v>22</v>
      </c>
      <c r="C162" t="str">
        <f>IF(B162&lt;&gt;"",VLOOKUP(B162,TABLA_CAPATACES[#All],3,FALSE),"")</f>
        <v>MECÁNICA</v>
      </c>
      <c r="E162">
        <v>96</v>
      </c>
      <c r="F162">
        <f>TABLA_REPORTES_DIARIOS[[#This Row],[HH_REPORT]]/12</f>
        <v>8</v>
      </c>
    </row>
    <row r="163" spans="1:6" hidden="1" x14ac:dyDescent="0.25">
      <c r="A163" s="1">
        <v>45255</v>
      </c>
      <c r="B163" t="s">
        <v>7</v>
      </c>
      <c r="C163" t="str">
        <f>IF(B163&lt;&gt;"",VLOOKUP(B163,TABLA_CAPATACES[#All],3,FALSE),"")</f>
        <v>OBRAS CIVILES</v>
      </c>
      <c r="E163">
        <v>156</v>
      </c>
      <c r="F163">
        <f>TABLA_REPORTES_DIARIOS[[#This Row],[HH_REPORT]]/12</f>
        <v>13</v>
      </c>
    </row>
    <row r="164" spans="1:6" x14ac:dyDescent="0.25">
      <c r="A164" s="1">
        <v>45255</v>
      </c>
      <c r="B164" t="s">
        <v>17</v>
      </c>
      <c r="C164" t="str">
        <f>IF(B164&lt;&gt;"",VLOOKUP(B164,TABLA_CAPATACES[#All],3,FALSE),"")</f>
        <v>PIPING</v>
      </c>
      <c r="E164">
        <v>72</v>
      </c>
      <c r="F164">
        <f>TABLA_REPORTES_DIARIOS[[#This Row],[HH_REPORT]]/12</f>
        <v>6</v>
      </c>
    </row>
    <row r="165" spans="1:6" hidden="1" x14ac:dyDescent="0.25">
      <c r="A165" s="1">
        <v>45256</v>
      </c>
      <c r="B165" t="s">
        <v>1</v>
      </c>
      <c r="C165" t="str">
        <f>IF(B165&lt;&gt;"",VLOOKUP(B165,TABLA_CAPATACES[#All],3,FALSE),"")</f>
        <v>ANDAMIOS</v>
      </c>
      <c r="E165">
        <v>60</v>
      </c>
      <c r="F165">
        <f>TABLA_REPORTES_DIARIOS[[#This Row],[HH_REPORT]]/12</f>
        <v>5</v>
      </c>
    </row>
    <row r="166" spans="1:6" hidden="1" x14ac:dyDescent="0.25">
      <c r="A166" s="1">
        <v>45256</v>
      </c>
      <c r="B166" t="s">
        <v>4</v>
      </c>
      <c r="C166" t="str">
        <f>IF(B166&lt;&gt;"",VLOOKUP(B166,TABLA_CAPATACES[#All],3,FALSE),"")</f>
        <v>ELÉCTRICA</v>
      </c>
      <c r="E166">
        <v>48</v>
      </c>
      <c r="F166">
        <f>TABLA_REPORTES_DIARIOS[[#This Row],[HH_REPORT]]/12</f>
        <v>4</v>
      </c>
    </row>
    <row r="167" spans="1:6" hidden="1" x14ac:dyDescent="0.25">
      <c r="A167" s="1">
        <v>45256</v>
      </c>
      <c r="B167" t="s">
        <v>5</v>
      </c>
      <c r="C167" t="str">
        <f>IF(B167&lt;&gt;"",VLOOKUP(B167,TABLA_CAPATACES[#All],3,FALSE),"")</f>
        <v>ELÉCTRICA</v>
      </c>
      <c r="E167">
        <v>60</v>
      </c>
      <c r="F167">
        <f>TABLA_REPORTES_DIARIOS[[#This Row],[HH_REPORT]]/12</f>
        <v>5</v>
      </c>
    </row>
    <row r="168" spans="1:6" hidden="1" x14ac:dyDescent="0.25">
      <c r="A168" s="1">
        <v>45256</v>
      </c>
      <c r="B168" t="s">
        <v>0</v>
      </c>
      <c r="C168" t="str">
        <f>IF(B168&lt;&gt;"",VLOOKUP(B168,TABLA_CAPATACES[#All],3,FALSE),"")</f>
        <v>OBRAS CIVILES</v>
      </c>
      <c r="E168">
        <v>108</v>
      </c>
      <c r="F168">
        <f>TABLA_REPORTES_DIARIOS[[#This Row],[HH_REPORT]]/12</f>
        <v>9</v>
      </c>
    </row>
    <row r="169" spans="1:6" hidden="1" x14ac:dyDescent="0.25">
      <c r="A169" s="1">
        <v>45256</v>
      </c>
      <c r="B169" t="s">
        <v>6</v>
      </c>
      <c r="C169" t="str">
        <f>IF(B169&lt;&gt;"",VLOOKUP(B169,TABLA_CAPATACES[#All],3,FALSE),"")</f>
        <v>ELÉCTRICA</v>
      </c>
      <c r="E169">
        <v>60</v>
      </c>
      <c r="F169">
        <f>TABLA_REPORTES_DIARIOS[[#This Row],[HH_REPORT]]/12</f>
        <v>5</v>
      </c>
    </row>
    <row r="170" spans="1:6" hidden="1" x14ac:dyDescent="0.25">
      <c r="A170" s="1">
        <v>45256</v>
      </c>
      <c r="B170" t="s">
        <v>8</v>
      </c>
      <c r="C170" t="str">
        <f>IF(B170&lt;&gt;"",VLOOKUP(B170,TABLA_CAPATACES[#All],3,FALSE),"")</f>
        <v>MECÁNICA</v>
      </c>
      <c r="E170">
        <v>108</v>
      </c>
      <c r="F170">
        <f>TABLA_REPORTES_DIARIOS[[#This Row],[HH_REPORT]]/12</f>
        <v>9</v>
      </c>
    </row>
    <row r="171" spans="1:6" hidden="1" x14ac:dyDescent="0.25">
      <c r="A171" s="1">
        <v>45256</v>
      </c>
      <c r="B171" t="s">
        <v>22</v>
      </c>
      <c r="C171" t="str">
        <f>IF(B171&lt;&gt;"",VLOOKUP(B171,TABLA_CAPATACES[#All],3,FALSE),"")</f>
        <v>MECÁNICA</v>
      </c>
      <c r="E171">
        <v>84</v>
      </c>
      <c r="F171">
        <f>TABLA_REPORTES_DIARIOS[[#This Row],[HH_REPORT]]/12</f>
        <v>7</v>
      </c>
    </row>
    <row r="172" spans="1:6" hidden="1" x14ac:dyDescent="0.25">
      <c r="A172" s="1">
        <v>45256</v>
      </c>
      <c r="B172" t="s">
        <v>7</v>
      </c>
      <c r="C172" t="str">
        <f>IF(B172&lt;&gt;"",VLOOKUP(B172,TABLA_CAPATACES[#All],3,FALSE),"")</f>
        <v>OBRAS CIVILES</v>
      </c>
      <c r="E172">
        <v>156</v>
      </c>
      <c r="F172">
        <f>TABLA_REPORTES_DIARIOS[[#This Row],[HH_REPORT]]/12</f>
        <v>13</v>
      </c>
    </row>
    <row r="173" spans="1:6" x14ac:dyDescent="0.25">
      <c r="A173" s="1">
        <v>45256</v>
      </c>
      <c r="B173" t="s">
        <v>17</v>
      </c>
      <c r="C173" t="str">
        <f>IF(B173&lt;&gt;"",VLOOKUP(B173,TABLA_CAPATACES[#All],3,FALSE),"")</f>
        <v>PIPING</v>
      </c>
      <c r="E173">
        <v>72</v>
      </c>
      <c r="F173">
        <f>TABLA_REPORTES_DIARIOS[[#This Row],[HH_REPORT]]/12</f>
        <v>6</v>
      </c>
    </row>
    <row r="174" spans="1:6" hidden="1" x14ac:dyDescent="0.25">
      <c r="A174" s="1">
        <v>45257</v>
      </c>
      <c r="B174" t="s">
        <v>1</v>
      </c>
      <c r="C174" t="str">
        <f>IF(B174&lt;&gt;"",VLOOKUP(B174,TABLA_CAPATACES[#All],3,FALSE),"")</f>
        <v>ANDAMIOS</v>
      </c>
      <c r="E174">
        <v>60</v>
      </c>
      <c r="F174">
        <f>TABLA_REPORTES_DIARIOS[[#This Row],[HH_REPORT]]/12</f>
        <v>5</v>
      </c>
    </row>
    <row r="175" spans="1:6" hidden="1" x14ac:dyDescent="0.25">
      <c r="A175" s="1">
        <v>45257</v>
      </c>
      <c r="B175" t="s">
        <v>4</v>
      </c>
      <c r="C175" t="str">
        <f>IF(B175&lt;&gt;"",VLOOKUP(B175,TABLA_CAPATACES[#All],3,FALSE),"")</f>
        <v>ELÉCTRICA</v>
      </c>
      <c r="E175">
        <v>48</v>
      </c>
      <c r="F175">
        <f>TABLA_REPORTES_DIARIOS[[#This Row],[HH_REPORT]]/12</f>
        <v>4</v>
      </c>
    </row>
    <row r="176" spans="1:6" hidden="1" x14ac:dyDescent="0.25">
      <c r="A176" s="1">
        <v>45257</v>
      </c>
      <c r="B176" t="s">
        <v>5</v>
      </c>
      <c r="C176" t="str">
        <f>IF(B176&lt;&gt;"",VLOOKUP(B176,TABLA_CAPATACES[#All],3,FALSE),"")</f>
        <v>ELÉCTRICA</v>
      </c>
      <c r="E176">
        <v>60</v>
      </c>
      <c r="F176">
        <f>TABLA_REPORTES_DIARIOS[[#This Row],[HH_REPORT]]/12</f>
        <v>5</v>
      </c>
    </row>
    <row r="177" spans="1:6" hidden="1" x14ac:dyDescent="0.25">
      <c r="A177" s="1">
        <v>45257</v>
      </c>
      <c r="B177" t="s">
        <v>0</v>
      </c>
      <c r="C177" t="str">
        <f>IF(B177&lt;&gt;"",VLOOKUP(B177,TABLA_CAPATACES[#All],3,FALSE),"")</f>
        <v>OBRAS CIVILES</v>
      </c>
      <c r="E177">
        <v>108</v>
      </c>
      <c r="F177">
        <f>TABLA_REPORTES_DIARIOS[[#This Row],[HH_REPORT]]/12</f>
        <v>9</v>
      </c>
    </row>
    <row r="178" spans="1:6" hidden="1" x14ac:dyDescent="0.25">
      <c r="A178" s="1">
        <v>45257</v>
      </c>
      <c r="B178" t="s">
        <v>6</v>
      </c>
      <c r="C178" t="str">
        <f>IF(B178&lt;&gt;"",VLOOKUP(B178,TABLA_CAPATACES[#All],3,FALSE),"")</f>
        <v>ELÉCTRICA</v>
      </c>
      <c r="E178">
        <v>60</v>
      </c>
      <c r="F178">
        <f>TABLA_REPORTES_DIARIOS[[#This Row],[HH_REPORT]]/12</f>
        <v>5</v>
      </c>
    </row>
    <row r="179" spans="1:6" hidden="1" x14ac:dyDescent="0.25">
      <c r="A179" s="1">
        <v>45257</v>
      </c>
      <c r="B179" t="s">
        <v>8</v>
      </c>
      <c r="C179" t="str">
        <f>IF(B179&lt;&gt;"",VLOOKUP(B179,TABLA_CAPATACES[#All],3,FALSE),"")</f>
        <v>MECÁNICA</v>
      </c>
      <c r="E179">
        <v>108</v>
      </c>
      <c r="F179">
        <f>TABLA_REPORTES_DIARIOS[[#This Row],[HH_REPORT]]/12</f>
        <v>9</v>
      </c>
    </row>
    <row r="180" spans="1:6" hidden="1" x14ac:dyDescent="0.25">
      <c r="A180" s="1">
        <v>45257</v>
      </c>
      <c r="B180" t="s">
        <v>22</v>
      </c>
      <c r="C180" t="str">
        <f>IF(B180&lt;&gt;"",VLOOKUP(B180,TABLA_CAPATACES[#All],3,FALSE),"")</f>
        <v>MECÁNICA</v>
      </c>
      <c r="E180">
        <v>84</v>
      </c>
      <c r="F180">
        <f>TABLA_REPORTES_DIARIOS[[#This Row],[HH_REPORT]]/12</f>
        <v>7</v>
      </c>
    </row>
    <row r="181" spans="1:6" hidden="1" x14ac:dyDescent="0.25">
      <c r="A181" s="1">
        <v>45257</v>
      </c>
      <c r="B181" t="s">
        <v>7</v>
      </c>
      <c r="C181" t="str">
        <f>IF(B181&lt;&gt;"",VLOOKUP(B181,TABLA_CAPATACES[#All],3,FALSE),"")</f>
        <v>OBRAS CIVILES</v>
      </c>
      <c r="E181">
        <v>156</v>
      </c>
      <c r="F181">
        <f>TABLA_REPORTES_DIARIOS[[#This Row],[HH_REPORT]]/12</f>
        <v>13</v>
      </c>
    </row>
    <row r="182" spans="1:6" x14ac:dyDescent="0.25">
      <c r="A182" s="1">
        <v>45257</v>
      </c>
      <c r="B182" t="s">
        <v>17</v>
      </c>
      <c r="C182" t="str">
        <f>IF(B182&lt;&gt;"",VLOOKUP(B182,TABLA_CAPATACES[#All],3,FALSE),"")</f>
        <v>PIPING</v>
      </c>
      <c r="E182">
        <v>72</v>
      </c>
      <c r="F182">
        <f>TABLA_REPORTES_DIARIOS[[#This Row],[HH_REPORT]]/12</f>
        <v>6</v>
      </c>
    </row>
    <row r="183" spans="1:6" hidden="1" x14ac:dyDescent="0.25">
      <c r="A183" s="1">
        <v>45258</v>
      </c>
      <c r="B183" t="s">
        <v>1</v>
      </c>
      <c r="C183" t="str">
        <f>IF(B183&lt;&gt;"",VLOOKUP(B183,TABLA_CAPATACES[#All],3,FALSE),"")</f>
        <v>ANDAMIOS</v>
      </c>
      <c r="E183">
        <v>60</v>
      </c>
      <c r="F183">
        <f>TABLA_REPORTES_DIARIOS[[#This Row],[HH_REPORT]]/12</f>
        <v>5</v>
      </c>
    </row>
    <row r="184" spans="1:6" hidden="1" x14ac:dyDescent="0.25">
      <c r="A184" s="1">
        <v>45258</v>
      </c>
      <c r="B184" t="s">
        <v>4</v>
      </c>
      <c r="C184" t="str">
        <f>IF(B184&lt;&gt;"",VLOOKUP(B184,TABLA_CAPATACES[#All],3,FALSE),"")</f>
        <v>ELÉCTRICA</v>
      </c>
      <c r="E184">
        <v>48</v>
      </c>
      <c r="F184">
        <f>TABLA_REPORTES_DIARIOS[[#This Row],[HH_REPORT]]/12</f>
        <v>4</v>
      </c>
    </row>
    <row r="185" spans="1:6" hidden="1" x14ac:dyDescent="0.25">
      <c r="A185" s="1">
        <v>45258</v>
      </c>
      <c r="B185" t="s">
        <v>5</v>
      </c>
      <c r="C185" t="str">
        <f>IF(B185&lt;&gt;"",VLOOKUP(B185,TABLA_CAPATACES[#All],3,FALSE),"")</f>
        <v>ELÉCTRICA</v>
      </c>
      <c r="E185">
        <v>60</v>
      </c>
      <c r="F185">
        <f>TABLA_REPORTES_DIARIOS[[#This Row],[HH_REPORT]]/12</f>
        <v>5</v>
      </c>
    </row>
    <row r="186" spans="1:6" hidden="1" x14ac:dyDescent="0.25">
      <c r="A186" s="1">
        <v>45258</v>
      </c>
      <c r="B186" t="s">
        <v>0</v>
      </c>
      <c r="C186" t="str">
        <f>IF(B186&lt;&gt;"",VLOOKUP(B186,TABLA_CAPATACES[#All],3,FALSE),"")</f>
        <v>OBRAS CIVILES</v>
      </c>
      <c r="E186">
        <v>108</v>
      </c>
      <c r="F186">
        <f>TABLA_REPORTES_DIARIOS[[#This Row],[HH_REPORT]]/12</f>
        <v>9</v>
      </c>
    </row>
    <row r="187" spans="1:6" hidden="1" x14ac:dyDescent="0.25">
      <c r="A187" s="1">
        <v>45258</v>
      </c>
      <c r="B187" t="s">
        <v>6</v>
      </c>
      <c r="C187" t="str">
        <f>IF(B187&lt;&gt;"",VLOOKUP(B187,TABLA_CAPATACES[#All],3,FALSE),"")</f>
        <v>ELÉCTRICA</v>
      </c>
      <c r="E187">
        <v>60</v>
      </c>
      <c r="F187">
        <f>TABLA_REPORTES_DIARIOS[[#This Row],[HH_REPORT]]/12</f>
        <v>5</v>
      </c>
    </row>
    <row r="188" spans="1:6" hidden="1" x14ac:dyDescent="0.25">
      <c r="A188" s="1">
        <v>45258</v>
      </c>
      <c r="B188" t="s">
        <v>8</v>
      </c>
      <c r="C188" t="str">
        <f>IF(B188&lt;&gt;"",VLOOKUP(B188,TABLA_CAPATACES[#All],3,FALSE),"")</f>
        <v>MECÁNICA</v>
      </c>
      <c r="E188">
        <v>108</v>
      </c>
      <c r="F188">
        <f>TABLA_REPORTES_DIARIOS[[#This Row],[HH_REPORT]]/12</f>
        <v>9</v>
      </c>
    </row>
    <row r="189" spans="1:6" hidden="1" x14ac:dyDescent="0.25">
      <c r="A189" s="1">
        <v>45258</v>
      </c>
      <c r="B189" t="s">
        <v>22</v>
      </c>
      <c r="C189" t="str">
        <f>IF(B189&lt;&gt;"",VLOOKUP(B189,TABLA_CAPATACES[#All],3,FALSE),"")</f>
        <v>MECÁNICA</v>
      </c>
      <c r="E189">
        <v>84</v>
      </c>
      <c r="F189">
        <f>TABLA_REPORTES_DIARIOS[[#This Row],[HH_REPORT]]/12</f>
        <v>7</v>
      </c>
    </row>
    <row r="190" spans="1:6" hidden="1" x14ac:dyDescent="0.25">
      <c r="A190" s="1">
        <v>45258</v>
      </c>
      <c r="B190" t="s">
        <v>7</v>
      </c>
      <c r="C190" t="str">
        <f>IF(B190&lt;&gt;"",VLOOKUP(B190,TABLA_CAPATACES[#All],3,FALSE),"")</f>
        <v>OBRAS CIVILES</v>
      </c>
      <c r="E190">
        <v>156</v>
      </c>
      <c r="F190">
        <f>TABLA_REPORTES_DIARIOS[[#This Row],[HH_REPORT]]/12</f>
        <v>13</v>
      </c>
    </row>
    <row r="191" spans="1:6" x14ac:dyDescent="0.25">
      <c r="A191" s="1">
        <v>45258</v>
      </c>
      <c r="B191" t="s">
        <v>17</v>
      </c>
      <c r="C191" t="str">
        <f>IF(B191&lt;&gt;"",VLOOKUP(B191,TABLA_CAPATACES[#All],3,FALSE),"")</f>
        <v>PIPING</v>
      </c>
      <c r="E191">
        <v>72</v>
      </c>
      <c r="F191">
        <f>TABLA_REPORTES_DIARIOS[[#This Row],[HH_REPORT]]/12</f>
        <v>6</v>
      </c>
    </row>
    <row r="192" spans="1:6" hidden="1" x14ac:dyDescent="0.25">
      <c r="A192" s="1">
        <v>45259</v>
      </c>
      <c r="B192" t="s">
        <v>1</v>
      </c>
      <c r="C192" t="str">
        <f>IF(B192&lt;&gt;"",VLOOKUP(B192,TABLA_CAPATACES[#All],3,FALSE),"")</f>
        <v>ANDAMIOS</v>
      </c>
      <c r="E192">
        <v>60</v>
      </c>
      <c r="F192">
        <f>TABLA_REPORTES_DIARIOS[[#This Row],[HH_REPORT]]/12</f>
        <v>5</v>
      </c>
    </row>
    <row r="193" spans="1:6" hidden="1" x14ac:dyDescent="0.25">
      <c r="A193" s="1">
        <v>45259</v>
      </c>
      <c r="B193" t="s">
        <v>4</v>
      </c>
      <c r="C193" t="str">
        <f>IF(B193&lt;&gt;"",VLOOKUP(B193,TABLA_CAPATACES[#All],3,FALSE),"")</f>
        <v>ELÉCTRICA</v>
      </c>
      <c r="E193">
        <v>48</v>
      </c>
      <c r="F193">
        <f>TABLA_REPORTES_DIARIOS[[#This Row],[HH_REPORT]]/12</f>
        <v>4</v>
      </c>
    </row>
    <row r="194" spans="1:6" hidden="1" x14ac:dyDescent="0.25">
      <c r="A194" s="1">
        <v>45259</v>
      </c>
      <c r="B194" t="s">
        <v>5</v>
      </c>
      <c r="C194" t="str">
        <f>IF(B194&lt;&gt;"",VLOOKUP(B194,TABLA_CAPATACES[#All],3,FALSE),"")</f>
        <v>ELÉCTRICA</v>
      </c>
      <c r="E194">
        <v>60</v>
      </c>
      <c r="F194">
        <f>TABLA_REPORTES_DIARIOS[[#This Row],[HH_REPORT]]/12</f>
        <v>5</v>
      </c>
    </row>
    <row r="195" spans="1:6" hidden="1" x14ac:dyDescent="0.25">
      <c r="A195" s="1">
        <v>45259</v>
      </c>
      <c r="B195" t="s">
        <v>0</v>
      </c>
      <c r="C195" t="str">
        <f>IF(B195&lt;&gt;"",VLOOKUP(B195,TABLA_CAPATACES[#All],3,FALSE),"")</f>
        <v>OBRAS CIVILES</v>
      </c>
      <c r="E195">
        <v>108</v>
      </c>
      <c r="F195">
        <f>TABLA_REPORTES_DIARIOS[[#This Row],[HH_REPORT]]/12</f>
        <v>9</v>
      </c>
    </row>
    <row r="196" spans="1:6" hidden="1" x14ac:dyDescent="0.25">
      <c r="A196" s="1">
        <v>45259</v>
      </c>
      <c r="B196" t="s">
        <v>6</v>
      </c>
      <c r="C196" t="str">
        <f>IF(B196&lt;&gt;"",VLOOKUP(B196,TABLA_CAPATACES[#All],3,FALSE),"")</f>
        <v>ELÉCTRICA</v>
      </c>
      <c r="E196">
        <v>60</v>
      </c>
      <c r="F196">
        <f>TABLA_REPORTES_DIARIOS[[#This Row],[HH_REPORT]]/12</f>
        <v>5</v>
      </c>
    </row>
    <row r="197" spans="1:6" hidden="1" x14ac:dyDescent="0.25">
      <c r="A197" s="1">
        <v>45259</v>
      </c>
      <c r="B197" t="s">
        <v>8</v>
      </c>
      <c r="C197" t="str">
        <f>IF(B197&lt;&gt;"",VLOOKUP(B197,TABLA_CAPATACES[#All],3,FALSE),"")</f>
        <v>MECÁNICA</v>
      </c>
      <c r="E197">
        <v>180</v>
      </c>
      <c r="F197">
        <f>TABLA_REPORTES_DIARIOS[[#This Row],[HH_REPORT]]/12</f>
        <v>15</v>
      </c>
    </row>
    <row r="198" spans="1:6" hidden="1" x14ac:dyDescent="0.25">
      <c r="A198" s="1">
        <v>45259</v>
      </c>
      <c r="B198" t="s">
        <v>7</v>
      </c>
      <c r="C198" t="str">
        <f>IF(B198&lt;&gt;"",VLOOKUP(B198,TABLA_CAPATACES[#All],3,FALSE),"")</f>
        <v>OBRAS CIVILES</v>
      </c>
      <c r="E198">
        <v>168</v>
      </c>
      <c r="F198">
        <f>TABLA_REPORTES_DIARIOS[[#This Row],[HH_REPORT]]/12</f>
        <v>14</v>
      </c>
    </row>
    <row r="199" spans="1:6" x14ac:dyDescent="0.25">
      <c r="A199" s="1">
        <v>45259</v>
      </c>
      <c r="B199" t="s">
        <v>17</v>
      </c>
      <c r="C199" t="str">
        <f>IF(B199&lt;&gt;"",VLOOKUP(B199,TABLA_CAPATACES[#All],3,FALSE),"")</f>
        <v>PIPING</v>
      </c>
      <c r="E199">
        <v>72</v>
      </c>
      <c r="F199">
        <f>TABLA_REPORTES_DIARIOS[[#This Row],[HH_REPORT]]/12</f>
        <v>6</v>
      </c>
    </row>
    <row r="200" spans="1:6" hidden="1" x14ac:dyDescent="0.25">
      <c r="A200" s="1">
        <v>45260</v>
      </c>
      <c r="B200" t="s">
        <v>1</v>
      </c>
      <c r="C200" t="str">
        <f>IF(B200&lt;&gt;"",VLOOKUP(B200,TABLA_CAPATACES[#All],3,FALSE),"")</f>
        <v>ANDAMIOS</v>
      </c>
      <c r="E200">
        <v>60</v>
      </c>
      <c r="F200">
        <f>TABLA_REPORTES_DIARIOS[[#This Row],[HH_REPORT]]/12</f>
        <v>5</v>
      </c>
    </row>
    <row r="201" spans="1:6" hidden="1" x14ac:dyDescent="0.25">
      <c r="A201" s="1">
        <v>45260</v>
      </c>
      <c r="B201" t="s">
        <v>4</v>
      </c>
      <c r="C201" t="str">
        <f>IF(B201&lt;&gt;"",VLOOKUP(B201,TABLA_CAPATACES[#All],3,FALSE),"")</f>
        <v>ELÉCTRICA</v>
      </c>
      <c r="E201">
        <v>48</v>
      </c>
      <c r="F201">
        <f>TABLA_REPORTES_DIARIOS[[#This Row],[HH_REPORT]]/12</f>
        <v>4</v>
      </c>
    </row>
    <row r="202" spans="1:6" hidden="1" x14ac:dyDescent="0.25">
      <c r="A202" s="1">
        <v>45260</v>
      </c>
      <c r="B202" t="s">
        <v>5</v>
      </c>
      <c r="C202" t="str">
        <f>IF(B202&lt;&gt;"",VLOOKUP(B202,TABLA_CAPATACES[#All],3,FALSE),"")</f>
        <v>ELÉCTRICA</v>
      </c>
      <c r="E202">
        <v>60</v>
      </c>
      <c r="F202">
        <f>TABLA_REPORTES_DIARIOS[[#This Row],[HH_REPORT]]/12</f>
        <v>5</v>
      </c>
    </row>
    <row r="203" spans="1:6" hidden="1" x14ac:dyDescent="0.25">
      <c r="A203" s="1">
        <v>45260</v>
      </c>
      <c r="B203" t="s">
        <v>0</v>
      </c>
      <c r="C203" t="str">
        <f>IF(B203&lt;&gt;"",VLOOKUP(B203,TABLA_CAPATACES[#All],3,FALSE),"")</f>
        <v>OBRAS CIVILES</v>
      </c>
      <c r="E203">
        <v>108</v>
      </c>
      <c r="F203">
        <f>TABLA_REPORTES_DIARIOS[[#This Row],[HH_REPORT]]/12</f>
        <v>9</v>
      </c>
    </row>
    <row r="204" spans="1:6" hidden="1" x14ac:dyDescent="0.25">
      <c r="A204" s="1">
        <v>45260</v>
      </c>
      <c r="B204" t="s">
        <v>6</v>
      </c>
      <c r="C204" t="str">
        <f>IF(B204&lt;&gt;"",VLOOKUP(B204,TABLA_CAPATACES[#All],3,FALSE),"")</f>
        <v>ELÉCTRICA</v>
      </c>
      <c r="E204">
        <v>60</v>
      </c>
      <c r="F204">
        <f>TABLA_REPORTES_DIARIOS[[#This Row],[HH_REPORT]]/12</f>
        <v>5</v>
      </c>
    </row>
    <row r="205" spans="1:6" hidden="1" x14ac:dyDescent="0.25">
      <c r="A205" s="1">
        <v>45260</v>
      </c>
      <c r="B205" t="s">
        <v>8</v>
      </c>
      <c r="C205" t="str">
        <f>IF(B205&lt;&gt;"",VLOOKUP(B205,TABLA_CAPATACES[#All],3,FALSE),"")</f>
        <v>MECÁNICA</v>
      </c>
      <c r="E205">
        <v>180</v>
      </c>
      <c r="F205">
        <f>TABLA_REPORTES_DIARIOS[[#This Row],[HH_REPORT]]/12</f>
        <v>15</v>
      </c>
    </row>
    <row r="206" spans="1:6" hidden="1" x14ac:dyDescent="0.25">
      <c r="A206" s="1">
        <v>45260</v>
      </c>
      <c r="B206" t="s">
        <v>7</v>
      </c>
      <c r="C206" t="str">
        <f>IF(B206&lt;&gt;"",VLOOKUP(B206,TABLA_CAPATACES[#All],3,FALSE),"")</f>
        <v>OBRAS CIVILES</v>
      </c>
      <c r="E206">
        <v>188</v>
      </c>
      <c r="F206">
        <f>TABLA_REPORTES_DIARIOS[[#This Row],[HH_REPORT]]/12</f>
        <v>15.666666666666666</v>
      </c>
    </row>
    <row r="207" spans="1:6" x14ac:dyDescent="0.25">
      <c r="A207" s="1">
        <v>45260</v>
      </c>
      <c r="B207" t="s">
        <v>17</v>
      </c>
      <c r="C207" t="str">
        <f>IF(B207&lt;&gt;"",VLOOKUP(B207,TABLA_CAPATACES[#All],3,FALSE),"")</f>
        <v>PIPING</v>
      </c>
      <c r="E207">
        <v>72</v>
      </c>
      <c r="F207">
        <f>TABLA_REPORTES_DIARIOS[[#This Row],[HH_REPORT]]/12</f>
        <v>6</v>
      </c>
    </row>
    <row r="208" spans="1:6" hidden="1" x14ac:dyDescent="0.25">
      <c r="A208" s="1">
        <v>45261</v>
      </c>
      <c r="B208" t="s">
        <v>1</v>
      </c>
      <c r="C208" t="str">
        <f>IF(B208&lt;&gt;"",VLOOKUP(B208,TABLA_CAPATACES[#All],3,FALSE),"")</f>
        <v>ANDAMIOS</v>
      </c>
      <c r="E208">
        <v>60</v>
      </c>
      <c r="F208">
        <f>TABLA_REPORTES_DIARIOS[[#This Row],[HH_REPORT]]/12</f>
        <v>5</v>
      </c>
    </row>
    <row r="209" spans="1:6" hidden="1" x14ac:dyDescent="0.25">
      <c r="A209" s="1">
        <v>45261</v>
      </c>
      <c r="B209" t="s">
        <v>4</v>
      </c>
      <c r="C209" t="str">
        <f>IF(B209&lt;&gt;"",VLOOKUP(B209,TABLA_CAPATACES[#All],3,FALSE),"")</f>
        <v>ELÉCTRICA</v>
      </c>
      <c r="E209">
        <v>60</v>
      </c>
      <c r="F209">
        <f>TABLA_REPORTES_DIARIOS[[#This Row],[HH_REPORT]]/12</f>
        <v>5</v>
      </c>
    </row>
    <row r="210" spans="1:6" hidden="1" x14ac:dyDescent="0.25">
      <c r="A210" s="1">
        <v>45261</v>
      </c>
      <c r="B210" t="s">
        <v>5</v>
      </c>
      <c r="C210" t="str">
        <f>IF(B210&lt;&gt;"",VLOOKUP(B210,TABLA_CAPATACES[#All],3,FALSE),"")</f>
        <v>ELÉCTRICA</v>
      </c>
      <c r="E210">
        <v>48</v>
      </c>
      <c r="F210">
        <f>TABLA_REPORTES_DIARIOS[[#This Row],[HH_REPORT]]/12</f>
        <v>4</v>
      </c>
    </row>
    <row r="211" spans="1:6" hidden="1" x14ac:dyDescent="0.25">
      <c r="A211" s="1">
        <v>45261</v>
      </c>
      <c r="B211" t="s">
        <v>0</v>
      </c>
      <c r="C211" t="str">
        <f>IF(B211&lt;&gt;"",VLOOKUP(B211,TABLA_CAPATACES[#All],3,FALSE),"")</f>
        <v>OBRAS CIVILES</v>
      </c>
      <c r="E211">
        <v>108</v>
      </c>
      <c r="F211">
        <f>TABLA_REPORTES_DIARIOS[[#This Row],[HH_REPORT]]/12</f>
        <v>9</v>
      </c>
    </row>
    <row r="212" spans="1:6" hidden="1" x14ac:dyDescent="0.25">
      <c r="A212" s="1">
        <v>45261</v>
      </c>
      <c r="B212" t="s">
        <v>6</v>
      </c>
      <c r="C212" t="str">
        <f>IF(B212&lt;&gt;"",VLOOKUP(B212,TABLA_CAPATACES[#All],3,FALSE),"")</f>
        <v>ELÉCTRICA</v>
      </c>
      <c r="E212">
        <v>60</v>
      </c>
      <c r="F212">
        <f>TABLA_REPORTES_DIARIOS[[#This Row],[HH_REPORT]]/12</f>
        <v>5</v>
      </c>
    </row>
    <row r="213" spans="1:6" hidden="1" x14ac:dyDescent="0.25">
      <c r="A213" s="1">
        <v>45261</v>
      </c>
      <c r="B213" t="s">
        <v>8</v>
      </c>
      <c r="C213" t="str">
        <f>IF(B213&lt;&gt;"",VLOOKUP(B213,TABLA_CAPATACES[#All],3,FALSE),"")</f>
        <v>MECÁNICA</v>
      </c>
      <c r="E213">
        <v>180</v>
      </c>
      <c r="F213">
        <f>TABLA_REPORTES_DIARIOS[[#This Row],[HH_REPORT]]/12</f>
        <v>15</v>
      </c>
    </row>
    <row r="214" spans="1:6" hidden="1" x14ac:dyDescent="0.25">
      <c r="A214" s="1">
        <v>45261</v>
      </c>
      <c r="B214" t="s">
        <v>7</v>
      </c>
      <c r="C214" t="str">
        <f>IF(B214&lt;&gt;"",VLOOKUP(B214,TABLA_CAPATACES[#All],3,FALSE),"")</f>
        <v>OBRAS CIVILES</v>
      </c>
      <c r="E214">
        <v>168</v>
      </c>
      <c r="F214">
        <f>TABLA_REPORTES_DIARIOS[[#This Row],[HH_REPORT]]/12</f>
        <v>14</v>
      </c>
    </row>
    <row r="215" spans="1:6" x14ac:dyDescent="0.25">
      <c r="A215" s="1">
        <v>45261</v>
      </c>
      <c r="B215" t="s">
        <v>17</v>
      </c>
      <c r="C215" t="str">
        <f>IF(B215&lt;&gt;"",VLOOKUP(B215,TABLA_CAPATACES[#All],3,FALSE),"")</f>
        <v>PIPING</v>
      </c>
      <c r="E215">
        <v>72</v>
      </c>
      <c r="F215">
        <f>TABLA_REPORTES_DIARIOS[[#This Row],[HH_REPORT]]/12</f>
        <v>6</v>
      </c>
    </row>
    <row r="216" spans="1:6" hidden="1" x14ac:dyDescent="0.25">
      <c r="A216" s="1">
        <v>45261</v>
      </c>
      <c r="B216" t="s">
        <v>22</v>
      </c>
      <c r="C216" t="str">
        <f>IF(B216&lt;&gt;"",VLOOKUP(B216,TABLA_CAPATACES[#All],3,FALSE),"")</f>
        <v>MECÁNICA</v>
      </c>
      <c r="E216">
        <v>12</v>
      </c>
      <c r="F216">
        <f>TABLA_REPORTES_DIARIOS[[#This Row],[HH_REPORT]]/12</f>
        <v>1</v>
      </c>
    </row>
    <row r="217" spans="1:6" hidden="1" x14ac:dyDescent="0.25">
      <c r="A217" s="1">
        <v>45262</v>
      </c>
      <c r="B217" t="s">
        <v>1</v>
      </c>
      <c r="C217" t="str">
        <f>IF(B217&lt;&gt;"",VLOOKUP(B217,TABLA_CAPATACES[#All],3,FALSE),"")</f>
        <v>ANDAMIOS</v>
      </c>
      <c r="E217">
        <v>60</v>
      </c>
      <c r="F217">
        <f>TABLA_REPORTES_DIARIOS[[#This Row],[HH_REPORT]]/12</f>
        <v>5</v>
      </c>
    </row>
    <row r="218" spans="1:6" hidden="1" x14ac:dyDescent="0.25">
      <c r="A218" s="1">
        <v>45262</v>
      </c>
      <c r="B218" t="s">
        <v>4</v>
      </c>
      <c r="C218" t="str">
        <f>IF(B218&lt;&gt;"",VLOOKUP(B218,TABLA_CAPATACES[#All],3,FALSE),"")</f>
        <v>ELÉCTRICA</v>
      </c>
      <c r="E218">
        <v>36</v>
      </c>
      <c r="F218">
        <f>TABLA_REPORTES_DIARIOS[[#This Row],[HH_REPORT]]/12</f>
        <v>3</v>
      </c>
    </row>
    <row r="219" spans="1:6" hidden="1" x14ac:dyDescent="0.25">
      <c r="A219" s="1">
        <v>45262</v>
      </c>
      <c r="B219" t="s">
        <v>5</v>
      </c>
      <c r="C219" t="str">
        <f>IF(B219&lt;&gt;"",VLOOKUP(B219,TABLA_CAPATACES[#All],3,FALSE),"")</f>
        <v>ELÉCTRICA</v>
      </c>
      <c r="E219">
        <v>48</v>
      </c>
      <c r="F219">
        <f>TABLA_REPORTES_DIARIOS[[#This Row],[HH_REPORT]]/12</f>
        <v>4</v>
      </c>
    </row>
    <row r="220" spans="1:6" hidden="1" x14ac:dyDescent="0.25">
      <c r="A220" s="1">
        <v>45262</v>
      </c>
      <c r="B220" t="s">
        <v>0</v>
      </c>
      <c r="C220" t="str">
        <f>IF(B220&lt;&gt;"",VLOOKUP(B220,TABLA_CAPATACES[#All],3,FALSE),"")</f>
        <v>OBRAS CIVILES</v>
      </c>
      <c r="E220">
        <v>108</v>
      </c>
      <c r="F220">
        <f>TABLA_REPORTES_DIARIOS[[#This Row],[HH_REPORT]]/12</f>
        <v>9</v>
      </c>
    </row>
    <row r="221" spans="1:6" hidden="1" x14ac:dyDescent="0.25">
      <c r="A221" s="1">
        <v>45262</v>
      </c>
      <c r="B221" t="s">
        <v>6</v>
      </c>
      <c r="C221" t="str">
        <f>IF(B221&lt;&gt;"",VLOOKUP(B221,TABLA_CAPATACES[#All],3,FALSE),"")</f>
        <v>ELÉCTRICA</v>
      </c>
      <c r="E221">
        <v>60</v>
      </c>
      <c r="F221">
        <f>TABLA_REPORTES_DIARIOS[[#This Row],[HH_REPORT]]/12</f>
        <v>5</v>
      </c>
    </row>
    <row r="222" spans="1:6" hidden="1" x14ac:dyDescent="0.25">
      <c r="A222" s="1">
        <v>45262</v>
      </c>
      <c r="B222" t="s">
        <v>8</v>
      </c>
      <c r="C222" t="str">
        <f>IF(B222&lt;&gt;"",VLOOKUP(B222,TABLA_CAPATACES[#All],3,FALSE),"")</f>
        <v>MECÁNICA</v>
      </c>
      <c r="E222">
        <v>180</v>
      </c>
      <c r="F222">
        <f>TABLA_REPORTES_DIARIOS[[#This Row],[HH_REPORT]]/12</f>
        <v>15</v>
      </c>
    </row>
    <row r="223" spans="1:6" hidden="1" x14ac:dyDescent="0.25">
      <c r="A223" s="1">
        <v>45262</v>
      </c>
      <c r="B223" t="s">
        <v>7</v>
      </c>
      <c r="C223" t="str">
        <f>IF(B223&lt;&gt;"",VLOOKUP(B223,TABLA_CAPATACES[#All],3,FALSE),"")</f>
        <v>OBRAS CIVILES</v>
      </c>
      <c r="E223">
        <v>168</v>
      </c>
      <c r="F223">
        <f>TABLA_REPORTES_DIARIOS[[#This Row],[HH_REPORT]]/12</f>
        <v>14</v>
      </c>
    </row>
    <row r="224" spans="1:6" x14ac:dyDescent="0.25">
      <c r="A224" s="1">
        <v>45262</v>
      </c>
      <c r="B224" t="s">
        <v>17</v>
      </c>
      <c r="C224" t="str">
        <f>IF(B224&lt;&gt;"",VLOOKUP(B224,TABLA_CAPATACES[#All],3,FALSE),"")</f>
        <v>PIPING</v>
      </c>
      <c r="E224">
        <v>60</v>
      </c>
      <c r="F224">
        <f>TABLA_REPORTES_DIARIOS[[#This Row],[HH_REPORT]]/12</f>
        <v>5</v>
      </c>
    </row>
    <row r="225" spans="1:6" hidden="1" x14ac:dyDescent="0.25">
      <c r="A225" s="1">
        <v>45263</v>
      </c>
      <c r="B225" t="s">
        <v>1</v>
      </c>
      <c r="C225" t="str">
        <f>IF(B225&lt;&gt;"",VLOOKUP(B225,TABLA_CAPATACES[#All],3,FALSE),"")</f>
        <v>ANDAMIOS</v>
      </c>
      <c r="E225">
        <v>60</v>
      </c>
      <c r="F225">
        <f>TABLA_REPORTES_DIARIOS[[#This Row],[HH_REPORT]]/12</f>
        <v>5</v>
      </c>
    </row>
    <row r="226" spans="1:6" hidden="1" x14ac:dyDescent="0.25">
      <c r="A226" s="1">
        <v>45263</v>
      </c>
      <c r="B226" t="s">
        <v>4</v>
      </c>
      <c r="C226" t="str">
        <f>IF(B226&lt;&gt;"",VLOOKUP(B226,TABLA_CAPATACES[#All],3,FALSE),"")</f>
        <v>ELÉCTRICA</v>
      </c>
      <c r="E226">
        <v>36</v>
      </c>
      <c r="F226">
        <f>TABLA_REPORTES_DIARIOS[[#This Row],[HH_REPORT]]/12</f>
        <v>3</v>
      </c>
    </row>
    <row r="227" spans="1:6" hidden="1" x14ac:dyDescent="0.25">
      <c r="A227" s="1">
        <v>45263</v>
      </c>
      <c r="B227" t="s">
        <v>5</v>
      </c>
      <c r="C227" t="str">
        <f>IF(B227&lt;&gt;"",VLOOKUP(B227,TABLA_CAPATACES[#All],3,FALSE),"")</f>
        <v>ELÉCTRICA</v>
      </c>
      <c r="E227">
        <v>48</v>
      </c>
      <c r="F227">
        <f>TABLA_REPORTES_DIARIOS[[#This Row],[HH_REPORT]]/12</f>
        <v>4</v>
      </c>
    </row>
    <row r="228" spans="1:6" hidden="1" x14ac:dyDescent="0.25">
      <c r="A228" s="1">
        <v>45263</v>
      </c>
      <c r="B228" t="s">
        <v>0</v>
      </c>
      <c r="C228" t="str">
        <f>IF(B228&lt;&gt;"",VLOOKUP(B228,TABLA_CAPATACES[#All],3,FALSE),"")</f>
        <v>OBRAS CIVILES</v>
      </c>
      <c r="E228">
        <v>108</v>
      </c>
      <c r="F228">
        <f>TABLA_REPORTES_DIARIOS[[#This Row],[HH_REPORT]]/12</f>
        <v>9</v>
      </c>
    </row>
    <row r="229" spans="1:6" hidden="1" x14ac:dyDescent="0.25">
      <c r="A229" s="1">
        <v>45263</v>
      </c>
      <c r="B229" t="s">
        <v>6</v>
      </c>
      <c r="C229" t="str">
        <f>IF(B229&lt;&gt;"",VLOOKUP(B229,TABLA_CAPATACES[#All],3,FALSE),"")</f>
        <v>ELÉCTRICA</v>
      </c>
      <c r="E229">
        <v>60</v>
      </c>
      <c r="F229">
        <f>TABLA_REPORTES_DIARIOS[[#This Row],[HH_REPORT]]/12</f>
        <v>5</v>
      </c>
    </row>
    <row r="230" spans="1:6" hidden="1" x14ac:dyDescent="0.25">
      <c r="A230" s="1">
        <v>45263</v>
      </c>
      <c r="B230" t="s">
        <v>8</v>
      </c>
      <c r="C230" t="str">
        <f>IF(B230&lt;&gt;"",VLOOKUP(B230,TABLA_CAPATACES[#All],3,FALSE),"")</f>
        <v>MECÁNICA</v>
      </c>
      <c r="E230">
        <v>180</v>
      </c>
      <c r="F230">
        <f>TABLA_REPORTES_DIARIOS[[#This Row],[HH_REPORT]]/12</f>
        <v>15</v>
      </c>
    </row>
    <row r="231" spans="1:6" hidden="1" x14ac:dyDescent="0.25">
      <c r="A231" s="1">
        <v>45263</v>
      </c>
      <c r="B231" t="s">
        <v>7</v>
      </c>
      <c r="C231" t="str">
        <f>IF(B231&lt;&gt;"",VLOOKUP(B231,TABLA_CAPATACES[#All],3,FALSE),"")</f>
        <v>OBRAS CIVILES</v>
      </c>
      <c r="E231">
        <v>168</v>
      </c>
      <c r="F231">
        <f>TABLA_REPORTES_DIARIOS[[#This Row],[HH_REPORT]]/12</f>
        <v>14</v>
      </c>
    </row>
    <row r="232" spans="1:6" x14ac:dyDescent="0.25">
      <c r="A232" s="1">
        <v>45263</v>
      </c>
      <c r="B232" t="s">
        <v>17</v>
      </c>
      <c r="C232" t="str">
        <f>IF(B232&lt;&gt;"",VLOOKUP(B232,TABLA_CAPATACES[#All],3,FALSE),"")</f>
        <v>PIPING</v>
      </c>
      <c r="E232">
        <v>60</v>
      </c>
      <c r="F232">
        <f>TABLA_REPORTES_DIARIOS[[#This Row],[HH_REPORT]]/12</f>
        <v>5</v>
      </c>
    </row>
    <row r="233" spans="1:6" hidden="1" x14ac:dyDescent="0.25">
      <c r="A233" s="1">
        <v>45264</v>
      </c>
      <c r="B233" t="s">
        <v>1</v>
      </c>
      <c r="C233" t="str">
        <f>IF(B233&lt;&gt;"",VLOOKUP(B233,TABLA_CAPATACES[#All],3,FALSE),"")</f>
        <v>ANDAMIOS</v>
      </c>
      <c r="E233">
        <v>60</v>
      </c>
      <c r="F233">
        <f>TABLA_REPORTES_DIARIOS[[#This Row],[HH_REPORT]]/12</f>
        <v>5</v>
      </c>
    </row>
    <row r="234" spans="1:6" hidden="1" x14ac:dyDescent="0.25">
      <c r="A234" s="1">
        <v>45264</v>
      </c>
      <c r="B234" t="s">
        <v>4</v>
      </c>
      <c r="C234" t="str">
        <f>IF(B234&lt;&gt;"",VLOOKUP(B234,TABLA_CAPATACES[#All],3,FALSE),"")</f>
        <v>ELÉCTRICA</v>
      </c>
      <c r="E234">
        <v>36</v>
      </c>
      <c r="F234">
        <f>TABLA_REPORTES_DIARIOS[[#This Row],[HH_REPORT]]/12</f>
        <v>3</v>
      </c>
    </row>
    <row r="235" spans="1:6" hidden="1" x14ac:dyDescent="0.25">
      <c r="A235" s="1">
        <v>45264</v>
      </c>
      <c r="B235" t="s">
        <v>5</v>
      </c>
      <c r="C235" t="str">
        <f>IF(B235&lt;&gt;"",VLOOKUP(B235,TABLA_CAPATACES[#All],3,FALSE),"")</f>
        <v>ELÉCTRICA</v>
      </c>
      <c r="E235">
        <v>48</v>
      </c>
      <c r="F235">
        <f>TABLA_REPORTES_DIARIOS[[#This Row],[HH_REPORT]]/12</f>
        <v>4</v>
      </c>
    </row>
    <row r="236" spans="1:6" hidden="1" x14ac:dyDescent="0.25">
      <c r="A236" s="1">
        <v>45264</v>
      </c>
      <c r="B236" t="s">
        <v>0</v>
      </c>
      <c r="C236" t="str">
        <f>IF(B236&lt;&gt;"",VLOOKUP(B236,TABLA_CAPATACES[#All],3,FALSE),"")</f>
        <v>OBRAS CIVILES</v>
      </c>
      <c r="E236">
        <v>108</v>
      </c>
      <c r="F236">
        <f>TABLA_REPORTES_DIARIOS[[#This Row],[HH_REPORT]]/12</f>
        <v>9</v>
      </c>
    </row>
    <row r="237" spans="1:6" hidden="1" x14ac:dyDescent="0.25">
      <c r="A237" s="1">
        <v>45264</v>
      </c>
      <c r="B237" t="s">
        <v>6</v>
      </c>
      <c r="C237" t="str">
        <f>IF(B237&lt;&gt;"",VLOOKUP(B237,TABLA_CAPATACES[#All],3,FALSE),"")</f>
        <v>ELÉCTRICA</v>
      </c>
      <c r="E237">
        <v>60</v>
      </c>
      <c r="F237">
        <f>TABLA_REPORTES_DIARIOS[[#This Row],[HH_REPORT]]/12</f>
        <v>5</v>
      </c>
    </row>
    <row r="238" spans="1:6" hidden="1" x14ac:dyDescent="0.25">
      <c r="A238" s="1">
        <v>45264</v>
      </c>
      <c r="B238" t="s">
        <v>8</v>
      </c>
      <c r="C238" t="str">
        <f>IF(B238&lt;&gt;"",VLOOKUP(B238,TABLA_CAPATACES[#All],3,FALSE),"")</f>
        <v>MECÁNICA</v>
      </c>
      <c r="E238">
        <v>180</v>
      </c>
      <c r="F238">
        <f>TABLA_REPORTES_DIARIOS[[#This Row],[HH_REPORT]]/12</f>
        <v>15</v>
      </c>
    </row>
    <row r="239" spans="1:6" hidden="1" x14ac:dyDescent="0.25">
      <c r="A239" s="1">
        <v>45264</v>
      </c>
      <c r="B239" t="s">
        <v>7</v>
      </c>
      <c r="C239" t="str">
        <f>IF(B239&lt;&gt;"",VLOOKUP(B239,TABLA_CAPATACES[#All],3,FALSE),"")</f>
        <v>OBRAS CIVILES</v>
      </c>
      <c r="E239">
        <v>168</v>
      </c>
      <c r="F239">
        <f>TABLA_REPORTES_DIARIOS[[#This Row],[HH_REPORT]]/12</f>
        <v>14</v>
      </c>
    </row>
    <row r="240" spans="1:6" x14ac:dyDescent="0.25">
      <c r="A240" s="1">
        <v>45264</v>
      </c>
      <c r="B240" t="s">
        <v>17</v>
      </c>
      <c r="C240" t="str">
        <f>IF(B240&lt;&gt;"",VLOOKUP(B240,TABLA_CAPATACES[#All],3,FALSE),"")</f>
        <v>PIPING</v>
      </c>
      <c r="E240">
        <v>60</v>
      </c>
      <c r="F240">
        <f>TABLA_REPORTES_DIARIOS[[#This Row],[HH_REPORT]]/12</f>
        <v>5</v>
      </c>
    </row>
    <row r="241" spans="1:6" hidden="1" x14ac:dyDescent="0.25">
      <c r="A241" s="1">
        <v>45265</v>
      </c>
      <c r="B241" t="s">
        <v>1</v>
      </c>
      <c r="C241" t="str">
        <f>IF(B241&lt;&gt;"",VLOOKUP(B241,TABLA_CAPATACES[#All],3,FALSE),"")</f>
        <v>ANDAMIOS</v>
      </c>
      <c r="E241">
        <v>60</v>
      </c>
      <c r="F241">
        <f>TABLA_REPORTES_DIARIOS[[#This Row],[HH_REPORT]]/12</f>
        <v>5</v>
      </c>
    </row>
    <row r="242" spans="1:6" hidden="1" x14ac:dyDescent="0.25">
      <c r="A242" s="1">
        <v>45265</v>
      </c>
      <c r="B242" t="s">
        <v>4</v>
      </c>
      <c r="C242" t="str">
        <f>IF(B242&lt;&gt;"",VLOOKUP(B242,TABLA_CAPATACES[#All],3,FALSE),"")</f>
        <v>ELÉCTRICA</v>
      </c>
      <c r="E242">
        <v>36</v>
      </c>
      <c r="F242">
        <f>TABLA_REPORTES_DIARIOS[[#This Row],[HH_REPORT]]/12</f>
        <v>3</v>
      </c>
    </row>
    <row r="243" spans="1:6" hidden="1" x14ac:dyDescent="0.25">
      <c r="A243" s="1">
        <v>45265</v>
      </c>
      <c r="B243" t="s">
        <v>5</v>
      </c>
      <c r="C243" t="str">
        <f>IF(B243&lt;&gt;"",VLOOKUP(B243,TABLA_CAPATACES[#All],3,FALSE),"")</f>
        <v>ELÉCTRICA</v>
      </c>
      <c r="E243">
        <v>48</v>
      </c>
      <c r="F243">
        <f>TABLA_REPORTES_DIARIOS[[#This Row],[HH_REPORT]]/12</f>
        <v>4</v>
      </c>
    </row>
    <row r="244" spans="1:6" hidden="1" x14ac:dyDescent="0.25">
      <c r="A244" s="1">
        <v>45265</v>
      </c>
      <c r="B244" t="s">
        <v>0</v>
      </c>
      <c r="C244" t="str">
        <f>IF(B244&lt;&gt;"",VLOOKUP(B244,TABLA_CAPATACES[#All],3,FALSE),"")</f>
        <v>OBRAS CIVILES</v>
      </c>
      <c r="E244">
        <v>108</v>
      </c>
      <c r="F244">
        <f>TABLA_REPORTES_DIARIOS[[#This Row],[HH_REPORT]]/12</f>
        <v>9</v>
      </c>
    </row>
    <row r="245" spans="1:6" hidden="1" x14ac:dyDescent="0.25">
      <c r="A245" s="1">
        <v>45265</v>
      </c>
      <c r="B245" t="s">
        <v>6</v>
      </c>
      <c r="C245" t="str">
        <f>IF(B245&lt;&gt;"",VLOOKUP(B245,TABLA_CAPATACES[#All],3,FALSE),"")</f>
        <v>ELÉCTRICA</v>
      </c>
      <c r="E245">
        <v>60</v>
      </c>
      <c r="F245">
        <f>TABLA_REPORTES_DIARIOS[[#This Row],[HH_REPORT]]/12</f>
        <v>5</v>
      </c>
    </row>
    <row r="246" spans="1:6" hidden="1" x14ac:dyDescent="0.25">
      <c r="A246" s="1">
        <v>45265</v>
      </c>
      <c r="B246" t="s">
        <v>8</v>
      </c>
      <c r="C246" t="str">
        <f>IF(B246&lt;&gt;"",VLOOKUP(B246,TABLA_CAPATACES[#All],3,FALSE),"")</f>
        <v>MECÁNICA</v>
      </c>
      <c r="E246">
        <v>180</v>
      </c>
      <c r="F246">
        <f>TABLA_REPORTES_DIARIOS[[#This Row],[HH_REPORT]]/12</f>
        <v>15</v>
      </c>
    </row>
    <row r="247" spans="1:6" hidden="1" x14ac:dyDescent="0.25">
      <c r="A247" s="1">
        <v>45265</v>
      </c>
      <c r="B247" t="s">
        <v>7</v>
      </c>
      <c r="C247" t="str">
        <f>IF(B247&lt;&gt;"",VLOOKUP(B247,TABLA_CAPATACES[#All],3,FALSE),"")</f>
        <v>OBRAS CIVILES</v>
      </c>
      <c r="E247">
        <v>168</v>
      </c>
      <c r="F247">
        <f>TABLA_REPORTES_DIARIOS[[#This Row],[HH_REPORT]]/12</f>
        <v>14</v>
      </c>
    </row>
    <row r="248" spans="1:6" x14ac:dyDescent="0.25">
      <c r="A248" s="1">
        <v>45265</v>
      </c>
      <c r="B248" t="s">
        <v>17</v>
      </c>
      <c r="C248" t="str">
        <f>IF(B248&lt;&gt;"",VLOOKUP(B248,TABLA_CAPATACES[#All],3,FALSE),"")</f>
        <v>PIPING</v>
      </c>
      <c r="E248">
        <v>60</v>
      </c>
      <c r="F248">
        <f>TABLA_REPORTES_DIARIOS[[#This Row],[HH_REPORT]]/12</f>
        <v>5</v>
      </c>
    </row>
    <row r="249" spans="1:6" hidden="1" x14ac:dyDescent="0.25">
      <c r="A249" s="1">
        <v>45266</v>
      </c>
      <c r="B249" t="s">
        <v>19</v>
      </c>
      <c r="C249" t="str">
        <f>IF(B249&lt;&gt;"",VLOOKUP(B249,TABLA_CAPATACES[#All],3,FALSE),"")</f>
        <v>ANDAMIOS</v>
      </c>
      <c r="E249">
        <v>12</v>
      </c>
      <c r="F249">
        <f>TABLA_REPORTES_DIARIOS[[#This Row],[HH_REPORT]]/12</f>
        <v>1</v>
      </c>
    </row>
    <row r="250" spans="1:6" hidden="1" x14ac:dyDescent="0.25">
      <c r="A250" s="1">
        <v>45266</v>
      </c>
      <c r="B250" t="s">
        <v>8</v>
      </c>
      <c r="C250" t="str">
        <f>IF(B250&lt;&gt;"",VLOOKUP(B250,TABLA_CAPATACES[#All],3,FALSE),"")</f>
        <v>MECÁNICA</v>
      </c>
      <c r="E250">
        <v>36</v>
      </c>
      <c r="F250">
        <f>TABLA_REPORTES_DIARIOS[[#This Row],[HH_REPORT]]/12</f>
        <v>3</v>
      </c>
    </row>
    <row r="251" spans="1:6" hidden="1" x14ac:dyDescent="0.25">
      <c r="A251" s="1">
        <v>45266</v>
      </c>
      <c r="B251" t="s">
        <v>25</v>
      </c>
      <c r="C251" t="str">
        <f>IF(B251&lt;&gt;"",VLOOKUP(B251,TABLA_CAPATACES[#All],3,FALSE),"")</f>
        <v>OBRAS CIVILES</v>
      </c>
      <c r="E251">
        <v>72</v>
      </c>
      <c r="F251">
        <f>TABLA_REPORTES_DIARIOS[[#This Row],[HH_REPORT]]/12</f>
        <v>6</v>
      </c>
    </row>
    <row r="252" spans="1:6" hidden="1" x14ac:dyDescent="0.25">
      <c r="A252" s="1">
        <v>45266</v>
      </c>
      <c r="B252" t="s">
        <v>26</v>
      </c>
      <c r="C252" t="str">
        <f>IF(B252&lt;&gt;"",VLOOKUP(B252,TABLA_CAPATACES[#All],3,FALSE),"")</f>
        <v>OBRAS CIVILES</v>
      </c>
      <c r="E252">
        <v>228</v>
      </c>
      <c r="F252">
        <f>TABLA_REPORTES_DIARIOS[[#This Row],[HH_REPORT]]/12</f>
        <v>19</v>
      </c>
    </row>
    <row r="253" spans="1:6" hidden="1" x14ac:dyDescent="0.25">
      <c r="A253" s="1">
        <v>45266</v>
      </c>
      <c r="B253" t="s">
        <v>24</v>
      </c>
      <c r="C253" t="str">
        <f>IF(B253&lt;&gt;"",VLOOKUP(B253,TABLA_CAPATACES[#All],3,FALSE),"")</f>
        <v>OBRAS CIVILES</v>
      </c>
      <c r="E253">
        <v>120</v>
      </c>
      <c r="F253">
        <f>TABLA_REPORTES_DIARIOS[[#This Row],[HH_REPORT]]/12</f>
        <v>10</v>
      </c>
    </row>
    <row r="254" spans="1:6" hidden="1" x14ac:dyDescent="0.25">
      <c r="A254" s="1">
        <v>45266</v>
      </c>
      <c r="B254" t="s">
        <v>27</v>
      </c>
      <c r="C254" t="str">
        <f>IF(B254&lt;&gt;"",VLOOKUP(B254,TABLA_CAPATACES[#All],3,FALSE),"")</f>
        <v>ELÉCTRICA</v>
      </c>
      <c r="E254">
        <v>132</v>
      </c>
      <c r="F254">
        <f>TABLA_REPORTES_DIARIOS[[#This Row],[HH_REPORT]]/12</f>
        <v>11</v>
      </c>
    </row>
    <row r="255" spans="1:6" hidden="1" x14ac:dyDescent="0.25">
      <c r="A255" s="1">
        <v>45266</v>
      </c>
      <c r="B255" t="s">
        <v>3</v>
      </c>
      <c r="C255" t="str">
        <f>IF(B255&lt;&gt;"",VLOOKUP(B255,TABLA_CAPATACES[#All],3,FALSE),"")</f>
        <v>ESTRUCTURA</v>
      </c>
      <c r="E255">
        <v>72</v>
      </c>
      <c r="F255">
        <f>TABLA_REPORTES_DIARIOS[[#This Row],[HH_REPORT]]/12</f>
        <v>6</v>
      </c>
    </row>
    <row r="256" spans="1:6" hidden="1" x14ac:dyDescent="0.25">
      <c r="A256" s="1">
        <v>45266</v>
      </c>
      <c r="B256" t="s">
        <v>22</v>
      </c>
      <c r="C256" t="str">
        <f>IF(B256&lt;&gt;"",VLOOKUP(B256,TABLA_CAPATACES[#All],3,FALSE),"")</f>
        <v>MECÁNICA</v>
      </c>
      <c r="E256">
        <v>72</v>
      </c>
      <c r="F256">
        <f>TABLA_REPORTES_DIARIOS[[#This Row],[HH_REPORT]]/12</f>
        <v>6</v>
      </c>
    </row>
    <row r="257" spans="1:6" x14ac:dyDescent="0.25">
      <c r="A257" s="1">
        <v>45266</v>
      </c>
      <c r="B257" t="s">
        <v>20</v>
      </c>
      <c r="C257" t="str">
        <f>IF(B257&lt;&gt;"",VLOOKUP(B257,TABLA_CAPATACES[#All],3,FALSE),"")</f>
        <v>PIPING</v>
      </c>
      <c r="E257">
        <v>132</v>
      </c>
      <c r="F257">
        <f>TABLA_REPORTES_DIARIOS[[#This Row],[HH_REPORT]]/12</f>
        <v>11</v>
      </c>
    </row>
    <row r="258" spans="1:6" hidden="1" x14ac:dyDescent="0.25">
      <c r="A258" s="1">
        <v>45267</v>
      </c>
      <c r="B258" t="s">
        <v>19</v>
      </c>
      <c r="C258" t="str">
        <f>IF(B258&lt;&gt;"",VLOOKUP(B258,TABLA_CAPATACES[#All],3,FALSE),"")</f>
        <v>ANDAMIOS</v>
      </c>
      <c r="E258">
        <v>12</v>
      </c>
      <c r="F258">
        <f>TABLA_REPORTES_DIARIOS[[#This Row],[HH_REPORT]]/12</f>
        <v>1</v>
      </c>
    </row>
    <row r="259" spans="1:6" hidden="1" x14ac:dyDescent="0.25">
      <c r="A259" s="1">
        <v>45267</v>
      </c>
      <c r="B259" t="s">
        <v>21</v>
      </c>
      <c r="C259" t="str">
        <f>IF(B259&lt;&gt;"",VLOOKUP(B259,TABLA_CAPATACES[#All],3,FALSE),"")</f>
        <v>ANDAMIOS</v>
      </c>
      <c r="E259">
        <v>36</v>
      </c>
      <c r="F259">
        <f>TABLA_REPORTES_DIARIOS[[#This Row],[HH_REPORT]]/12</f>
        <v>3</v>
      </c>
    </row>
    <row r="260" spans="1:6" hidden="1" x14ac:dyDescent="0.25">
      <c r="A260" s="1">
        <v>45267</v>
      </c>
      <c r="B260" t="s">
        <v>25</v>
      </c>
      <c r="C260" t="str">
        <f>IF(B260&lt;&gt;"",VLOOKUP(B260,TABLA_CAPATACES[#All],3,FALSE),"")</f>
        <v>OBRAS CIVILES</v>
      </c>
      <c r="E260">
        <v>72</v>
      </c>
      <c r="F260">
        <f>TABLA_REPORTES_DIARIOS[[#This Row],[HH_REPORT]]/12</f>
        <v>6</v>
      </c>
    </row>
    <row r="261" spans="1:6" hidden="1" x14ac:dyDescent="0.25">
      <c r="A261" s="1">
        <v>45267</v>
      </c>
      <c r="B261" t="s">
        <v>26</v>
      </c>
      <c r="C261" t="str">
        <f>IF(B261&lt;&gt;"",VLOOKUP(B261,TABLA_CAPATACES[#All],3,FALSE),"")</f>
        <v>OBRAS CIVILES</v>
      </c>
      <c r="E261">
        <v>228</v>
      </c>
      <c r="F261">
        <f>TABLA_REPORTES_DIARIOS[[#This Row],[HH_REPORT]]/12</f>
        <v>19</v>
      </c>
    </row>
    <row r="262" spans="1:6" hidden="1" x14ac:dyDescent="0.25">
      <c r="A262" s="1">
        <v>45267</v>
      </c>
      <c r="B262" t="s">
        <v>24</v>
      </c>
      <c r="C262" t="str">
        <f>IF(B262&lt;&gt;"",VLOOKUP(B262,TABLA_CAPATACES[#All],3,FALSE),"")</f>
        <v>OBRAS CIVILES</v>
      </c>
      <c r="E262">
        <v>120</v>
      </c>
      <c r="F262">
        <f>TABLA_REPORTES_DIARIOS[[#This Row],[HH_REPORT]]/12</f>
        <v>10</v>
      </c>
    </row>
    <row r="263" spans="1:6" hidden="1" x14ac:dyDescent="0.25">
      <c r="A263" s="1">
        <v>45267</v>
      </c>
      <c r="B263" t="s">
        <v>27</v>
      </c>
      <c r="C263" t="str">
        <f>IF(B263&lt;&gt;"",VLOOKUP(B263,TABLA_CAPATACES[#All],3,FALSE),"")</f>
        <v>ELÉCTRICA</v>
      </c>
      <c r="E263">
        <v>144</v>
      </c>
      <c r="F263">
        <f>TABLA_REPORTES_DIARIOS[[#This Row],[HH_REPORT]]/12</f>
        <v>12</v>
      </c>
    </row>
    <row r="264" spans="1:6" hidden="1" x14ac:dyDescent="0.25">
      <c r="A264" s="1">
        <v>45267</v>
      </c>
      <c r="B264" t="s">
        <v>3</v>
      </c>
      <c r="C264" t="str">
        <f>IF(B264&lt;&gt;"",VLOOKUP(B264,TABLA_CAPATACES[#All],3,FALSE),"")</f>
        <v>ESTRUCTURA</v>
      </c>
      <c r="E264">
        <v>97</v>
      </c>
      <c r="F264">
        <f>TABLA_REPORTES_DIARIOS[[#This Row],[HH_REPORT]]/12</f>
        <v>8.0833333333333339</v>
      </c>
    </row>
    <row r="265" spans="1:6" hidden="1" x14ac:dyDescent="0.25">
      <c r="A265" s="1">
        <v>45267</v>
      </c>
      <c r="B265" t="s">
        <v>22</v>
      </c>
      <c r="C265" t="str">
        <f>IF(B265&lt;&gt;"",VLOOKUP(B265,TABLA_CAPATACES[#All],3,FALSE),"")</f>
        <v>MECÁNICA</v>
      </c>
      <c r="E265">
        <v>113</v>
      </c>
      <c r="F265">
        <f>TABLA_REPORTES_DIARIOS[[#This Row],[HH_REPORT]]/12</f>
        <v>9.4166666666666661</v>
      </c>
    </row>
    <row r="266" spans="1:6" x14ac:dyDescent="0.25">
      <c r="A266" s="1">
        <v>45267</v>
      </c>
      <c r="B266" t="s">
        <v>20</v>
      </c>
      <c r="C266" t="str">
        <f>IF(B266&lt;&gt;"",VLOOKUP(B266,TABLA_CAPATACES[#All],3,FALSE),"")</f>
        <v>PIPING</v>
      </c>
      <c r="E266">
        <v>134.5</v>
      </c>
      <c r="F266">
        <f>TABLA_REPORTES_DIARIOS[[#This Row],[HH_REPORT]]/12</f>
        <v>11.208333333333334</v>
      </c>
    </row>
    <row r="267" spans="1:6" hidden="1" x14ac:dyDescent="0.25">
      <c r="A267" s="1">
        <v>45268</v>
      </c>
      <c r="B267" t="s">
        <v>19</v>
      </c>
      <c r="C267" t="str">
        <f>IF(B267&lt;&gt;"",VLOOKUP(B267,TABLA_CAPATACES[#All],3,FALSE),"")</f>
        <v>ANDAMIOS</v>
      </c>
      <c r="E267">
        <v>12</v>
      </c>
      <c r="F267">
        <f>TABLA_REPORTES_DIARIOS[[#This Row],[HH_REPORT]]/12</f>
        <v>1</v>
      </c>
    </row>
    <row r="268" spans="1:6" hidden="1" x14ac:dyDescent="0.25">
      <c r="A268" s="1">
        <v>45268</v>
      </c>
      <c r="B268" t="s">
        <v>21</v>
      </c>
      <c r="C268" t="str">
        <f>IF(B268&lt;&gt;"",VLOOKUP(B268,TABLA_CAPATACES[#All],3,FALSE),"")</f>
        <v>ANDAMIOS</v>
      </c>
      <c r="E268">
        <v>36</v>
      </c>
      <c r="F268">
        <f>TABLA_REPORTES_DIARIOS[[#This Row],[HH_REPORT]]/12</f>
        <v>3</v>
      </c>
    </row>
    <row r="269" spans="1:6" hidden="1" x14ac:dyDescent="0.25">
      <c r="A269" s="1">
        <v>45268</v>
      </c>
      <c r="B269" t="s">
        <v>25</v>
      </c>
      <c r="C269" t="str">
        <f>IF(B269&lt;&gt;"",VLOOKUP(B269,TABLA_CAPATACES[#All],3,FALSE),"")</f>
        <v>OBRAS CIVILES</v>
      </c>
      <c r="E269">
        <v>72</v>
      </c>
      <c r="F269">
        <f>TABLA_REPORTES_DIARIOS[[#This Row],[HH_REPORT]]/12</f>
        <v>6</v>
      </c>
    </row>
    <row r="270" spans="1:6" hidden="1" x14ac:dyDescent="0.25">
      <c r="A270" s="1">
        <v>45268</v>
      </c>
      <c r="B270" t="s">
        <v>26</v>
      </c>
      <c r="C270" t="str">
        <f>IF(B270&lt;&gt;"",VLOOKUP(B270,TABLA_CAPATACES[#All],3,FALSE),"")</f>
        <v>OBRAS CIVILES</v>
      </c>
      <c r="E270">
        <v>228</v>
      </c>
      <c r="F270">
        <f>TABLA_REPORTES_DIARIOS[[#This Row],[HH_REPORT]]/12</f>
        <v>19</v>
      </c>
    </row>
    <row r="271" spans="1:6" hidden="1" x14ac:dyDescent="0.25">
      <c r="A271" s="1">
        <v>45268</v>
      </c>
      <c r="B271" t="s">
        <v>24</v>
      </c>
      <c r="C271" t="str">
        <f>IF(B271&lt;&gt;"",VLOOKUP(B271,TABLA_CAPATACES[#All],3,FALSE),"")</f>
        <v>OBRAS CIVILES</v>
      </c>
      <c r="E271">
        <v>108</v>
      </c>
      <c r="F271">
        <f>TABLA_REPORTES_DIARIOS[[#This Row],[HH_REPORT]]/12</f>
        <v>9</v>
      </c>
    </row>
    <row r="272" spans="1:6" hidden="1" x14ac:dyDescent="0.25">
      <c r="A272" s="1">
        <v>45268</v>
      </c>
      <c r="B272" t="s">
        <v>27</v>
      </c>
      <c r="C272" t="str">
        <f>IF(B272&lt;&gt;"",VLOOKUP(B272,TABLA_CAPATACES[#All],3,FALSE),"")</f>
        <v>ELÉCTRICA</v>
      </c>
      <c r="E272">
        <v>156</v>
      </c>
      <c r="F272">
        <f>TABLA_REPORTES_DIARIOS[[#This Row],[HH_REPORT]]/12</f>
        <v>13</v>
      </c>
    </row>
    <row r="273" spans="1:6" hidden="1" x14ac:dyDescent="0.25">
      <c r="A273" s="1">
        <v>45268</v>
      </c>
      <c r="B273" t="s">
        <v>3</v>
      </c>
      <c r="C273" t="str">
        <f>IF(B273&lt;&gt;"",VLOOKUP(B273,TABLA_CAPATACES[#All],3,FALSE),"")</f>
        <v>ESTRUCTURA</v>
      </c>
      <c r="E273">
        <v>73</v>
      </c>
      <c r="F273">
        <f>TABLA_REPORTES_DIARIOS[[#This Row],[HH_REPORT]]/12</f>
        <v>6.083333333333333</v>
      </c>
    </row>
    <row r="274" spans="1:6" hidden="1" x14ac:dyDescent="0.25">
      <c r="A274" s="1">
        <v>45268</v>
      </c>
      <c r="B274" t="s">
        <v>22</v>
      </c>
      <c r="C274" t="str">
        <f>IF(B274&lt;&gt;"",VLOOKUP(B274,TABLA_CAPATACES[#All],3,FALSE),"")</f>
        <v>MECÁNICA</v>
      </c>
      <c r="E274">
        <v>87</v>
      </c>
      <c r="F274">
        <f>TABLA_REPORTES_DIARIOS[[#This Row],[HH_REPORT]]/12</f>
        <v>7.25</v>
      </c>
    </row>
    <row r="275" spans="1:6" x14ac:dyDescent="0.25">
      <c r="A275" s="1">
        <v>45268</v>
      </c>
      <c r="B275" t="s">
        <v>20</v>
      </c>
      <c r="C275" t="str">
        <f>IF(B275&lt;&gt;"",VLOOKUP(B275,TABLA_CAPATACES[#All],3,FALSE),"")</f>
        <v>PIPING</v>
      </c>
      <c r="E275">
        <v>132</v>
      </c>
      <c r="F275">
        <f>TABLA_REPORTES_DIARIOS[[#This Row],[HH_REPORT]]/12</f>
        <v>11</v>
      </c>
    </row>
    <row r="276" spans="1:6" hidden="1" x14ac:dyDescent="0.25">
      <c r="A276" s="1">
        <v>45269</v>
      </c>
      <c r="B276" t="s">
        <v>19</v>
      </c>
      <c r="C276" t="str">
        <f>IF(B276&lt;&gt;"",VLOOKUP(B276,TABLA_CAPATACES[#All],3,FALSE),"")</f>
        <v>ANDAMIOS</v>
      </c>
      <c r="E276">
        <v>12</v>
      </c>
      <c r="F276">
        <f>TABLA_REPORTES_DIARIOS[[#This Row],[HH_REPORT]]/12</f>
        <v>1</v>
      </c>
    </row>
    <row r="277" spans="1:6" hidden="1" x14ac:dyDescent="0.25">
      <c r="A277" s="1">
        <v>45269</v>
      </c>
      <c r="B277" t="s">
        <v>21</v>
      </c>
      <c r="C277" t="str">
        <f>IF(B277&lt;&gt;"",VLOOKUP(B277,TABLA_CAPATACES[#All],3,FALSE),"")</f>
        <v>ANDAMIOS</v>
      </c>
      <c r="E277">
        <v>36</v>
      </c>
      <c r="F277">
        <f>TABLA_REPORTES_DIARIOS[[#This Row],[HH_REPORT]]/12</f>
        <v>3</v>
      </c>
    </row>
    <row r="278" spans="1:6" hidden="1" x14ac:dyDescent="0.25">
      <c r="A278" s="1">
        <v>45269</v>
      </c>
      <c r="B278" t="s">
        <v>25</v>
      </c>
      <c r="C278" t="str">
        <f>IF(B278&lt;&gt;"",VLOOKUP(B278,TABLA_CAPATACES[#All],3,FALSE),"")</f>
        <v>OBRAS CIVILES</v>
      </c>
      <c r="E278">
        <v>72</v>
      </c>
      <c r="F278">
        <f>TABLA_REPORTES_DIARIOS[[#This Row],[HH_REPORT]]/12</f>
        <v>6</v>
      </c>
    </row>
    <row r="279" spans="1:6" hidden="1" x14ac:dyDescent="0.25">
      <c r="A279" s="1">
        <v>45269</v>
      </c>
      <c r="B279" t="s">
        <v>26</v>
      </c>
      <c r="C279" t="str">
        <f>IF(B279&lt;&gt;"",VLOOKUP(B279,TABLA_CAPATACES[#All],3,FALSE),"")</f>
        <v>OBRAS CIVILES</v>
      </c>
      <c r="E279">
        <v>228</v>
      </c>
      <c r="F279">
        <f>TABLA_REPORTES_DIARIOS[[#This Row],[HH_REPORT]]/12</f>
        <v>19</v>
      </c>
    </row>
    <row r="280" spans="1:6" hidden="1" x14ac:dyDescent="0.25">
      <c r="A280" s="1">
        <v>45269</v>
      </c>
      <c r="B280" t="s">
        <v>24</v>
      </c>
      <c r="C280" t="str">
        <f>IF(B280&lt;&gt;"",VLOOKUP(B280,TABLA_CAPATACES[#All],3,FALSE),"")</f>
        <v>OBRAS CIVILES</v>
      </c>
      <c r="E280">
        <v>108</v>
      </c>
      <c r="F280">
        <f>TABLA_REPORTES_DIARIOS[[#This Row],[HH_REPORT]]/12</f>
        <v>9</v>
      </c>
    </row>
    <row r="281" spans="1:6" hidden="1" x14ac:dyDescent="0.25">
      <c r="A281" s="1">
        <v>45269</v>
      </c>
      <c r="B281" t="s">
        <v>27</v>
      </c>
      <c r="C281" t="str">
        <f>IF(B281&lt;&gt;"",VLOOKUP(B281,TABLA_CAPATACES[#All],3,FALSE),"")</f>
        <v>ELÉCTRICA</v>
      </c>
      <c r="E281">
        <v>156</v>
      </c>
      <c r="F281">
        <f>TABLA_REPORTES_DIARIOS[[#This Row],[HH_REPORT]]/12</f>
        <v>13</v>
      </c>
    </row>
    <row r="282" spans="1:6" hidden="1" x14ac:dyDescent="0.25">
      <c r="A282" s="1">
        <v>45269</v>
      </c>
      <c r="B282" t="s">
        <v>3</v>
      </c>
      <c r="C282" t="str">
        <f>IF(B282&lt;&gt;"",VLOOKUP(B282,TABLA_CAPATACES[#All],3,FALSE),"")</f>
        <v>ESTRUCTURA</v>
      </c>
      <c r="E282">
        <v>72</v>
      </c>
      <c r="F282">
        <f>TABLA_REPORTES_DIARIOS[[#This Row],[HH_REPORT]]/12</f>
        <v>6</v>
      </c>
    </row>
    <row r="283" spans="1:6" hidden="1" x14ac:dyDescent="0.25">
      <c r="A283" s="1">
        <v>45269</v>
      </c>
      <c r="B283" t="s">
        <v>22</v>
      </c>
      <c r="C283" t="str">
        <f>IF(B283&lt;&gt;"",VLOOKUP(B283,TABLA_CAPATACES[#All],3,FALSE),"")</f>
        <v>MECÁNICA</v>
      </c>
      <c r="E283">
        <v>84</v>
      </c>
      <c r="F283">
        <f>TABLA_REPORTES_DIARIOS[[#This Row],[HH_REPORT]]/12</f>
        <v>7</v>
      </c>
    </row>
    <row r="284" spans="1:6" x14ac:dyDescent="0.25">
      <c r="A284" s="1">
        <v>45269</v>
      </c>
      <c r="B284" t="s">
        <v>20</v>
      </c>
      <c r="C284" t="str">
        <f>IF(B284&lt;&gt;"",VLOOKUP(B284,TABLA_CAPATACES[#All],3,FALSE),"")</f>
        <v>PIPING</v>
      </c>
      <c r="E284">
        <v>132</v>
      </c>
      <c r="F284">
        <f>TABLA_REPORTES_DIARIOS[[#This Row],[HH_REPORT]]/12</f>
        <v>11</v>
      </c>
    </row>
    <row r="285" spans="1:6" hidden="1" x14ac:dyDescent="0.25">
      <c r="A285" s="1">
        <v>45270</v>
      </c>
      <c r="B285" t="s">
        <v>19</v>
      </c>
      <c r="C285" t="str">
        <f>IF(B285&lt;&gt;"",VLOOKUP(B285,TABLA_CAPATACES[#All],3,FALSE),"")</f>
        <v>ANDAMIOS</v>
      </c>
      <c r="E285">
        <v>12</v>
      </c>
      <c r="F285">
        <f>TABLA_REPORTES_DIARIOS[[#This Row],[HH_REPORT]]/12</f>
        <v>1</v>
      </c>
    </row>
    <row r="286" spans="1:6" hidden="1" x14ac:dyDescent="0.25">
      <c r="A286" s="1">
        <v>45270</v>
      </c>
      <c r="B286" t="s">
        <v>21</v>
      </c>
      <c r="C286" t="str">
        <f>IF(B286&lt;&gt;"",VLOOKUP(B286,TABLA_CAPATACES[#All],3,FALSE),"")</f>
        <v>ANDAMIOS</v>
      </c>
      <c r="E286">
        <v>36</v>
      </c>
      <c r="F286">
        <f>TABLA_REPORTES_DIARIOS[[#This Row],[HH_REPORT]]/12</f>
        <v>3</v>
      </c>
    </row>
    <row r="287" spans="1:6" hidden="1" x14ac:dyDescent="0.25">
      <c r="A287" s="1">
        <v>45270</v>
      </c>
      <c r="B287" t="s">
        <v>25</v>
      </c>
      <c r="C287" t="str">
        <f>IF(B287&lt;&gt;"",VLOOKUP(B287,TABLA_CAPATACES[#All],3,FALSE),"")</f>
        <v>OBRAS CIVILES</v>
      </c>
      <c r="E287">
        <v>72</v>
      </c>
      <c r="F287">
        <f>TABLA_REPORTES_DIARIOS[[#This Row],[HH_REPORT]]/12</f>
        <v>6</v>
      </c>
    </row>
    <row r="288" spans="1:6" hidden="1" x14ac:dyDescent="0.25">
      <c r="A288" s="1">
        <v>45270</v>
      </c>
      <c r="B288" t="s">
        <v>26</v>
      </c>
      <c r="C288" t="str">
        <f>IF(B288&lt;&gt;"",VLOOKUP(B288,TABLA_CAPATACES[#All],3,FALSE),"")</f>
        <v>OBRAS CIVILES</v>
      </c>
      <c r="E288">
        <v>228</v>
      </c>
      <c r="F288">
        <f>TABLA_REPORTES_DIARIOS[[#This Row],[HH_REPORT]]/12</f>
        <v>19</v>
      </c>
    </row>
    <row r="289" spans="1:6" hidden="1" x14ac:dyDescent="0.25">
      <c r="A289" s="1">
        <v>45270</v>
      </c>
      <c r="B289" t="s">
        <v>24</v>
      </c>
      <c r="C289" t="str">
        <f>IF(B289&lt;&gt;"",VLOOKUP(B289,TABLA_CAPATACES[#All],3,FALSE),"")</f>
        <v>OBRAS CIVILES</v>
      </c>
      <c r="E289">
        <v>108</v>
      </c>
      <c r="F289">
        <f>TABLA_REPORTES_DIARIOS[[#This Row],[HH_REPORT]]/12</f>
        <v>9</v>
      </c>
    </row>
    <row r="290" spans="1:6" hidden="1" x14ac:dyDescent="0.25">
      <c r="A290" s="1">
        <v>45270</v>
      </c>
      <c r="B290" t="s">
        <v>27</v>
      </c>
      <c r="C290" t="str">
        <f>IF(B290&lt;&gt;"",VLOOKUP(B290,TABLA_CAPATACES[#All],3,FALSE),"")</f>
        <v>ELÉCTRICA</v>
      </c>
      <c r="E290">
        <v>156</v>
      </c>
      <c r="F290">
        <f>TABLA_REPORTES_DIARIOS[[#This Row],[HH_REPORT]]/12</f>
        <v>13</v>
      </c>
    </row>
    <row r="291" spans="1:6" hidden="1" x14ac:dyDescent="0.25">
      <c r="A291" s="1">
        <v>45270</v>
      </c>
      <c r="B291" t="s">
        <v>3</v>
      </c>
      <c r="C291" t="str">
        <f>IF(B291&lt;&gt;"",VLOOKUP(B291,TABLA_CAPATACES[#All],3,FALSE),"")</f>
        <v>ESTRUCTURA</v>
      </c>
      <c r="E291">
        <v>72</v>
      </c>
      <c r="F291">
        <f>TABLA_REPORTES_DIARIOS[[#This Row],[HH_REPORT]]/12</f>
        <v>6</v>
      </c>
    </row>
    <row r="292" spans="1:6" hidden="1" x14ac:dyDescent="0.25">
      <c r="A292" s="1">
        <v>45270</v>
      </c>
      <c r="B292" t="s">
        <v>22</v>
      </c>
      <c r="C292" t="str">
        <f>IF(B292&lt;&gt;"",VLOOKUP(B292,TABLA_CAPATACES[#All],3,FALSE),"")</f>
        <v>MECÁNICA</v>
      </c>
      <c r="E292">
        <v>84</v>
      </c>
      <c r="F292">
        <f>TABLA_REPORTES_DIARIOS[[#This Row],[HH_REPORT]]/12</f>
        <v>7</v>
      </c>
    </row>
    <row r="293" spans="1:6" x14ac:dyDescent="0.25">
      <c r="A293" s="1">
        <v>45270</v>
      </c>
      <c r="B293" t="s">
        <v>20</v>
      </c>
      <c r="C293" t="str">
        <f>IF(B293&lt;&gt;"",VLOOKUP(B293,TABLA_CAPATACES[#All],3,FALSE),"")</f>
        <v>PIPING</v>
      </c>
      <c r="E293">
        <v>132</v>
      </c>
      <c r="F293">
        <f>TABLA_REPORTES_DIARIOS[[#This Row],[HH_REPORT]]/12</f>
        <v>11</v>
      </c>
    </row>
    <row r="294" spans="1:6" hidden="1" x14ac:dyDescent="0.25">
      <c r="A294" s="1">
        <v>45271</v>
      </c>
      <c r="B294" t="s">
        <v>19</v>
      </c>
      <c r="C294" t="str">
        <f>IF(B294&lt;&gt;"",VLOOKUP(B294,TABLA_CAPATACES[#All],3,FALSE),"")</f>
        <v>ANDAMIOS</v>
      </c>
      <c r="E294">
        <v>12</v>
      </c>
      <c r="F294">
        <f>TABLA_REPORTES_DIARIOS[[#This Row],[HH_REPORT]]/12</f>
        <v>1</v>
      </c>
    </row>
    <row r="295" spans="1:6" hidden="1" x14ac:dyDescent="0.25">
      <c r="A295" s="1">
        <v>45271</v>
      </c>
      <c r="B295" t="s">
        <v>21</v>
      </c>
      <c r="C295" t="str">
        <f>IF(B295&lt;&gt;"",VLOOKUP(B295,TABLA_CAPATACES[#All],3,FALSE),"")</f>
        <v>ANDAMIOS</v>
      </c>
      <c r="E295">
        <v>36</v>
      </c>
      <c r="F295">
        <f>TABLA_REPORTES_DIARIOS[[#This Row],[HH_REPORT]]/12</f>
        <v>3</v>
      </c>
    </row>
    <row r="296" spans="1:6" hidden="1" x14ac:dyDescent="0.25">
      <c r="A296" s="1">
        <v>45271</v>
      </c>
      <c r="B296" t="s">
        <v>25</v>
      </c>
      <c r="C296" t="str">
        <f>IF(B296&lt;&gt;"",VLOOKUP(B296,TABLA_CAPATACES[#All],3,FALSE),"")</f>
        <v>OBRAS CIVILES</v>
      </c>
      <c r="E296">
        <v>72</v>
      </c>
      <c r="F296">
        <f>TABLA_REPORTES_DIARIOS[[#This Row],[HH_REPORT]]/12</f>
        <v>6</v>
      </c>
    </row>
    <row r="297" spans="1:6" hidden="1" x14ac:dyDescent="0.25">
      <c r="A297" s="1">
        <v>45271</v>
      </c>
      <c r="B297" t="s">
        <v>26</v>
      </c>
      <c r="C297" t="str">
        <f>IF(B297&lt;&gt;"",VLOOKUP(B297,TABLA_CAPATACES[#All],3,FALSE),"")</f>
        <v>OBRAS CIVILES</v>
      </c>
      <c r="E297">
        <v>228</v>
      </c>
      <c r="F297">
        <f>TABLA_REPORTES_DIARIOS[[#This Row],[HH_REPORT]]/12</f>
        <v>19</v>
      </c>
    </row>
    <row r="298" spans="1:6" hidden="1" x14ac:dyDescent="0.25">
      <c r="A298" s="1">
        <v>45271</v>
      </c>
      <c r="B298" t="s">
        <v>24</v>
      </c>
      <c r="C298" t="str">
        <f>IF(B298&lt;&gt;"",VLOOKUP(B298,TABLA_CAPATACES[#All],3,FALSE),"")</f>
        <v>OBRAS CIVILES</v>
      </c>
      <c r="E298">
        <v>108</v>
      </c>
      <c r="F298">
        <f>TABLA_REPORTES_DIARIOS[[#This Row],[HH_REPORT]]/12</f>
        <v>9</v>
      </c>
    </row>
    <row r="299" spans="1:6" hidden="1" x14ac:dyDescent="0.25">
      <c r="A299" s="1">
        <v>45271</v>
      </c>
      <c r="B299" t="s">
        <v>27</v>
      </c>
      <c r="C299" t="str">
        <f>IF(B299&lt;&gt;"",VLOOKUP(B299,TABLA_CAPATACES[#All],3,FALSE),"")</f>
        <v>ELÉCTRICA</v>
      </c>
      <c r="E299">
        <v>156</v>
      </c>
      <c r="F299">
        <f>TABLA_REPORTES_DIARIOS[[#This Row],[HH_REPORT]]/12</f>
        <v>13</v>
      </c>
    </row>
    <row r="300" spans="1:6" hidden="1" x14ac:dyDescent="0.25">
      <c r="A300" s="1">
        <v>45271</v>
      </c>
      <c r="B300" t="s">
        <v>3</v>
      </c>
      <c r="C300" t="str">
        <f>IF(B300&lt;&gt;"",VLOOKUP(B300,TABLA_CAPATACES[#All],3,FALSE),"")</f>
        <v>ESTRUCTURA</v>
      </c>
      <c r="E300">
        <v>72</v>
      </c>
      <c r="F300">
        <f>TABLA_REPORTES_DIARIOS[[#This Row],[HH_REPORT]]/12</f>
        <v>6</v>
      </c>
    </row>
    <row r="301" spans="1:6" hidden="1" x14ac:dyDescent="0.25">
      <c r="A301" s="1">
        <v>45271</v>
      </c>
      <c r="B301" t="s">
        <v>22</v>
      </c>
      <c r="C301" t="str">
        <f>IF(B301&lt;&gt;"",VLOOKUP(B301,TABLA_CAPATACES[#All],3,FALSE),"")</f>
        <v>MECÁNICA</v>
      </c>
      <c r="E301">
        <v>84</v>
      </c>
      <c r="F301">
        <f>TABLA_REPORTES_DIARIOS[[#This Row],[HH_REPORT]]/12</f>
        <v>7</v>
      </c>
    </row>
    <row r="302" spans="1:6" x14ac:dyDescent="0.25">
      <c r="A302" s="1">
        <v>45271</v>
      </c>
      <c r="B302" t="s">
        <v>20</v>
      </c>
      <c r="C302" t="str">
        <f>IF(B302&lt;&gt;"",VLOOKUP(B302,TABLA_CAPATACES[#All],3,FALSE),"")</f>
        <v>PIPING</v>
      </c>
      <c r="E302">
        <v>132</v>
      </c>
      <c r="F302">
        <f>TABLA_REPORTES_DIARIOS[[#This Row],[HH_REPORT]]/12</f>
        <v>11</v>
      </c>
    </row>
    <row r="303" spans="1:6" hidden="1" x14ac:dyDescent="0.25">
      <c r="A303" s="1">
        <v>45272</v>
      </c>
      <c r="B303" t="s">
        <v>19</v>
      </c>
      <c r="C303" t="str">
        <f>IF(B303&lt;&gt;"",VLOOKUP(B303,TABLA_CAPATACES[#All],3,FALSE),"")</f>
        <v>ANDAMIOS</v>
      </c>
      <c r="E303">
        <v>12</v>
      </c>
      <c r="F303">
        <f>TABLA_REPORTES_DIARIOS[[#This Row],[HH_REPORT]]/12</f>
        <v>1</v>
      </c>
    </row>
    <row r="304" spans="1:6" hidden="1" x14ac:dyDescent="0.25">
      <c r="A304" s="1">
        <v>45272</v>
      </c>
      <c r="B304" t="s">
        <v>21</v>
      </c>
      <c r="C304" t="str">
        <f>IF(B304&lt;&gt;"",VLOOKUP(B304,TABLA_CAPATACES[#All],3,FALSE),"")</f>
        <v>ANDAMIOS</v>
      </c>
      <c r="E304">
        <v>36</v>
      </c>
      <c r="F304">
        <f>TABLA_REPORTES_DIARIOS[[#This Row],[HH_REPORT]]/12</f>
        <v>3</v>
      </c>
    </row>
    <row r="305" spans="1:6" hidden="1" x14ac:dyDescent="0.25">
      <c r="A305" s="1">
        <v>45272</v>
      </c>
      <c r="B305" t="s">
        <v>25</v>
      </c>
      <c r="C305" t="str">
        <f>IF(B305&lt;&gt;"",VLOOKUP(B305,TABLA_CAPATACES[#All],3,FALSE),"")</f>
        <v>OBRAS CIVILES</v>
      </c>
      <c r="E305">
        <v>72</v>
      </c>
      <c r="F305">
        <f>TABLA_REPORTES_DIARIOS[[#This Row],[HH_REPORT]]/12</f>
        <v>6</v>
      </c>
    </row>
    <row r="306" spans="1:6" hidden="1" x14ac:dyDescent="0.25">
      <c r="A306" s="1">
        <v>45272</v>
      </c>
      <c r="B306" t="s">
        <v>26</v>
      </c>
      <c r="C306" t="str">
        <f>IF(B306&lt;&gt;"",VLOOKUP(B306,TABLA_CAPATACES[#All],3,FALSE),"")</f>
        <v>OBRAS CIVILES</v>
      </c>
      <c r="E306">
        <v>216</v>
      </c>
      <c r="F306">
        <f>TABLA_REPORTES_DIARIOS[[#This Row],[HH_REPORT]]/12</f>
        <v>18</v>
      </c>
    </row>
    <row r="307" spans="1:6" hidden="1" x14ac:dyDescent="0.25">
      <c r="A307" s="1">
        <v>45272</v>
      </c>
      <c r="B307" t="s">
        <v>24</v>
      </c>
      <c r="C307" t="str">
        <f>IF(B307&lt;&gt;"",VLOOKUP(B307,TABLA_CAPATACES[#All],3,FALSE),"")</f>
        <v>OBRAS CIVILES</v>
      </c>
      <c r="E307">
        <v>118</v>
      </c>
      <c r="F307">
        <f>TABLA_REPORTES_DIARIOS[[#This Row],[HH_REPORT]]/12</f>
        <v>9.8333333333333339</v>
      </c>
    </row>
    <row r="308" spans="1:6" hidden="1" x14ac:dyDescent="0.25">
      <c r="A308" s="1">
        <v>45272</v>
      </c>
      <c r="B308" t="s">
        <v>27</v>
      </c>
      <c r="C308" t="str">
        <f>IF(B308&lt;&gt;"",VLOOKUP(B308,TABLA_CAPATACES[#All],3,FALSE),"")</f>
        <v>ELÉCTRICA</v>
      </c>
      <c r="E308">
        <v>168</v>
      </c>
      <c r="F308">
        <f>TABLA_REPORTES_DIARIOS[[#This Row],[HH_REPORT]]/12</f>
        <v>14</v>
      </c>
    </row>
    <row r="309" spans="1:6" hidden="1" x14ac:dyDescent="0.25">
      <c r="A309" s="1">
        <v>45272</v>
      </c>
      <c r="B309" t="s">
        <v>3</v>
      </c>
      <c r="C309" t="str">
        <f>IF(B309&lt;&gt;"",VLOOKUP(B309,TABLA_CAPATACES[#All],3,FALSE),"")</f>
        <v>ESTRUCTURA</v>
      </c>
      <c r="E309">
        <v>72</v>
      </c>
      <c r="F309">
        <f>TABLA_REPORTES_DIARIOS[[#This Row],[HH_REPORT]]/12</f>
        <v>6</v>
      </c>
    </row>
    <row r="310" spans="1:6" hidden="1" x14ac:dyDescent="0.25">
      <c r="A310" s="1">
        <v>45272</v>
      </c>
      <c r="B310" t="s">
        <v>22</v>
      </c>
      <c r="C310" t="str">
        <f>IF(B310&lt;&gt;"",VLOOKUP(B310,TABLA_CAPATACES[#All],3,FALSE),"")</f>
        <v>MECÁNICA</v>
      </c>
      <c r="E310">
        <v>72</v>
      </c>
      <c r="F310">
        <f>TABLA_REPORTES_DIARIOS[[#This Row],[HH_REPORT]]/12</f>
        <v>6</v>
      </c>
    </row>
    <row r="311" spans="1:6" x14ac:dyDescent="0.25">
      <c r="A311" s="1">
        <v>45272</v>
      </c>
      <c r="B311" t="s">
        <v>20</v>
      </c>
      <c r="C311" t="str">
        <f>IF(B311&lt;&gt;"",VLOOKUP(B311,TABLA_CAPATACES[#All],3,FALSE),"")</f>
        <v>PIPING</v>
      </c>
      <c r="E311">
        <v>132</v>
      </c>
      <c r="F311">
        <f>TABLA_REPORTES_DIARIOS[[#This Row],[HH_REPORT]]/12</f>
        <v>11</v>
      </c>
    </row>
    <row r="312" spans="1:6" hidden="1" x14ac:dyDescent="0.25">
      <c r="A312" s="1">
        <v>45273</v>
      </c>
      <c r="B312" t="s">
        <v>19</v>
      </c>
      <c r="C312" t="str">
        <f>IF(B312&lt;&gt;"",VLOOKUP(B312,TABLA_CAPATACES[#All],3,FALSE),"")</f>
        <v>ANDAMIOS</v>
      </c>
      <c r="E312">
        <v>12</v>
      </c>
      <c r="F312">
        <f>TABLA_REPORTES_DIARIOS[[#This Row],[HH_REPORT]]/12</f>
        <v>1</v>
      </c>
    </row>
    <row r="313" spans="1:6" hidden="1" x14ac:dyDescent="0.25">
      <c r="A313" s="1">
        <v>45273</v>
      </c>
      <c r="B313" t="s">
        <v>21</v>
      </c>
      <c r="C313" t="str">
        <f>IF(B313&lt;&gt;"",VLOOKUP(B313,TABLA_CAPATACES[#All],3,FALSE),"")</f>
        <v>ANDAMIOS</v>
      </c>
      <c r="E313">
        <v>36</v>
      </c>
      <c r="F313">
        <f>TABLA_REPORTES_DIARIOS[[#This Row],[HH_REPORT]]/12</f>
        <v>3</v>
      </c>
    </row>
    <row r="314" spans="1:6" hidden="1" x14ac:dyDescent="0.25">
      <c r="A314" s="1">
        <v>45273</v>
      </c>
      <c r="B314" t="s">
        <v>25</v>
      </c>
      <c r="C314" t="str">
        <f>IF(B314&lt;&gt;"",VLOOKUP(B314,TABLA_CAPATACES[#All],3,FALSE),"")</f>
        <v>OBRAS CIVILES</v>
      </c>
      <c r="E314">
        <v>84</v>
      </c>
      <c r="F314">
        <f>TABLA_REPORTES_DIARIOS[[#This Row],[HH_REPORT]]/12</f>
        <v>7</v>
      </c>
    </row>
    <row r="315" spans="1:6" hidden="1" x14ac:dyDescent="0.25">
      <c r="A315" s="1">
        <v>45273</v>
      </c>
      <c r="B315" t="s">
        <v>26</v>
      </c>
      <c r="C315" t="str">
        <f>IF(B315&lt;&gt;"",VLOOKUP(B315,TABLA_CAPATACES[#All],3,FALSE),"")</f>
        <v>OBRAS CIVILES</v>
      </c>
      <c r="E315">
        <v>215</v>
      </c>
      <c r="F315">
        <f>TABLA_REPORTES_DIARIOS[[#This Row],[HH_REPORT]]/12</f>
        <v>17.916666666666668</v>
      </c>
    </row>
    <row r="316" spans="1:6" hidden="1" x14ac:dyDescent="0.25">
      <c r="A316" s="1">
        <v>45273</v>
      </c>
      <c r="B316" t="s">
        <v>24</v>
      </c>
      <c r="C316" t="str">
        <f>IF(B316&lt;&gt;"",VLOOKUP(B316,TABLA_CAPATACES[#All],3,FALSE),"")</f>
        <v>OBRAS CIVILES</v>
      </c>
      <c r="E316">
        <v>120</v>
      </c>
      <c r="F316">
        <f>TABLA_REPORTES_DIARIOS[[#This Row],[HH_REPORT]]/12</f>
        <v>10</v>
      </c>
    </row>
    <row r="317" spans="1:6" hidden="1" x14ac:dyDescent="0.25">
      <c r="A317" s="1">
        <v>45273</v>
      </c>
      <c r="B317" t="s">
        <v>27</v>
      </c>
      <c r="C317" t="str">
        <f>IF(B317&lt;&gt;"",VLOOKUP(B317,TABLA_CAPATACES[#All],3,FALSE),"")</f>
        <v>ELÉCTRICA</v>
      </c>
      <c r="E317">
        <v>168</v>
      </c>
      <c r="F317">
        <f>TABLA_REPORTES_DIARIOS[[#This Row],[HH_REPORT]]/12</f>
        <v>14</v>
      </c>
    </row>
    <row r="318" spans="1:6" hidden="1" x14ac:dyDescent="0.25">
      <c r="A318" s="1">
        <v>45273</v>
      </c>
      <c r="B318" t="s">
        <v>3</v>
      </c>
      <c r="C318" t="str">
        <f>IF(B318&lt;&gt;"",VLOOKUP(B318,TABLA_CAPATACES[#All],3,FALSE),"")</f>
        <v>ESTRUCTURA</v>
      </c>
      <c r="E318">
        <v>12</v>
      </c>
      <c r="F318">
        <f>TABLA_REPORTES_DIARIOS[[#This Row],[HH_REPORT]]/12</f>
        <v>1</v>
      </c>
    </row>
    <row r="319" spans="1:6" hidden="1" x14ac:dyDescent="0.25">
      <c r="A319" s="1">
        <v>45273</v>
      </c>
      <c r="B319" t="s">
        <v>22</v>
      </c>
      <c r="C319" t="str">
        <f>IF(B319&lt;&gt;"",VLOOKUP(B319,TABLA_CAPATACES[#All],3,FALSE),"")</f>
        <v>MECÁNICA</v>
      </c>
      <c r="E319">
        <v>132</v>
      </c>
      <c r="F319">
        <f>TABLA_REPORTES_DIARIOS[[#This Row],[HH_REPORT]]/12</f>
        <v>11</v>
      </c>
    </row>
    <row r="320" spans="1:6" x14ac:dyDescent="0.25">
      <c r="A320" s="1">
        <v>45273</v>
      </c>
      <c r="B320" t="s">
        <v>20</v>
      </c>
      <c r="C320" t="str">
        <f>IF(B320&lt;&gt;"",VLOOKUP(B320,TABLA_CAPATACES[#All],3,FALSE),"")</f>
        <v>PIPING</v>
      </c>
      <c r="E320">
        <v>132</v>
      </c>
      <c r="F320">
        <f>TABLA_REPORTES_DIARIOS[[#This Row],[HH_REPORT]]/12</f>
        <v>11</v>
      </c>
    </row>
    <row r="321" spans="1:6" hidden="1" x14ac:dyDescent="0.25">
      <c r="A321" s="1">
        <v>45274</v>
      </c>
      <c r="B321" t="s">
        <v>19</v>
      </c>
      <c r="C321" t="str">
        <f>IF(B321&lt;&gt;"",VLOOKUP(B321,TABLA_CAPATACES[#All],3,FALSE),"")</f>
        <v>ANDAMIOS</v>
      </c>
      <c r="E321">
        <v>12</v>
      </c>
      <c r="F321">
        <f>TABLA_REPORTES_DIARIOS[[#This Row],[HH_REPORT]]/12</f>
        <v>1</v>
      </c>
    </row>
    <row r="322" spans="1:6" hidden="1" x14ac:dyDescent="0.25">
      <c r="A322" s="1">
        <v>45274</v>
      </c>
      <c r="B322" t="s">
        <v>21</v>
      </c>
      <c r="C322" t="str">
        <f>IF(B322&lt;&gt;"",VLOOKUP(B322,TABLA_CAPATACES[#All],3,FALSE),"")</f>
        <v>ANDAMIOS</v>
      </c>
      <c r="E322">
        <v>36</v>
      </c>
      <c r="F322">
        <f>TABLA_REPORTES_DIARIOS[[#This Row],[HH_REPORT]]/12</f>
        <v>3</v>
      </c>
    </row>
    <row r="323" spans="1:6" hidden="1" x14ac:dyDescent="0.25">
      <c r="A323" s="1">
        <v>45274</v>
      </c>
      <c r="B323" t="s">
        <v>25</v>
      </c>
      <c r="C323" t="str">
        <f>IF(B323&lt;&gt;"",VLOOKUP(B323,TABLA_CAPATACES[#All],3,FALSE),"")</f>
        <v>OBRAS CIVILES</v>
      </c>
      <c r="E323">
        <v>72</v>
      </c>
      <c r="F323">
        <f>TABLA_REPORTES_DIARIOS[[#This Row],[HH_REPORT]]/12</f>
        <v>6</v>
      </c>
    </row>
    <row r="324" spans="1:6" hidden="1" x14ac:dyDescent="0.25">
      <c r="A324" s="1">
        <v>45274</v>
      </c>
      <c r="B324" t="s">
        <v>26</v>
      </c>
      <c r="C324" t="str">
        <f>IF(B324&lt;&gt;"",VLOOKUP(B324,TABLA_CAPATACES[#All],3,FALSE),"")</f>
        <v>OBRAS CIVILES</v>
      </c>
      <c r="E324">
        <v>216</v>
      </c>
      <c r="F324">
        <f>TABLA_REPORTES_DIARIOS[[#This Row],[HH_REPORT]]/12</f>
        <v>18</v>
      </c>
    </row>
    <row r="325" spans="1:6" hidden="1" x14ac:dyDescent="0.25">
      <c r="A325" s="1">
        <v>45274</v>
      </c>
      <c r="B325" t="s">
        <v>24</v>
      </c>
      <c r="C325" t="str">
        <f>IF(B325&lt;&gt;"",VLOOKUP(B325,TABLA_CAPATACES[#All],3,FALSE),"")</f>
        <v>OBRAS CIVILES</v>
      </c>
      <c r="E325">
        <v>132</v>
      </c>
      <c r="F325">
        <f>TABLA_REPORTES_DIARIOS[[#This Row],[HH_REPORT]]/12</f>
        <v>11</v>
      </c>
    </row>
    <row r="326" spans="1:6" hidden="1" x14ac:dyDescent="0.25">
      <c r="A326" s="1">
        <v>45274</v>
      </c>
      <c r="B326" t="s">
        <v>23</v>
      </c>
      <c r="C326" t="str">
        <f>IF(B326&lt;&gt;"",VLOOKUP(B326,TABLA_CAPATACES[#All],3,FALSE),"")</f>
        <v>OBRAS CIVILES</v>
      </c>
      <c r="E326">
        <v>12</v>
      </c>
      <c r="F326">
        <f>TABLA_REPORTES_DIARIOS[[#This Row],[HH_REPORT]]/12</f>
        <v>1</v>
      </c>
    </row>
    <row r="327" spans="1:6" hidden="1" x14ac:dyDescent="0.25">
      <c r="A327" s="1">
        <v>45274</v>
      </c>
      <c r="B327" t="s">
        <v>27</v>
      </c>
      <c r="C327" t="str">
        <f>IF(B327&lt;&gt;"",VLOOKUP(B327,TABLA_CAPATACES[#All],3,FALSE),"")</f>
        <v>ELÉCTRICA</v>
      </c>
      <c r="E327">
        <v>168</v>
      </c>
      <c r="F327">
        <f>TABLA_REPORTES_DIARIOS[[#This Row],[HH_REPORT]]/12</f>
        <v>14</v>
      </c>
    </row>
    <row r="328" spans="1:6" hidden="1" x14ac:dyDescent="0.25">
      <c r="A328" s="1">
        <v>45274</v>
      </c>
      <c r="B328" t="s">
        <v>22</v>
      </c>
      <c r="C328" t="str">
        <f>IF(B328&lt;&gt;"",VLOOKUP(B328,TABLA_CAPATACES[#All],3,FALSE),"")</f>
        <v>MECÁNICA</v>
      </c>
      <c r="E328">
        <v>132</v>
      </c>
      <c r="F328">
        <f>TABLA_REPORTES_DIARIOS[[#This Row],[HH_REPORT]]/12</f>
        <v>11</v>
      </c>
    </row>
    <row r="329" spans="1:6" x14ac:dyDescent="0.25">
      <c r="A329" s="1">
        <v>45274</v>
      </c>
      <c r="B329" t="s">
        <v>20</v>
      </c>
      <c r="C329" t="str">
        <f>IF(B329&lt;&gt;"",VLOOKUP(B329,TABLA_CAPATACES[#All],3,FALSE),"")</f>
        <v>PIPING</v>
      </c>
      <c r="E329">
        <v>132</v>
      </c>
      <c r="F329">
        <f>TABLA_REPORTES_DIARIOS[[#This Row],[HH_REPORT]]/12</f>
        <v>11</v>
      </c>
    </row>
    <row r="330" spans="1:6" hidden="1" x14ac:dyDescent="0.25">
      <c r="A330" s="1">
        <v>45275</v>
      </c>
      <c r="B330" t="s">
        <v>19</v>
      </c>
      <c r="C330" t="str">
        <f>IF(B330&lt;&gt;"",VLOOKUP(B330,TABLA_CAPATACES[#All],3,FALSE),"")</f>
        <v>ANDAMIOS</v>
      </c>
      <c r="E330">
        <v>12</v>
      </c>
      <c r="F330">
        <f>TABLA_REPORTES_DIARIOS[[#This Row],[HH_REPORT]]/12</f>
        <v>1</v>
      </c>
    </row>
    <row r="331" spans="1:6" hidden="1" x14ac:dyDescent="0.25">
      <c r="A331" s="1">
        <v>45275</v>
      </c>
      <c r="B331" t="s">
        <v>21</v>
      </c>
      <c r="C331" t="str">
        <f>IF(B331&lt;&gt;"",VLOOKUP(B331,TABLA_CAPATACES[#All],3,FALSE),"")</f>
        <v>ANDAMIOS</v>
      </c>
      <c r="E331">
        <v>36</v>
      </c>
      <c r="F331">
        <f>TABLA_REPORTES_DIARIOS[[#This Row],[HH_REPORT]]/12</f>
        <v>3</v>
      </c>
    </row>
    <row r="332" spans="1:6" hidden="1" x14ac:dyDescent="0.25">
      <c r="A332" s="1">
        <v>45275</v>
      </c>
      <c r="B332" t="s">
        <v>25</v>
      </c>
      <c r="C332" t="str">
        <f>IF(B332&lt;&gt;"",VLOOKUP(B332,TABLA_CAPATACES[#All],3,FALSE),"")</f>
        <v>OBRAS CIVILES</v>
      </c>
      <c r="E332">
        <v>72</v>
      </c>
      <c r="F332">
        <f>TABLA_REPORTES_DIARIOS[[#This Row],[HH_REPORT]]/12</f>
        <v>6</v>
      </c>
    </row>
    <row r="333" spans="1:6" hidden="1" x14ac:dyDescent="0.25">
      <c r="A333" s="1">
        <v>45275</v>
      </c>
      <c r="B333" t="s">
        <v>26</v>
      </c>
      <c r="C333" t="str">
        <f>IF(B333&lt;&gt;"",VLOOKUP(B333,TABLA_CAPATACES[#All],3,FALSE),"")</f>
        <v>OBRAS CIVILES</v>
      </c>
      <c r="E333">
        <v>216</v>
      </c>
      <c r="F333">
        <f>TABLA_REPORTES_DIARIOS[[#This Row],[HH_REPORT]]/12</f>
        <v>18</v>
      </c>
    </row>
    <row r="334" spans="1:6" hidden="1" x14ac:dyDescent="0.25">
      <c r="A334" s="1">
        <v>45275</v>
      </c>
      <c r="B334" t="s">
        <v>24</v>
      </c>
      <c r="C334" t="str">
        <f>IF(B334&lt;&gt;"",VLOOKUP(B334,TABLA_CAPATACES[#All],3,FALSE),"")</f>
        <v>OBRAS CIVILES</v>
      </c>
      <c r="E334">
        <v>132</v>
      </c>
      <c r="F334">
        <f>TABLA_REPORTES_DIARIOS[[#This Row],[HH_REPORT]]/12</f>
        <v>11</v>
      </c>
    </row>
    <row r="335" spans="1:6" hidden="1" x14ac:dyDescent="0.25">
      <c r="A335" s="1">
        <v>45275</v>
      </c>
      <c r="B335" t="s">
        <v>23</v>
      </c>
      <c r="C335" t="str">
        <f>IF(B335&lt;&gt;"",VLOOKUP(B335,TABLA_CAPATACES[#All],3,FALSE),"")</f>
        <v>OBRAS CIVILES</v>
      </c>
      <c r="E335">
        <v>12</v>
      </c>
      <c r="F335">
        <f>TABLA_REPORTES_DIARIOS[[#This Row],[HH_REPORT]]/12</f>
        <v>1</v>
      </c>
    </row>
    <row r="336" spans="1:6" hidden="1" x14ac:dyDescent="0.25">
      <c r="A336" s="1">
        <v>45275</v>
      </c>
      <c r="B336" t="s">
        <v>27</v>
      </c>
      <c r="C336" t="str">
        <f>IF(B336&lt;&gt;"",VLOOKUP(B336,TABLA_CAPATACES[#All],3,FALSE),"")</f>
        <v>ELÉCTRICA</v>
      </c>
      <c r="E336">
        <v>168</v>
      </c>
      <c r="F336">
        <f>TABLA_REPORTES_DIARIOS[[#This Row],[HH_REPORT]]/12</f>
        <v>14</v>
      </c>
    </row>
    <row r="337" spans="1:6" hidden="1" x14ac:dyDescent="0.25">
      <c r="A337" s="1">
        <v>45275</v>
      </c>
      <c r="B337" t="s">
        <v>22</v>
      </c>
      <c r="C337" t="str">
        <f>IF(B337&lt;&gt;"",VLOOKUP(B337,TABLA_CAPATACES[#All],3,FALSE),"")</f>
        <v>MECÁNICA</v>
      </c>
      <c r="E337">
        <v>132</v>
      </c>
      <c r="F337">
        <f>TABLA_REPORTES_DIARIOS[[#This Row],[HH_REPORT]]/12</f>
        <v>11</v>
      </c>
    </row>
    <row r="338" spans="1:6" x14ac:dyDescent="0.25">
      <c r="A338" s="1">
        <v>45275</v>
      </c>
      <c r="B338" t="s">
        <v>20</v>
      </c>
      <c r="C338" t="str">
        <f>IF(B338&lt;&gt;"",VLOOKUP(B338,TABLA_CAPATACES[#All],3,FALSE),"")</f>
        <v>PIPING</v>
      </c>
      <c r="E338">
        <v>132</v>
      </c>
      <c r="F338">
        <f>TABLA_REPORTES_DIARIOS[[#This Row],[HH_REPORT]]/12</f>
        <v>11</v>
      </c>
    </row>
    <row r="339" spans="1:6" hidden="1" x14ac:dyDescent="0.25">
      <c r="A339" s="1">
        <v>45276</v>
      </c>
      <c r="B339" t="s">
        <v>19</v>
      </c>
      <c r="C339" t="str">
        <f>IF(B339&lt;&gt;"",VLOOKUP(B339,TABLA_CAPATACES[#All],3,FALSE),"")</f>
        <v>ANDAMIOS</v>
      </c>
      <c r="E339">
        <v>12</v>
      </c>
      <c r="F339">
        <f>TABLA_REPORTES_DIARIOS[[#This Row],[HH_REPORT]]/12</f>
        <v>1</v>
      </c>
    </row>
    <row r="340" spans="1:6" hidden="1" x14ac:dyDescent="0.25">
      <c r="A340" s="1">
        <v>45276</v>
      </c>
      <c r="B340" t="s">
        <v>21</v>
      </c>
      <c r="C340" t="str">
        <f>IF(B340&lt;&gt;"",VLOOKUP(B340,TABLA_CAPATACES[#All],3,FALSE),"")</f>
        <v>ANDAMIOS</v>
      </c>
      <c r="E340">
        <v>36</v>
      </c>
      <c r="F340">
        <f>TABLA_REPORTES_DIARIOS[[#This Row],[HH_REPORT]]/12</f>
        <v>3</v>
      </c>
    </row>
    <row r="341" spans="1:6" hidden="1" x14ac:dyDescent="0.25">
      <c r="A341" s="1">
        <v>45276</v>
      </c>
      <c r="B341" t="s">
        <v>25</v>
      </c>
      <c r="C341" t="str">
        <f>IF(B341&lt;&gt;"",VLOOKUP(B341,TABLA_CAPATACES[#All],3,FALSE),"")</f>
        <v>OBRAS CIVILES</v>
      </c>
      <c r="E341">
        <v>84</v>
      </c>
      <c r="F341">
        <f>TABLA_REPORTES_DIARIOS[[#This Row],[HH_REPORT]]/12</f>
        <v>7</v>
      </c>
    </row>
    <row r="342" spans="1:6" hidden="1" x14ac:dyDescent="0.25">
      <c r="A342" s="1">
        <v>45276</v>
      </c>
      <c r="B342" t="s">
        <v>26</v>
      </c>
      <c r="C342" t="str">
        <f>IF(B342&lt;&gt;"",VLOOKUP(B342,TABLA_CAPATACES[#All],3,FALSE),"")</f>
        <v>OBRAS CIVILES</v>
      </c>
      <c r="E342">
        <v>108</v>
      </c>
      <c r="F342">
        <f>TABLA_REPORTES_DIARIOS[[#This Row],[HH_REPORT]]/12</f>
        <v>9</v>
      </c>
    </row>
    <row r="343" spans="1:6" hidden="1" x14ac:dyDescent="0.25">
      <c r="A343" s="1">
        <v>45276</v>
      </c>
      <c r="B343" t="s">
        <v>24</v>
      </c>
      <c r="C343" t="str">
        <f>IF(B343&lt;&gt;"",VLOOKUP(B343,TABLA_CAPATACES[#All],3,FALSE),"")</f>
        <v>OBRAS CIVILES</v>
      </c>
      <c r="E343">
        <v>120</v>
      </c>
      <c r="F343">
        <f>TABLA_REPORTES_DIARIOS[[#This Row],[HH_REPORT]]/12</f>
        <v>10</v>
      </c>
    </row>
    <row r="344" spans="1:6" hidden="1" x14ac:dyDescent="0.25">
      <c r="A344" s="1">
        <v>45276</v>
      </c>
      <c r="B344" t="s">
        <v>23</v>
      </c>
      <c r="C344" t="str">
        <f>IF(B344&lt;&gt;"",VLOOKUP(B344,TABLA_CAPATACES[#All],3,FALSE),"")</f>
        <v>OBRAS CIVILES</v>
      </c>
      <c r="E344">
        <v>120</v>
      </c>
      <c r="F344">
        <f>TABLA_REPORTES_DIARIOS[[#This Row],[HH_REPORT]]/12</f>
        <v>10</v>
      </c>
    </row>
    <row r="345" spans="1:6" hidden="1" x14ac:dyDescent="0.25">
      <c r="A345" s="1">
        <v>45276</v>
      </c>
      <c r="B345" t="s">
        <v>27</v>
      </c>
      <c r="C345" t="str">
        <f>IF(B345&lt;&gt;"",VLOOKUP(B345,TABLA_CAPATACES[#All],3,FALSE),"")</f>
        <v>ELÉCTRICA</v>
      </c>
      <c r="E345">
        <v>144</v>
      </c>
      <c r="F345">
        <f>TABLA_REPORTES_DIARIOS[[#This Row],[HH_REPORT]]/12</f>
        <v>12</v>
      </c>
    </row>
    <row r="346" spans="1:6" hidden="1" x14ac:dyDescent="0.25">
      <c r="A346" s="1">
        <v>45276</v>
      </c>
      <c r="B346" t="s">
        <v>22</v>
      </c>
      <c r="C346" t="str">
        <f>IF(B346&lt;&gt;"",VLOOKUP(B346,TABLA_CAPATACES[#All],3,FALSE),"")</f>
        <v>MECÁNICA</v>
      </c>
      <c r="E346">
        <v>132</v>
      </c>
      <c r="F346">
        <f>TABLA_REPORTES_DIARIOS[[#This Row],[HH_REPORT]]/12</f>
        <v>11</v>
      </c>
    </row>
    <row r="347" spans="1:6" x14ac:dyDescent="0.25">
      <c r="A347" s="1">
        <v>45276</v>
      </c>
      <c r="B347" t="s">
        <v>20</v>
      </c>
      <c r="C347" t="str">
        <f>IF(B347&lt;&gt;"",VLOOKUP(B347,TABLA_CAPATACES[#All],3,FALSE),"")</f>
        <v>PIPING</v>
      </c>
      <c r="E347">
        <v>132</v>
      </c>
      <c r="F347">
        <f>TABLA_REPORTES_DIARIOS[[#This Row],[HH_REPORT]]/12</f>
        <v>11</v>
      </c>
    </row>
    <row r="348" spans="1:6" hidden="1" x14ac:dyDescent="0.25">
      <c r="A348" s="1">
        <v>45277</v>
      </c>
      <c r="B348" t="s">
        <v>19</v>
      </c>
      <c r="C348" t="str">
        <f>IF(B348&lt;&gt;"",VLOOKUP(B348,TABLA_CAPATACES[#All],3,FALSE),"")</f>
        <v>ANDAMIOS</v>
      </c>
      <c r="E348">
        <v>12</v>
      </c>
      <c r="F348">
        <f>TABLA_REPORTES_DIARIOS[[#This Row],[HH_REPORT]]/12</f>
        <v>1</v>
      </c>
    </row>
    <row r="349" spans="1:6" hidden="1" x14ac:dyDescent="0.25">
      <c r="A349" s="1">
        <v>45277</v>
      </c>
      <c r="B349" t="s">
        <v>21</v>
      </c>
      <c r="C349" t="str">
        <f>IF(B349&lt;&gt;"",VLOOKUP(B349,TABLA_CAPATACES[#All],3,FALSE),"")</f>
        <v>ANDAMIOS</v>
      </c>
      <c r="E349">
        <v>36</v>
      </c>
      <c r="F349">
        <f>TABLA_REPORTES_DIARIOS[[#This Row],[HH_REPORT]]/12</f>
        <v>3</v>
      </c>
    </row>
    <row r="350" spans="1:6" hidden="1" x14ac:dyDescent="0.25">
      <c r="A350" s="1">
        <v>45277</v>
      </c>
      <c r="B350" t="s">
        <v>25</v>
      </c>
      <c r="C350" t="str">
        <f>IF(B350&lt;&gt;"",VLOOKUP(B350,TABLA_CAPATACES[#All],3,FALSE),"")</f>
        <v>OBRAS CIVILES</v>
      </c>
      <c r="E350">
        <v>84</v>
      </c>
      <c r="F350">
        <f>TABLA_REPORTES_DIARIOS[[#This Row],[HH_REPORT]]/12</f>
        <v>7</v>
      </c>
    </row>
    <row r="351" spans="1:6" hidden="1" x14ac:dyDescent="0.25">
      <c r="A351" s="1">
        <v>45277</v>
      </c>
      <c r="B351" t="s">
        <v>26</v>
      </c>
      <c r="C351" t="str">
        <f>IF(B351&lt;&gt;"",VLOOKUP(B351,TABLA_CAPATACES[#All],3,FALSE),"")</f>
        <v>OBRAS CIVILES</v>
      </c>
      <c r="E351">
        <v>108</v>
      </c>
      <c r="F351">
        <f>TABLA_REPORTES_DIARIOS[[#This Row],[HH_REPORT]]/12</f>
        <v>9</v>
      </c>
    </row>
    <row r="352" spans="1:6" hidden="1" x14ac:dyDescent="0.25">
      <c r="A352" s="1">
        <v>45277</v>
      </c>
      <c r="B352" t="s">
        <v>24</v>
      </c>
      <c r="C352" t="str">
        <f>IF(B352&lt;&gt;"",VLOOKUP(B352,TABLA_CAPATACES[#All],3,FALSE),"")</f>
        <v>OBRAS CIVILES</v>
      </c>
      <c r="E352">
        <v>120</v>
      </c>
      <c r="F352">
        <f>TABLA_REPORTES_DIARIOS[[#This Row],[HH_REPORT]]/12</f>
        <v>10</v>
      </c>
    </row>
    <row r="353" spans="1:6" hidden="1" x14ac:dyDescent="0.25">
      <c r="A353" s="1">
        <v>45277</v>
      </c>
      <c r="B353" t="s">
        <v>23</v>
      </c>
      <c r="C353" t="str">
        <f>IF(B353&lt;&gt;"",VLOOKUP(B353,TABLA_CAPATACES[#All],3,FALSE),"")</f>
        <v>OBRAS CIVILES</v>
      </c>
      <c r="E353">
        <v>120</v>
      </c>
      <c r="F353">
        <f>TABLA_REPORTES_DIARIOS[[#This Row],[HH_REPORT]]/12</f>
        <v>10</v>
      </c>
    </row>
    <row r="354" spans="1:6" hidden="1" x14ac:dyDescent="0.25">
      <c r="A354" s="1">
        <v>45277</v>
      </c>
      <c r="B354" t="s">
        <v>27</v>
      </c>
      <c r="C354" t="str">
        <f>IF(B354&lt;&gt;"",VLOOKUP(B354,TABLA_CAPATACES[#All],3,FALSE),"")</f>
        <v>ELÉCTRICA</v>
      </c>
      <c r="E354">
        <v>144</v>
      </c>
      <c r="F354">
        <f>TABLA_REPORTES_DIARIOS[[#This Row],[HH_REPORT]]/12</f>
        <v>12</v>
      </c>
    </row>
    <row r="355" spans="1:6" hidden="1" x14ac:dyDescent="0.25">
      <c r="A355" s="1">
        <v>45277</v>
      </c>
      <c r="B355" t="s">
        <v>22</v>
      </c>
      <c r="C355" t="str">
        <f>IF(B355&lt;&gt;"",VLOOKUP(B355,TABLA_CAPATACES[#All],3,FALSE),"")</f>
        <v>MECÁNICA</v>
      </c>
      <c r="E355">
        <v>132</v>
      </c>
      <c r="F355">
        <f>TABLA_REPORTES_DIARIOS[[#This Row],[HH_REPORT]]/12</f>
        <v>11</v>
      </c>
    </row>
    <row r="356" spans="1:6" x14ac:dyDescent="0.25">
      <c r="A356" s="1">
        <v>45277</v>
      </c>
      <c r="B356" t="s">
        <v>20</v>
      </c>
      <c r="C356" t="str">
        <f>IF(B356&lt;&gt;"",VLOOKUP(B356,TABLA_CAPATACES[#All],3,FALSE),"")</f>
        <v>PIPING</v>
      </c>
      <c r="E356">
        <v>132</v>
      </c>
      <c r="F356">
        <f>TABLA_REPORTES_DIARIOS[[#This Row],[HH_REPORT]]/12</f>
        <v>11</v>
      </c>
    </row>
    <row r="357" spans="1:6" hidden="1" x14ac:dyDescent="0.25">
      <c r="A357" s="1">
        <v>45278</v>
      </c>
      <c r="B357" t="s">
        <v>19</v>
      </c>
      <c r="C357" t="str">
        <f>IF(B357&lt;&gt;"",VLOOKUP(B357,TABLA_CAPATACES[#All],3,FALSE),"")</f>
        <v>ANDAMIOS</v>
      </c>
      <c r="E357">
        <v>12</v>
      </c>
      <c r="F357">
        <f>TABLA_REPORTES_DIARIOS[[#This Row],[HH_REPORT]]/12</f>
        <v>1</v>
      </c>
    </row>
    <row r="358" spans="1:6" hidden="1" x14ac:dyDescent="0.25">
      <c r="A358" s="1">
        <v>45278</v>
      </c>
      <c r="B358" t="s">
        <v>21</v>
      </c>
      <c r="C358" t="str">
        <f>IF(B358&lt;&gt;"",VLOOKUP(B358,TABLA_CAPATACES[#All],3,FALSE),"")</f>
        <v>ANDAMIOS</v>
      </c>
      <c r="E358">
        <v>36</v>
      </c>
      <c r="F358">
        <f>TABLA_REPORTES_DIARIOS[[#This Row],[HH_REPORT]]/12</f>
        <v>3</v>
      </c>
    </row>
    <row r="359" spans="1:6" hidden="1" x14ac:dyDescent="0.25">
      <c r="A359" s="1">
        <v>45278</v>
      </c>
      <c r="B359" t="s">
        <v>25</v>
      </c>
      <c r="C359" t="str">
        <f>IF(B359&lt;&gt;"",VLOOKUP(B359,TABLA_CAPATACES[#All],3,FALSE),"")</f>
        <v>OBRAS CIVILES</v>
      </c>
      <c r="E359">
        <v>84</v>
      </c>
      <c r="F359">
        <f>TABLA_REPORTES_DIARIOS[[#This Row],[HH_REPORT]]/12</f>
        <v>7</v>
      </c>
    </row>
    <row r="360" spans="1:6" hidden="1" x14ac:dyDescent="0.25">
      <c r="A360" s="1">
        <v>45278</v>
      </c>
      <c r="B360" t="s">
        <v>26</v>
      </c>
      <c r="C360" t="str">
        <f>IF(B360&lt;&gt;"",VLOOKUP(B360,TABLA_CAPATACES[#All],3,FALSE),"")</f>
        <v>OBRAS CIVILES</v>
      </c>
      <c r="E360">
        <v>108</v>
      </c>
      <c r="F360">
        <f>TABLA_REPORTES_DIARIOS[[#This Row],[HH_REPORT]]/12</f>
        <v>9</v>
      </c>
    </row>
    <row r="361" spans="1:6" hidden="1" x14ac:dyDescent="0.25">
      <c r="A361" s="1">
        <v>45278</v>
      </c>
      <c r="B361" t="s">
        <v>24</v>
      </c>
      <c r="C361" t="str">
        <f>IF(B361&lt;&gt;"",VLOOKUP(B361,TABLA_CAPATACES[#All],3,FALSE),"")</f>
        <v>OBRAS CIVILES</v>
      </c>
      <c r="E361">
        <v>120</v>
      </c>
      <c r="F361">
        <f>TABLA_REPORTES_DIARIOS[[#This Row],[HH_REPORT]]/12</f>
        <v>10</v>
      </c>
    </row>
    <row r="362" spans="1:6" hidden="1" x14ac:dyDescent="0.25">
      <c r="A362" s="1">
        <v>45278</v>
      </c>
      <c r="B362" t="s">
        <v>23</v>
      </c>
      <c r="C362" t="str">
        <f>IF(B362&lt;&gt;"",VLOOKUP(B362,TABLA_CAPATACES[#All],3,FALSE),"")</f>
        <v>OBRAS CIVILES</v>
      </c>
      <c r="E362">
        <v>120</v>
      </c>
      <c r="F362">
        <f>TABLA_REPORTES_DIARIOS[[#This Row],[HH_REPORT]]/12</f>
        <v>10</v>
      </c>
    </row>
    <row r="363" spans="1:6" hidden="1" x14ac:dyDescent="0.25">
      <c r="A363" s="1">
        <v>45278</v>
      </c>
      <c r="B363" t="s">
        <v>27</v>
      </c>
      <c r="C363" t="str">
        <f>IF(B363&lt;&gt;"",VLOOKUP(B363,TABLA_CAPATACES[#All],3,FALSE),"")</f>
        <v>ELÉCTRICA</v>
      </c>
      <c r="E363">
        <v>144</v>
      </c>
      <c r="F363">
        <f>TABLA_REPORTES_DIARIOS[[#This Row],[HH_REPORT]]/12</f>
        <v>12</v>
      </c>
    </row>
    <row r="364" spans="1:6" hidden="1" x14ac:dyDescent="0.25">
      <c r="A364" s="1">
        <v>45278</v>
      </c>
      <c r="B364" t="s">
        <v>22</v>
      </c>
      <c r="C364" t="str">
        <f>IF(B364&lt;&gt;"",VLOOKUP(B364,TABLA_CAPATACES[#All],3,FALSE),"")</f>
        <v>MECÁNICA</v>
      </c>
      <c r="E364">
        <v>132</v>
      </c>
      <c r="F364">
        <f>TABLA_REPORTES_DIARIOS[[#This Row],[HH_REPORT]]/12</f>
        <v>11</v>
      </c>
    </row>
    <row r="365" spans="1:6" x14ac:dyDescent="0.25">
      <c r="A365" s="1">
        <v>45278</v>
      </c>
      <c r="B365" t="s">
        <v>20</v>
      </c>
      <c r="C365" t="str">
        <f>IF(B365&lt;&gt;"",VLOOKUP(B365,TABLA_CAPATACES[#All],3,FALSE),"")</f>
        <v>PIPING</v>
      </c>
      <c r="E365">
        <v>132</v>
      </c>
      <c r="F365">
        <f>TABLA_REPORTES_DIARIOS[[#This Row],[HH_REPORT]]/12</f>
        <v>11</v>
      </c>
    </row>
    <row r="366" spans="1:6" hidden="1" x14ac:dyDescent="0.25">
      <c r="A366" s="1">
        <v>45279</v>
      </c>
      <c r="B366" t="s">
        <v>19</v>
      </c>
      <c r="C366" t="str">
        <f>IF(B366&lt;&gt;"",VLOOKUP(B366,TABLA_CAPATACES[#All],3,FALSE),"")</f>
        <v>ANDAMIOS</v>
      </c>
      <c r="E366">
        <v>11</v>
      </c>
      <c r="F366">
        <f>TABLA_REPORTES_DIARIOS[[#This Row],[HH_REPORT]]/12</f>
        <v>0.91666666666666663</v>
      </c>
    </row>
    <row r="367" spans="1:6" hidden="1" x14ac:dyDescent="0.25">
      <c r="A367" s="1">
        <v>45279</v>
      </c>
      <c r="B367" t="s">
        <v>21</v>
      </c>
      <c r="C367" t="str">
        <f>IF(B367&lt;&gt;"",VLOOKUP(B367,TABLA_CAPATACES[#All],3,FALSE),"")</f>
        <v>ANDAMIOS</v>
      </c>
      <c r="E367">
        <v>33</v>
      </c>
      <c r="F367">
        <f>TABLA_REPORTES_DIARIOS[[#This Row],[HH_REPORT]]/12</f>
        <v>2.75</v>
      </c>
    </row>
    <row r="368" spans="1:6" hidden="1" x14ac:dyDescent="0.25">
      <c r="A368" s="1">
        <v>45279</v>
      </c>
      <c r="B368" t="s">
        <v>25</v>
      </c>
      <c r="C368" t="str">
        <f>IF(B368&lt;&gt;"",VLOOKUP(B368,TABLA_CAPATACES[#All],3,FALSE),"")</f>
        <v>OBRAS CIVILES</v>
      </c>
      <c r="E368">
        <v>77</v>
      </c>
      <c r="F368">
        <f>TABLA_REPORTES_DIARIOS[[#This Row],[HH_REPORT]]/12</f>
        <v>6.416666666666667</v>
      </c>
    </row>
    <row r="369" spans="1:6" hidden="1" x14ac:dyDescent="0.25">
      <c r="A369" s="1">
        <v>45279</v>
      </c>
      <c r="B369" t="s">
        <v>26</v>
      </c>
      <c r="C369" t="str">
        <f>IF(B369&lt;&gt;"",VLOOKUP(B369,TABLA_CAPATACES[#All],3,FALSE),"")</f>
        <v>OBRAS CIVILES</v>
      </c>
      <c r="E369">
        <v>99</v>
      </c>
      <c r="F369">
        <f>TABLA_REPORTES_DIARIOS[[#This Row],[HH_REPORT]]/12</f>
        <v>8.25</v>
      </c>
    </row>
    <row r="370" spans="1:6" hidden="1" x14ac:dyDescent="0.25">
      <c r="A370" s="1">
        <v>45279</v>
      </c>
      <c r="B370" t="s">
        <v>24</v>
      </c>
      <c r="C370" t="str">
        <f>IF(B370&lt;&gt;"",VLOOKUP(B370,TABLA_CAPATACES[#All],3,FALSE),"")</f>
        <v>OBRAS CIVILES</v>
      </c>
      <c r="E370">
        <v>110</v>
      </c>
      <c r="F370">
        <f>TABLA_REPORTES_DIARIOS[[#This Row],[HH_REPORT]]/12</f>
        <v>9.1666666666666661</v>
      </c>
    </row>
    <row r="371" spans="1:6" hidden="1" x14ac:dyDescent="0.25">
      <c r="A371" s="1">
        <v>45279</v>
      </c>
      <c r="B371" t="s">
        <v>23</v>
      </c>
      <c r="C371" t="str">
        <f>IF(B371&lt;&gt;"",VLOOKUP(B371,TABLA_CAPATACES[#All],3,FALSE),"")</f>
        <v>OBRAS CIVILES</v>
      </c>
      <c r="E371">
        <v>110</v>
      </c>
      <c r="F371">
        <f>TABLA_REPORTES_DIARIOS[[#This Row],[HH_REPORT]]/12</f>
        <v>9.1666666666666661</v>
      </c>
    </row>
    <row r="372" spans="1:6" hidden="1" x14ac:dyDescent="0.25">
      <c r="A372" s="1">
        <v>45279</v>
      </c>
      <c r="B372" t="s">
        <v>27</v>
      </c>
      <c r="C372" t="str">
        <f>IF(B372&lt;&gt;"",VLOOKUP(B372,TABLA_CAPATACES[#All],3,FALSE),"")</f>
        <v>ELÉCTRICA</v>
      </c>
      <c r="E372">
        <v>132</v>
      </c>
      <c r="F372">
        <f>TABLA_REPORTES_DIARIOS[[#This Row],[HH_REPORT]]/12</f>
        <v>11</v>
      </c>
    </row>
    <row r="373" spans="1:6" hidden="1" x14ac:dyDescent="0.25">
      <c r="A373" s="1">
        <v>45279</v>
      </c>
      <c r="B373" t="s">
        <v>22</v>
      </c>
      <c r="C373" t="str">
        <f>IF(B373&lt;&gt;"",VLOOKUP(B373,TABLA_CAPATACES[#All],3,FALSE),"")</f>
        <v>MECÁNICA</v>
      </c>
      <c r="E373">
        <v>121</v>
      </c>
      <c r="F373">
        <f>TABLA_REPORTES_DIARIOS[[#This Row],[HH_REPORT]]/12</f>
        <v>10.083333333333334</v>
      </c>
    </row>
    <row r="374" spans="1:6" x14ac:dyDescent="0.25">
      <c r="A374" s="1">
        <v>45279</v>
      </c>
      <c r="B374" t="s">
        <v>20</v>
      </c>
      <c r="C374" t="str">
        <f>IF(B374&lt;&gt;"",VLOOKUP(B374,TABLA_CAPATACES[#All],3,FALSE),"")</f>
        <v>PIPING</v>
      </c>
      <c r="E374">
        <v>121</v>
      </c>
      <c r="F374">
        <f>TABLA_REPORTES_DIARIOS[[#This Row],[HH_REPORT]]/12</f>
        <v>10.083333333333334</v>
      </c>
    </row>
    <row r="375" spans="1:6" hidden="1" x14ac:dyDescent="0.25">
      <c r="A375" s="1">
        <v>45280</v>
      </c>
      <c r="B375" t="s">
        <v>1</v>
      </c>
      <c r="C375" t="str">
        <f>IF(B375&lt;&gt;"",VLOOKUP(B375,TABLA_CAPATACES[#All],3,FALSE),"")</f>
        <v>ANDAMIOS</v>
      </c>
      <c r="E375">
        <v>60</v>
      </c>
      <c r="F375">
        <f>TABLA_REPORTES_DIARIOS[[#This Row],[HH_REPORT]]/12</f>
        <v>5</v>
      </c>
    </row>
    <row r="376" spans="1:6" hidden="1" x14ac:dyDescent="0.25">
      <c r="A376" s="1">
        <v>45280</v>
      </c>
      <c r="B376" t="s">
        <v>6</v>
      </c>
      <c r="C376" t="str">
        <f>IF(B376&lt;&gt;"",VLOOKUP(B376,TABLA_CAPATACES[#All],3,FALSE),"")</f>
        <v>ELÉCTRICA</v>
      </c>
      <c r="E376">
        <v>72</v>
      </c>
      <c r="F376">
        <f>TABLA_REPORTES_DIARIOS[[#This Row],[HH_REPORT]]/12</f>
        <v>6</v>
      </c>
    </row>
    <row r="377" spans="1:6" hidden="1" x14ac:dyDescent="0.25">
      <c r="A377" s="1">
        <v>45280</v>
      </c>
      <c r="B377" t="s">
        <v>4</v>
      </c>
      <c r="C377" t="str">
        <f>IF(B377&lt;&gt;"",VLOOKUP(B377,TABLA_CAPATACES[#All],3,FALSE),"")</f>
        <v>ELÉCTRICA</v>
      </c>
      <c r="E377">
        <v>36</v>
      </c>
      <c r="F377">
        <f>TABLA_REPORTES_DIARIOS[[#This Row],[HH_REPORT]]/12</f>
        <v>3</v>
      </c>
    </row>
    <row r="378" spans="1:6" hidden="1" x14ac:dyDescent="0.25">
      <c r="A378" s="1">
        <v>45280</v>
      </c>
      <c r="B378" t="s">
        <v>5</v>
      </c>
      <c r="C378" t="str">
        <f>IF(B378&lt;&gt;"",VLOOKUP(B378,TABLA_CAPATACES[#All],3,FALSE),"")</f>
        <v>ELÉCTRICA</v>
      </c>
      <c r="E378">
        <v>48</v>
      </c>
      <c r="F378">
        <f>TABLA_REPORTES_DIARIOS[[#This Row],[HH_REPORT]]/12</f>
        <v>4</v>
      </c>
    </row>
    <row r="379" spans="1:6" hidden="1" x14ac:dyDescent="0.25">
      <c r="A379" s="1">
        <v>45280</v>
      </c>
      <c r="B379" t="s">
        <v>3</v>
      </c>
      <c r="C379" t="str">
        <f>IF(B379&lt;&gt;"",VLOOKUP(B379,TABLA_CAPATACES[#All],3,FALSE),"")</f>
        <v>ESTRUCTURA</v>
      </c>
      <c r="E379">
        <v>60</v>
      </c>
      <c r="F379">
        <f>TABLA_REPORTES_DIARIOS[[#This Row],[HH_REPORT]]/12</f>
        <v>5</v>
      </c>
    </row>
    <row r="380" spans="1:6" hidden="1" x14ac:dyDescent="0.25">
      <c r="A380" s="1">
        <v>45280</v>
      </c>
      <c r="B380" t="s">
        <v>8</v>
      </c>
      <c r="C380" t="str">
        <f>IF(B380&lt;&gt;"",VLOOKUP(B380,TABLA_CAPATACES[#All],3,FALSE),"")</f>
        <v>MECÁNICA</v>
      </c>
      <c r="E380">
        <v>168</v>
      </c>
      <c r="F380">
        <f>TABLA_REPORTES_DIARIOS[[#This Row],[HH_REPORT]]/12</f>
        <v>14</v>
      </c>
    </row>
    <row r="381" spans="1:6" hidden="1" x14ac:dyDescent="0.25">
      <c r="A381" s="1">
        <v>45280</v>
      </c>
      <c r="B381" t="s">
        <v>7</v>
      </c>
      <c r="C381" t="str">
        <f>IF(B381&lt;&gt;"",VLOOKUP(B381,TABLA_CAPATACES[#All],3,FALSE),"")</f>
        <v>OBRAS CIVILES</v>
      </c>
      <c r="E381">
        <v>168</v>
      </c>
      <c r="F381">
        <f>TABLA_REPORTES_DIARIOS[[#This Row],[HH_REPORT]]/12</f>
        <v>14</v>
      </c>
    </row>
    <row r="382" spans="1:6" hidden="1" x14ac:dyDescent="0.25">
      <c r="A382" s="1">
        <v>45280</v>
      </c>
      <c r="B382" t="s">
        <v>0</v>
      </c>
      <c r="C382" t="str">
        <f>IF(B382&lt;&gt;"",VLOOKUP(B382,TABLA_CAPATACES[#All],3,FALSE),"")</f>
        <v>OBRAS CIVILES</v>
      </c>
      <c r="E382">
        <v>108</v>
      </c>
      <c r="F382">
        <f>TABLA_REPORTES_DIARIOS[[#This Row],[HH_REPORT]]/12</f>
        <v>9</v>
      </c>
    </row>
    <row r="383" spans="1:6" x14ac:dyDescent="0.25">
      <c r="A383" s="1">
        <v>45280</v>
      </c>
      <c r="B383" t="s">
        <v>2</v>
      </c>
      <c r="C383" t="str">
        <f>IF(B383&lt;&gt;"",VLOOKUP(B383,TABLA_CAPATACES[#All],3,FALSE),"")</f>
        <v>PIPING</v>
      </c>
      <c r="E383">
        <v>120</v>
      </c>
      <c r="F383">
        <f>TABLA_REPORTES_DIARIOS[[#This Row],[HH_REPORT]]/12</f>
        <v>10</v>
      </c>
    </row>
    <row r="384" spans="1:6" hidden="1" x14ac:dyDescent="0.25">
      <c r="A384" s="1">
        <v>45281</v>
      </c>
      <c r="B384" t="s">
        <v>1</v>
      </c>
      <c r="C384" t="str">
        <f>IF(B384&lt;&gt;"",VLOOKUP(B384,TABLA_CAPATACES[#All],3,FALSE),"")</f>
        <v>ANDAMIOS</v>
      </c>
      <c r="E384">
        <v>60</v>
      </c>
      <c r="F384">
        <f>TABLA_REPORTES_DIARIOS[[#This Row],[HH_REPORT]]/12</f>
        <v>5</v>
      </c>
    </row>
    <row r="385" spans="1:6" hidden="1" x14ac:dyDescent="0.25">
      <c r="A385" s="1">
        <v>45281</v>
      </c>
      <c r="B385" t="s">
        <v>6</v>
      </c>
      <c r="C385" t="str">
        <f>IF(B385&lt;&gt;"",VLOOKUP(B385,TABLA_CAPATACES[#All],3,FALSE),"")</f>
        <v>ELÉCTRICA</v>
      </c>
      <c r="E385">
        <v>72</v>
      </c>
      <c r="F385">
        <f>TABLA_REPORTES_DIARIOS[[#This Row],[HH_REPORT]]/12</f>
        <v>6</v>
      </c>
    </row>
    <row r="386" spans="1:6" hidden="1" x14ac:dyDescent="0.25">
      <c r="A386" s="1">
        <v>45281</v>
      </c>
      <c r="B386" t="s">
        <v>4</v>
      </c>
      <c r="C386" t="str">
        <f>IF(B386&lt;&gt;"",VLOOKUP(B386,TABLA_CAPATACES[#All],3,FALSE),"")</f>
        <v>ELÉCTRICA</v>
      </c>
      <c r="E386">
        <v>36</v>
      </c>
      <c r="F386">
        <f>TABLA_REPORTES_DIARIOS[[#This Row],[HH_REPORT]]/12</f>
        <v>3</v>
      </c>
    </row>
    <row r="387" spans="1:6" hidden="1" x14ac:dyDescent="0.25">
      <c r="A387" s="1">
        <v>45281</v>
      </c>
      <c r="B387" t="s">
        <v>5</v>
      </c>
      <c r="C387" t="str">
        <f>IF(B387&lt;&gt;"",VLOOKUP(B387,TABLA_CAPATACES[#All],3,FALSE),"")</f>
        <v>ELÉCTRICA</v>
      </c>
      <c r="E387">
        <v>48</v>
      </c>
      <c r="F387">
        <f>TABLA_REPORTES_DIARIOS[[#This Row],[HH_REPORT]]/12</f>
        <v>4</v>
      </c>
    </row>
    <row r="388" spans="1:6" hidden="1" x14ac:dyDescent="0.25">
      <c r="A388" s="1">
        <v>45281</v>
      </c>
      <c r="B388" t="s">
        <v>3</v>
      </c>
      <c r="C388" t="str">
        <f>IF(B388&lt;&gt;"",VLOOKUP(B388,TABLA_CAPATACES[#All],3,FALSE),"")</f>
        <v>ESTRUCTURA</v>
      </c>
      <c r="E388">
        <v>60</v>
      </c>
      <c r="F388">
        <f>TABLA_REPORTES_DIARIOS[[#This Row],[HH_REPORT]]/12</f>
        <v>5</v>
      </c>
    </row>
    <row r="389" spans="1:6" hidden="1" x14ac:dyDescent="0.25">
      <c r="A389" s="1">
        <v>45281</v>
      </c>
      <c r="B389" t="s">
        <v>8</v>
      </c>
      <c r="C389" t="str">
        <f>IF(B389&lt;&gt;"",VLOOKUP(B389,TABLA_CAPATACES[#All],3,FALSE),"")</f>
        <v>MECÁNICA</v>
      </c>
      <c r="E389">
        <v>168</v>
      </c>
      <c r="F389">
        <f>TABLA_REPORTES_DIARIOS[[#This Row],[HH_REPORT]]/12</f>
        <v>14</v>
      </c>
    </row>
    <row r="390" spans="1:6" hidden="1" x14ac:dyDescent="0.25">
      <c r="A390" s="1">
        <v>45281</v>
      </c>
      <c r="B390" t="s">
        <v>7</v>
      </c>
      <c r="C390" t="str">
        <f>IF(B390&lt;&gt;"",VLOOKUP(B390,TABLA_CAPATACES[#All],3,FALSE),"")</f>
        <v>OBRAS CIVILES</v>
      </c>
      <c r="E390">
        <v>168</v>
      </c>
      <c r="F390">
        <f>TABLA_REPORTES_DIARIOS[[#This Row],[HH_REPORT]]/12</f>
        <v>14</v>
      </c>
    </row>
    <row r="391" spans="1:6" hidden="1" x14ac:dyDescent="0.25">
      <c r="A391" s="1">
        <v>45281</v>
      </c>
      <c r="B391" t="s">
        <v>0</v>
      </c>
      <c r="C391" t="str">
        <f>IF(B391&lt;&gt;"",VLOOKUP(B391,TABLA_CAPATACES[#All],3,FALSE),"")</f>
        <v>OBRAS CIVILES</v>
      </c>
      <c r="E391">
        <v>108</v>
      </c>
      <c r="F391">
        <f>TABLA_REPORTES_DIARIOS[[#This Row],[HH_REPORT]]/12</f>
        <v>9</v>
      </c>
    </row>
    <row r="392" spans="1:6" x14ac:dyDescent="0.25">
      <c r="A392" s="1">
        <v>45281</v>
      </c>
      <c r="B392" t="s">
        <v>2</v>
      </c>
      <c r="C392" t="str">
        <f>IF(B392&lt;&gt;"",VLOOKUP(B392,TABLA_CAPATACES[#All],3,FALSE),"")</f>
        <v>PIPING</v>
      </c>
      <c r="E392">
        <v>120</v>
      </c>
      <c r="F392">
        <f>TABLA_REPORTES_DIARIOS[[#This Row],[HH_REPORT]]/12</f>
        <v>10</v>
      </c>
    </row>
    <row r="393" spans="1:6" hidden="1" x14ac:dyDescent="0.25">
      <c r="A393" s="1">
        <v>45282</v>
      </c>
      <c r="B393" t="s">
        <v>1</v>
      </c>
      <c r="C393" t="str">
        <f>IF(B393&lt;&gt;"",VLOOKUP(B393,TABLA_CAPATACES[#All],3,FALSE),"")</f>
        <v>ANDAMIOS</v>
      </c>
      <c r="E393">
        <v>60</v>
      </c>
      <c r="F393">
        <f>TABLA_REPORTES_DIARIOS[[#This Row],[HH_REPORT]]/12</f>
        <v>5</v>
      </c>
    </row>
    <row r="394" spans="1:6" hidden="1" x14ac:dyDescent="0.25">
      <c r="A394" s="1">
        <v>45282</v>
      </c>
      <c r="B394" t="s">
        <v>6</v>
      </c>
      <c r="C394" t="str">
        <f>IF(B394&lt;&gt;"",VLOOKUP(B394,TABLA_CAPATACES[#All],3,FALSE),"")</f>
        <v>ELÉCTRICA</v>
      </c>
      <c r="E394">
        <v>72</v>
      </c>
      <c r="F394">
        <f>TABLA_REPORTES_DIARIOS[[#This Row],[HH_REPORT]]/12</f>
        <v>6</v>
      </c>
    </row>
    <row r="395" spans="1:6" hidden="1" x14ac:dyDescent="0.25">
      <c r="A395" s="1">
        <v>45282</v>
      </c>
      <c r="B395" t="s">
        <v>4</v>
      </c>
      <c r="C395" t="str">
        <f>IF(B395&lt;&gt;"",VLOOKUP(B395,TABLA_CAPATACES[#All],3,FALSE),"")</f>
        <v>ELÉCTRICA</v>
      </c>
      <c r="E395">
        <v>36</v>
      </c>
      <c r="F395">
        <f>TABLA_REPORTES_DIARIOS[[#This Row],[HH_REPORT]]/12</f>
        <v>3</v>
      </c>
    </row>
    <row r="396" spans="1:6" hidden="1" x14ac:dyDescent="0.25">
      <c r="A396" s="1">
        <v>45282</v>
      </c>
      <c r="B396" t="s">
        <v>5</v>
      </c>
      <c r="C396" t="str">
        <f>IF(B396&lt;&gt;"",VLOOKUP(B396,TABLA_CAPATACES[#All],3,FALSE),"")</f>
        <v>ELÉCTRICA</v>
      </c>
      <c r="E396">
        <v>48</v>
      </c>
      <c r="F396">
        <f>TABLA_REPORTES_DIARIOS[[#This Row],[HH_REPORT]]/12</f>
        <v>4</v>
      </c>
    </row>
    <row r="397" spans="1:6" hidden="1" x14ac:dyDescent="0.25">
      <c r="A397" s="1">
        <v>45282</v>
      </c>
      <c r="B397" t="s">
        <v>3</v>
      </c>
      <c r="C397" t="str">
        <f>IF(B397&lt;&gt;"",VLOOKUP(B397,TABLA_CAPATACES[#All],3,FALSE),"")</f>
        <v>ESTRUCTURA</v>
      </c>
      <c r="E397">
        <v>120</v>
      </c>
      <c r="F397">
        <f>TABLA_REPORTES_DIARIOS[[#This Row],[HH_REPORT]]/12</f>
        <v>10</v>
      </c>
    </row>
    <row r="398" spans="1:6" hidden="1" x14ac:dyDescent="0.25">
      <c r="A398" s="1">
        <v>45282</v>
      </c>
      <c r="B398" t="s">
        <v>8</v>
      </c>
      <c r="C398" t="str">
        <f>IF(B398&lt;&gt;"",VLOOKUP(B398,TABLA_CAPATACES[#All],3,FALSE),"")</f>
        <v>MECÁNICA</v>
      </c>
      <c r="E398">
        <v>108</v>
      </c>
      <c r="F398">
        <f>TABLA_REPORTES_DIARIOS[[#This Row],[HH_REPORT]]/12</f>
        <v>9</v>
      </c>
    </row>
    <row r="399" spans="1:6" hidden="1" x14ac:dyDescent="0.25">
      <c r="A399" s="1">
        <v>45282</v>
      </c>
      <c r="B399" t="s">
        <v>7</v>
      </c>
      <c r="C399" t="str">
        <f>IF(B399&lt;&gt;"",VLOOKUP(B399,TABLA_CAPATACES[#All],3,FALSE),"")</f>
        <v>OBRAS CIVILES</v>
      </c>
      <c r="E399">
        <v>168</v>
      </c>
      <c r="F399">
        <f>TABLA_REPORTES_DIARIOS[[#This Row],[HH_REPORT]]/12</f>
        <v>14</v>
      </c>
    </row>
    <row r="400" spans="1:6" hidden="1" x14ac:dyDescent="0.25">
      <c r="A400" s="1">
        <v>45282</v>
      </c>
      <c r="B400" t="s">
        <v>0</v>
      </c>
      <c r="C400" t="str">
        <f>IF(B400&lt;&gt;"",VLOOKUP(B400,TABLA_CAPATACES[#All],3,FALSE),"")</f>
        <v>OBRAS CIVILES</v>
      </c>
      <c r="E400">
        <v>108</v>
      </c>
      <c r="F400">
        <f>TABLA_REPORTES_DIARIOS[[#This Row],[HH_REPORT]]/12</f>
        <v>9</v>
      </c>
    </row>
    <row r="401" spans="1:6" x14ac:dyDescent="0.25">
      <c r="A401" s="1">
        <v>45282</v>
      </c>
      <c r="B401" t="s">
        <v>2</v>
      </c>
      <c r="C401" t="str">
        <f>IF(B401&lt;&gt;"",VLOOKUP(B401,TABLA_CAPATACES[#All],3,FALSE),"")</f>
        <v>PIPING</v>
      </c>
      <c r="E401">
        <v>120</v>
      </c>
      <c r="F401">
        <f>TABLA_REPORTES_DIARIOS[[#This Row],[HH_REPORT]]/12</f>
        <v>10</v>
      </c>
    </row>
    <row r="402" spans="1:6" hidden="1" x14ac:dyDescent="0.25">
      <c r="A402" s="1">
        <v>45283</v>
      </c>
      <c r="B402" t="s">
        <v>1</v>
      </c>
      <c r="C402" t="str">
        <f>IF(B402&lt;&gt;"",VLOOKUP(B402,TABLA_CAPATACES[#All],3,FALSE),"")</f>
        <v>ANDAMIOS</v>
      </c>
      <c r="E402">
        <v>60</v>
      </c>
      <c r="F402">
        <f>TABLA_REPORTES_DIARIOS[[#This Row],[HH_REPORT]]/12</f>
        <v>5</v>
      </c>
    </row>
    <row r="403" spans="1:6" hidden="1" x14ac:dyDescent="0.25">
      <c r="A403" s="1">
        <v>45283</v>
      </c>
      <c r="B403" t="s">
        <v>6</v>
      </c>
      <c r="C403" t="str">
        <f>IF(B403&lt;&gt;"",VLOOKUP(B403,TABLA_CAPATACES[#All],3,FALSE),"")</f>
        <v>ELÉCTRICA</v>
      </c>
      <c r="E403">
        <v>72</v>
      </c>
      <c r="F403">
        <f>TABLA_REPORTES_DIARIOS[[#This Row],[HH_REPORT]]/12</f>
        <v>6</v>
      </c>
    </row>
    <row r="404" spans="1:6" hidden="1" x14ac:dyDescent="0.25">
      <c r="A404" s="1">
        <v>45283</v>
      </c>
      <c r="B404" t="s">
        <v>4</v>
      </c>
      <c r="C404" t="str">
        <f>IF(B404&lt;&gt;"",VLOOKUP(B404,TABLA_CAPATACES[#All],3,FALSE),"")</f>
        <v>ELÉCTRICA</v>
      </c>
      <c r="E404">
        <v>36</v>
      </c>
      <c r="F404">
        <f>TABLA_REPORTES_DIARIOS[[#This Row],[HH_REPORT]]/12</f>
        <v>3</v>
      </c>
    </row>
    <row r="405" spans="1:6" hidden="1" x14ac:dyDescent="0.25">
      <c r="A405" s="1">
        <v>45283</v>
      </c>
      <c r="B405" t="s">
        <v>5</v>
      </c>
      <c r="C405" t="str">
        <f>IF(B405&lt;&gt;"",VLOOKUP(B405,TABLA_CAPATACES[#All],3,FALSE),"")</f>
        <v>ELÉCTRICA</v>
      </c>
      <c r="E405">
        <v>60</v>
      </c>
      <c r="F405">
        <f>TABLA_REPORTES_DIARIOS[[#This Row],[HH_REPORT]]/12</f>
        <v>5</v>
      </c>
    </row>
    <row r="406" spans="1:6" hidden="1" x14ac:dyDescent="0.25">
      <c r="A406" s="1">
        <v>45283</v>
      </c>
      <c r="B406" t="s">
        <v>3</v>
      </c>
      <c r="C406" t="str">
        <f>IF(B406&lt;&gt;"",VLOOKUP(B406,TABLA_CAPATACES[#All],3,FALSE),"")</f>
        <v>ESTRUCTURA</v>
      </c>
      <c r="E406">
        <v>120</v>
      </c>
      <c r="F406">
        <f>TABLA_REPORTES_DIARIOS[[#This Row],[HH_REPORT]]/12</f>
        <v>10</v>
      </c>
    </row>
    <row r="407" spans="1:6" hidden="1" x14ac:dyDescent="0.25">
      <c r="A407" s="1">
        <v>45283</v>
      </c>
      <c r="B407" t="s">
        <v>8</v>
      </c>
      <c r="C407" t="str">
        <f>IF(B407&lt;&gt;"",VLOOKUP(B407,TABLA_CAPATACES[#All],3,FALSE),"")</f>
        <v>MECÁNICA</v>
      </c>
      <c r="E407">
        <v>108</v>
      </c>
      <c r="F407">
        <f>TABLA_REPORTES_DIARIOS[[#This Row],[HH_REPORT]]/12</f>
        <v>9</v>
      </c>
    </row>
    <row r="408" spans="1:6" hidden="1" x14ac:dyDescent="0.25">
      <c r="A408" s="1">
        <v>45283</v>
      </c>
      <c r="B408" t="s">
        <v>7</v>
      </c>
      <c r="C408" t="str">
        <f>IF(B408&lt;&gt;"",VLOOKUP(B408,TABLA_CAPATACES[#All],3,FALSE),"")</f>
        <v>OBRAS CIVILES</v>
      </c>
      <c r="E408">
        <v>168</v>
      </c>
      <c r="F408">
        <f>TABLA_REPORTES_DIARIOS[[#This Row],[HH_REPORT]]/12</f>
        <v>14</v>
      </c>
    </row>
    <row r="409" spans="1:6" hidden="1" x14ac:dyDescent="0.25">
      <c r="A409" s="1">
        <v>45283</v>
      </c>
      <c r="B409" t="s">
        <v>0</v>
      </c>
      <c r="C409" t="str">
        <f>IF(B409&lt;&gt;"",VLOOKUP(B409,TABLA_CAPATACES[#All],3,FALSE),"")</f>
        <v>OBRAS CIVILES</v>
      </c>
      <c r="E409">
        <v>108</v>
      </c>
      <c r="F409">
        <f>TABLA_REPORTES_DIARIOS[[#This Row],[HH_REPORT]]/12</f>
        <v>9</v>
      </c>
    </row>
    <row r="410" spans="1:6" x14ac:dyDescent="0.25">
      <c r="A410" s="1">
        <v>45283</v>
      </c>
      <c r="B410" t="s">
        <v>2</v>
      </c>
      <c r="C410" t="str">
        <f>IF(B410&lt;&gt;"",VLOOKUP(B410,TABLA_CAPATACES[#All],3,FALSE),"")</f>
        <v>PIPING</v>
      </c>
      <c r="E410">
        <v>120</v>
      </c>
      <c r="F410">
        <f>TABLA_REPORTES_DIARIOS[[#This Row],[HH_REPORT]]/12</f>
        <v>10</v>
      </c>
    </row>
    <row r="411" spans="1:6" hidden="1" x14ac:dyDescent="0.25">
      <c r="A411" s="1">
        <v>45284</v>
      </c>
      <c r="B411" t="s">
        <v>1</v>
      </c>
      <c r="C411" t="str">
        <f>IF(B411&lt;&gt;"",VLOOKUP(B411,TABLA_CAPATACES[#All],3,FALSE),"")</f>
        <v>ANDAMIOS</v>
      </c>
      <c r="E411">
        <v>60</v>
      </c>
      <c r="F411">
        <f>TABLA_REPORTES_DIARIOS[[#This Row],[HH_REPORT]]/12</f>
        <v>5</v>
      </c>
    </row>
    <row r="412" spans="1:6" hidden="1" x14ac:dyDescent="0.25">
      <c r="A412" s="1">
        <v>45284</v>
      </c>
      <c r="B412" t="s">
        <v>6</v>
      </c>
      <c r="C412" t="str">
        <f>IF(B412&lt;&gt;"",VLOOKUP(B412,TABLA_CAPATACES[#All],3,FALSE),"")</f>
        <v>ELÉCTRICA</v>
      </c>
      <c r="E412">
        <v>72</v>
      </c>
      <c r="F412">
        <f>TABLA_REPORTES_DIARIOS[[#This Row],[HH_REPORT]]/12</f>
        <v>6</v>
      </c>
    </row>
    <row r="413" spans="1:6" hidden="1" x14ac:dyDescent="0.25">
      <c r="A413" s="1">
        <v>45284</v>
      </c>
      <c r="B413" t="s">
        <v>4</v>
      </c>
      <c r="C413" t="str">
        <f>IF(B413&lt;&gt;"",VLOOKUP(B413,TABLA_CAPATACES[#All],3,FALSE),"")</f>
        <v>ELÉCTRICA</v>
      </c>
      <c r="E413">
        <v>48</v>
      </c>
      <c r="F413">
        <f>TABLA_REPORTES_DIARIOS[[#This Row],[HH_REPORT]]/12</f>
        <v>4</v>
      </c>
    </row>
    <row r="414" spans="1:6" hidden="1" x14ac:dyDescent="0.25">
      <c r="A414" s="1">
        <v>45284</v>
      </c>
      <c r="B414" t="s">
        <v>5</v>
      </c>
      <c r="C414" t="str">
        <f>IF(B414&lt;&gt;"",VLOOKUP(B414,TABLA_CAPATACES[#All],3,FALSE),"")</f>
        <v>ELÉCTRICA</v>
      </c>
      <c r="E414">
        <v>72</v>
      </c>
      <c r="F414">
        <f>TABLA_REPORTES_DIARIOS[[#This Row],[HH_REPORT]]/12</f>
        <v>6</v>
      </c>
    </row>
    <row r="415" spans="1:6" hidden="1" x14ac:dyDescent="0.25">
      <c r="A415" s="1">
        <v>45284</v>
      </c>
      <c r="B415" t="s">
        <v>3</v>
      </c>
      <c r="C415" t="str">
        <f>IF(B415&lt;&gt;"",VLOOKUP(B415,TABLA_CAPATACES[#All],3,FALSE),"")</f>
        <v>ESTRUCTURA</v>
      </c>
      <c r="E415">
        <v>120</v>
      </c>
      <c r="F415">
        <f>TABLA_REPORTES_DIARIOS[[#This Row],[HH_REPORT]]/12</f>
        <v>10</v>
      </c>
    </row>
    <row r="416" spans="1:6" hidden="1" x14ac:dyDescent="0.25">
      <c r="A416" s="1">
        <v>45284</v>
      </c>
      <c r="B416" t="s">
        <v>8</v>
      </c>
      <c r="C416" t="str">
        <f>IF(B416&lt;&gt;"",VLOOKUP(B416,TABLA_CAPATACES[#All],3,FALSE),"")</f>
        <v>MECÁNICA</v>
      </c>
      <c r="E416">
        <v>108</v>
      </c>
      <c r="F416">
        <f>TABLA_REPORTES_DIARIOS[[#This Row],[HH_REPORT]]/12</f>
        <v>9</v>
      </c>
    </row>
    <row r="417" spans="1:6" hidden="1" x14ac:dyDescent="0.25">
      <c r="A417" s="1">
        <v>45284</v>
      </c>
      <c r="B417" t="s">
        <v>7</v>
      </c>
      <c r="C417" t="str">
        <f>IF(B417&lt;&gt;"",VLOOKUP(B417,TABLA_CAPATACES[#All],3,FALSE),"")</f>
        <v>OBRAS CIVILES</v>
      </c>
      <c r="E417">
        <v>180</v>
      </c>
      <c r="F417">
        <f>TABLA_REPORTES_DIARIOS[[#This Row],[HH_REPORT]]/12</f>
        <v>15</v>
      </c>
    </row>
    <row r="418" spans="1:6" hidden="1" x14ac:dyDescent="0.25">
      <c r="A418" s="1">
        <v>45284</v>
      </c>
      <c r="B418" t="s">
        <v>0</v>
      </c>
      <c r="C418" t="str">
        <f>IF(B418&lt;&gt;"",VLOOKUP(B418,TABLA_CAPATACES[#All],3,FALSE),"")</f>
        <v>OBRAS CIVILES</v>
      </c>
      <c r="E418">
        <v>144</v>
      </c>
      <c r="F418">
        <f>TABLA_REPORTES_DIARIOS[[#This Row],[HH_REPORT]]/12</f>
        <v>12</v>
      </c>
    </row>
    <row r="419" spans="1:6" x14ac:dyDescent="0.25">
      <c r="A419" s="1">
        <v>45284</v>
      </c>
      <c r="B419" t="s">
        <v>2</v>
      </c>
      <c r="C419" t="str">
        <f>IF(B419&lt;&gt;"",VLOOKUP(B419,TABLA_CAPATACES[#All],3,FALSE),"")</f>
        <v>PIPING</v>
      </c>
      <c r="E419">
        <v>120</v>
      </c>
      <c r="F419">
        <f>TABLA_REPORTES_DIARIOS[[#This Row],[HH_REPORT]]/12</f>
        <v>10</v>
      </c>
    </row>
    <row r="420" spans="1:6" hidden="1" x14ac:dyDescent="0.25">
      <c r="A420" s="1">
        <v>45285</v>
      </c>
      <c r="B420" t="s">
        <v>1</v>
      </c>
      <c r="C420" t="str">
        <f>IF(B420&lt;&gt;"",VLOOKUP(B420,TABLA_CAPATACES[#All],3,FALSE),"")</f>
        <v>ANDAMIOS</v>
      </c>
      <c r="E420">
        <v>60</v>
      </c>
      <c r="F420">
        <f>TABLA_REPORTES_DIARIOS[[#This Row],[HH_REPORT]]/12</f>
        <v>5</v>
      </c>
    </row>
    <row r="421" spans="1:6" hidden="1" x14ac:dyDescent="0.25">
      <c r="A421" s="1">
        <v>45285</v>
      </c>
      <c r="B421" t="s">
        <v>6</v>
      </c>
      <c r="C421" t="str">
        <f>IF(B421&lt;&gt;"",VLOOKUP(B421,TABLA_CAPATACES[#All],3,FALSE),"")</f>
        <v>ELÉCTRICA</v>
      </c>
      <c r="E421">
        <v>72</v>
      </c>
      <c r="F421">
        <f>TABLA_REPORTES_DIARIOS[[#This Row],[HH_REPORT]]/12</f>
        <v>6</v>
      </c>
    </row>
    <row r="422" spans="1:6" hidden="1" x14ac:dyDescent="0.25">
      <c r="A422" s="1">
        <v>45285</v>
      </c>
      <c r="B422" t="s">
        <v>4</v>
      </c>
      <c r="C422" t="str">
        <f>IF(B422&lt;&gt;"",VLOOKUP(B422,TABLA_CAPATACES[#All],3,FALSE),"")</f>
        <v>ELÉCTRICA</v>
      </c>
      <c r="E422">
        <v>48</v>
      </c>
      <c r="F422">
        <f>TABLA_REPORTES_DIARIOS[[#This Row],[HH_REPORT]]/12</f>
        <v>4</v>
      </c>
    </row>
    <row r="423" spans="1:6" hidden="1" x14ac:dyDescent="0.25">
      <c r="A423" s="1">
        <v>45285</v>
      </c>
      <c r="B423" t="s">
        <v>5</v>
      </c>
      <c r="C423" t="str">
        <f>IF(B423&lt;&gt;"",VLOOKUP(B423,TABLA_CAPATACES[#All],3,FALSE),"")</f>
        <v>ELÉCTRICA</v>
      </c>
      <c r="E423">
        <v>72</v>
      </c>
      <c r="F423">
        <f>TABLA_REPORTES_DIARIOS[[#This Row],[HH_REPORT]]/12</f>
        <v>6</v>
      </c>
    </row>
    <row r="424" spans="1:6" hidden="1" x14ac:dyDescent="0.25">
      <c r="A424" s="1">
        <v>45285</v>
      </c>
      <c r="B424" t="s">
        <v>3</v>
      </c>
      <c r="C424" t="str">
        <f>IF(B424&lt;&gt;"",VLOOKUP(B424,TABLA_CAPATACES[#All],3,FALSE),"")</f>
        <v>ESTRUCTURA</v>
      </c>
      <c r="E424">
        <v>120</v>
      </c>
      <c r="F424">
        <f>TABLA_REPORTES_DIARIOS[[#This Row],[HH_REPORT]]/12</f>
        <v>10</v>
      </c>
    </row>
    <row r="425" spans="1:6" hidden="1" x14ac:dyDescent="0.25">
      <c r="A425" s="1">
        <v>45285</v>
      </c>
      <c r="B425" t="s">
        <v>8</v>
      </c>
      <c r="C425" t="str">
        <f>IF(B425&lt;&gt;"",VLOOKUP(B425,TABLA_CAPATACES[#All],3,FALSE),"")</f>
        <v>MECÁNICA</v>
      </c>
      <c r="E425">
        <v>108</v>
      </c>
      <c r="F425">
        <f>TABLA_REPORTES_DIARIOS[[#This Row],[HH_REPORT]]/12</f>
        <v>9</v>
      </c>
    </row>
    <row r="426" spans="1:6" hidden="1" x14ac:dyDescent="0.25">
      <c r="A426" s="1">
        <v>45285</v>
      </c>
      <c r="B426" t="s">
        <v>7</v>
      </c>
      <c r="C426" t="str">
        <f>IF(B426&lt;&gt;"",VLOOKUP(B426,TABLA_CAPATACES[#All],3,FALSE),"")</f>
        <v>OBRAS CIVILES</v>
      </c>
      <c r="E426">
        <v>180</v>
      </c>
      <c r="F426">
        <f>TABLA_REPORTES_DIARIOS[[#This Row],[HH_REPORT]]/12</f>
        <v>15</v>
      </c>
    </row>
    <row r="427" spans="1:6" hidden="1" x14ac:dyDescent="0.25">
      <c r="A427" s="1">
        <v>45285</v>
      </c>
      <c r="B427" t="s">
        <v>0</v>
      </c>
      <c r="C427" t="str">
        <f>IF(B427&lt;&gt;"",VLOOKUP(B427,TABLA_CAPATACES[#All],3,FALSE),"")</f>
        <v>OBRAS CIVILES</v>
      </c>
      <c r="E427">
        <v>144</v>
      </c>
      <c r="F427">
        <f>TABLA_REPORTES_DIARIOS[[#This Row],[HH_REPORT]]/12</f>
        <v>12</v>
      </c>
    </row>
    <row r="428" spans="1:6" x14ac:dyDescent="0.25">
      <c r="A428" s="1">
        <v>45285</v>
      </c>
      <c r="B428" t="s">
        <v>2</v>
      </c>
      <c r="C428" t="str">
        <f>IF(B428&lt;&gt;"",VLOOKUP(B428,TABLA_CAPATACES[#All],3,FALSE),"")</f>
        <v>PIPING</v>
      </c>
      <c r="E428">
        <v>120</v>
      </c>
      <c r="F428">
        <f>TABLA_REPORTES_DIARIOS[[#This Row],[HH_REPORT]]/12</f>
        <v>10</v>
      </c>
    </row>
    <row r="429" spans="1:6" hidden="1" x14ac:dyDescent="0.25">
      <c r="A429" s="1">
        <v>45286</v>
      </c>
      <c r="B429" t="s">
        <v>1</v>
      </c>
      <c r="C429" t="str">
        <f>IF(B429&lt;&gt;"",VLOOKUP(B429,TABLA_CAPATACES[#All],3,FALSE),"")</f>
        <v>ANDAMIOS</v>
      </c>
      <c r="E429">
        <v>60</v>
      </c>
      <c r="F429">
        <f>TABLA_REPORTES_DIARIOS[[#This Row],[HH_REPORT]]/12</f>
        <v>5</v>
      </c>
    </row>
    <row r="430" spans="1:6" hidden="1" x14ac:dyDescent="0.25">
      <c r="A430" s="1">
        <v>45286</v>
      </c>
      <c r="B430" t="s">
        <v>6</v>
      </c>
      <c r="C430" t="str">
        <f>IF(B430&lt;&gt;"",VLOOKUP(B430,TABLA_CAPATACES[#All],3,FALSE),"")</f>
        <v>ELÉCTRICA</v>
      </c>
      <c r="E430">
        <v>72</v>
      </c>
      <c r="F430">
        <f>TABLA_REPORTES_DIARIOS[[#This Row],[HH_REPORT]]/12</f>
        <v>6</v>
      </c>
    </row>
    <row r="431" spans="1:6" hidden="1" x14ac:dyDescent="0.25">
      <c r="A431" s="1">
        <v>45286</v>
      </c>
      <c r="B431" t="s">
        <v>4</v>
      </c>
      <c r="C431" t="str">
        <f>IF(B431&lt;&gt;"",VLOOKUP(B431,TABLA_CAPATACES[#All],3,FALSE),"")</f>
        <v>ELÉCTRICA</v>
      </c>
      <c r="E431">
        <v>48</v>
      </c>
      <c r="F431">
        <f>TABLA_REPORTES_DIARIOS[[#This Row],[HH_REPORT]]/12</f>
        <v>4</v>
      </c>
    </row>
    <row r="432" spans="1:6" hidden="1" x14ac:dyDescent="0.25">
      <c r="A432" s="1">
        <v>45286</v>
      </c>
      <c r="B432" t="s">
        <v>5</v>
      </c>
      <c r="C432" t="str">
        <f>IF(B432&lt;&gt;"",VLOOKUP(B432,TABLA_CAPATACES[#All],3,FALSE),"")</f>
        <v>ELÉCTRICA</v>
      </c>
      <c r="E432">
        <v>72</v>
      </c>
      <c r="F432">
        <f>TABLA_REPORTES_DIARIOS[[#This Row],[HH_REPORT]]/12</f>
        <v>6</v>
      </c>
    </row>
    <row r="433" spans="1:6" hidden="1" x14ac:dyDescent="0.25">
      <c r="A433" s="1">
        <v>45286</v>
      </c>
      <c r="B433" t="s">
        <v>3</v>
      </c>
      <c r="C433" t="str">
        <f>IF(B433&lt;&gt;"",VLOOKUP(B433,TABLA_CAPATACES[#All],3,FALSE),"")</f>
        <v>ESTRUCTURA</v>
      </c>
      <c r="E433">
        <v>120</v>
      </c>
      <c r="F433">
        <f>TABLA_REPORTES_DIARIOS[[#This Row],[HH_REPORT]]/12</f>
        <v>10</v>
      </c>
    </row>
    <row r="434" spans="1:6" hidden="1" x14ac:dyDescent="0.25">
      <c r="A434" s="1">
        <v>45286</v>
      </c>
      <c r="B434" t="s">
        <v>8</v>
      </c>
      <c r="C434" t="str">
        <f>IF(B434&lt;&gt;"",VLOOKUP(B434,TABLA_CAPATACES[#All],3,FALSE),"")</f>
        <v>MECÁNICA</v>
      </c>
      <c r="E434">
        <v>108</v>
      </c>
      <c r="F434">
        <f>TABLA_REPORTES_DIARIOS[[#This Row],[HH_REPORT]]/12</f>
        <v>9</v>
      </c>
    </row>
    <row r="435" spans="1:6" hidden="1" x14ac:dyDescent="0.25">
      <c r="A435" s="1">
        <v>45286</v>
      </c>
      <c r="B435" t="s">
        <v>7</v>
      </c>
      <c r="C435" t="str">
        <f>IF(B435&lt;&gt;"",VLOOKUP(B435,TABLA_CAPATACES[#All],3,FALSE),"")</f>
        <v>OBRAS CIVILES</v>
      </c>
      <c r="E435">
        <v>180</v>
      </c>
      <c r="F435">
        <f>TABLA_REPORTES_DIARIOS[[#This Row],[HH_REPORT]]/12</f>
        <v>15</v>
      </c>
    </row>
    <row r="436" spans="1:6" hidden="1" x14ac:dyDescent="0.25">
      <c r="A436" s="1">
        <v>45286</v>
      </c>
      <c r="B436" t="s">
        <v>0</v>
      </c>
      <c r="C436" t="str">
        <f>IF(B436&lt;&gt;"",VLOOKUP(B436,TABLA_CAPATACES[#All],3,FALSE),"")</f>
        <v>OBRAS CIVILES</v>
      </c>
      <c r="E436">
        <v>144</v>
      </c>
      <c r="F436">
        <f>TABLA_REPORTES_DIARIOS[[#This Row],[HH_REPORT]]/12</f>
        <v>12</v>
      </c>
    </row>
    <row r="437" spans="1:6" x14ac:dyDescent="0.25">
      <c r="A437" s="1">
        <v>45286</v>
      </c>
      <c r="B437" t="s">
        <v>2</v>
      </c>
      <c r="C437" t="str">
        <f>IF(B437&lt;&gt;"",VLOOKUP(B437,TABLA_CAPATACES[#All],3,FALSE),"")</f>
        <v>PIPING</v>
      </c>
      <c r="E437">
        <v>120</v>
      </c>
      <c r="F437">
        <f>TABLA_REPORTES_DIARIOS[[#This Row],[HH_REPORT]]/12</f>
        <v>10</v>
      </c>
    </row>
    <row r="438" spans="1:6" hidden="1" x14ac:dyDescent="0.25">
      <c r="A438" s="1">
        <v>45287</v>
      </c>
      <c r="B438" t="s">
        <v>1</v>
      </c>
      <c r="C438" t="str">
        <f>IF(B438&lt;&gt;"",VLOOKUP(B438,TABLA_CAPATACES[#All],3,FALSE),"")</f>
        <v>ANDAMIOS</v>
      </c>
      <c r="E438">
        <v>60</v>
      </c>
      <c r="F438">
        <f>TABLA_REPORTES_DIARIOS[[#This Row],[HH_REPORT]]/12</f>
        <v>5</v>
      </c>
    </row>
    <row r="439" spans="1:6" hidden="1" x14ac:dyDescent="0.25">
      <c r="A439" s="1">
        <v>45287</v>
      </c>
      <c r="B439" t="s">
        <v>6</v>
      </c>
      <c r="C439" t="str">
        <f>IF(B439&lt;&gt;"",VLOOKUP(B439,TABLA_CAPATACES[#All],3,FALSE),"")</f>
        <v>ELÉCTRICA</v>
      </c>
      <c r="E439">
        <v>72</v>
      </c>
      <c r="F439">
        <f>TABLA_REPORTES_DIARIOS[[#This Row],[HH_REPORT]]/12</f>
        <v>6</v>
      </c>
    </row>
    <row r="440" spans="1:6" hidden="1" x14ac:dyDescent="0.25">
      <c r="A440" s="1">
        <v>45287</v>
      </c>
      <c r="B440" t="s">
        <v>4</v>
      </c>
      <c r="C440" t="str">
        <f>IF(B440&lt;&gt;"",VLOOKUP(B440,TABLA_CAPATACES[#All],3,FALSE),"")</f>
        <v>ELÉCTRICA</v>
      </c>
      <c r="E440">
        <v>48</v>
      </c>
      <c r="F440">
        <f>TABLA_REPORTES_DIARIOS[[#This Row],[HH_REPORT]]/12</f>
        <v>4</v>
      </c>
    </row>
    <row r="441" spans="1:6" hidden="1" x14ac:dyDescent="0.25">
      <c r="A441" s="1">
        <v>45287</v>
      </c>
      <c r="B441" t="s">
        <v>5</v>
      </c>
      <c r="C441" t="str">
        <f>IF(B441&lt;&gt;"",VLOOKUP(B441,TABLA_CAPATACES[#All],3,FALSE),"")</f>
        <v>ELÉCTRICA</v>
      </c>
      <c r="E441">
        <v>72</v>
      </c>
      <c r="F441">
        <f>TABLA_REPORTES_DIARIOS[[#This Row],[HH_REPORT]]/12</f>
        <v>6</v>
      </c>
    </row>
    <row r="442" spans="1:6" hidden="1" x14ac:dyDescent="0.25">
      <c r="A442" s="1">
        <v>45287</v>
      </c>
      <c r="B442" t="s">
        <v>3</v>
      </c>
      <c r="C442" t="str">
        <f>IF(B442&lt;&gt;"",VLOOKUP(B442,TABLA_CAPATACES[#All],3,FALSE),"")</f>
        <v>ESTRUCTURA</v>
      </c>
      <c r="E442">
        <v>120</v>
      </c>
      <c r="F442">
        <f>TABLA_REPORTES_DIARIOS[[#This Row],[HH_REPORT]]/12</f>
        <v>10</v>
      </c>
    </row>
    <row r="443" spans="1:6" hidden="1" x14ac:dyDescent="0.25">
      <c r="A443" s="1">
        <v>45287</v>
      </c>
      <c r="B443" t="s">
        <v>8</v>
      </c>
      <c r="C443" t="str">
        <f>IF(B443&lt;&gt;"",VLOOKUP(B443,TABLA_CAPATACES[#All],3,FALSE),"")</f>
        <v>MECÁNICA</v>
      </c>
      <c r="E443">
        <v>108</v>
      </c>
      <c r="F443">
        <f>TABLA_REPORTES_DIARIOS[[#This Row],[HH_REPORT]]/12</f>
        <v>9</v>
      </c>
    </row>
    <row r="444" spans="1:6" hidden="1" x14ac:dyDescent="0.25">
      <c r="A444" s="1">
        <v>45287</v>
      </c>
      <c r="B444" t="s">
        <v>7</v>
      </c>
      <c r="C444" t="str">
        <f>IF(B444&lt;&gt;"",VLOOKUP(B444,TABLA_CAPATACES[#All],3,FALSE),"")</f>
        <v>OBRAS CIVILES</v>
      </c>
      <c r="E444">
        <v>180</v>
      </c>
      <c r="F444">
        <f>TABLA_REPORTES_DIARIOS[[#This Row],[HH_REPORT]]/12</f>
        <v>15</v>
      </c>
    </row>
    <row r="445" spans="1:6" hidden="1" x14ac:dyDescent="0.25">
      <c r="A445" s="1">
        <v>45287</v>
      </c>
      <c r="B445" t="s">
        <v>0</v>
      </c>
      <c r="C445" t="str">
        <f>IF(B445&lt;&gt;"",VLOOKUP(B445,TABLA_CAPATACES[#All],3,FALSE),"")</f>
        <v>OBRAS CIVILES</v>
      </c>
      <c r="E445">
        <v>144</v>
      </c>
      <c r="F445">
        <f>TABLA_REPORTES_DIARIOS[[#This Row],[HH_REPORT]]/12</f>
        <v>12</v>
      </c>
    </row>
    <row r="446" spans="1:6" x14ac:dyDescent="0.25">
      <c r="A446" s="1">
        <v>45287</v>
      </c>
      <c r="B446" t="s">
        <v>2</v>
      </c>
      <c r="C446" t="str">
        <f>IF(B446&lt;&gt;"",VLOOKUP(B446,TABLA_CAPATACES[#All],3,FALSE),"")</f>
        <v>PIPING</v>
      </c>
      <c r="E446">
        <v>120</v>
      </c>
      <c r="F446">
        <f>TABLA_REPORTES_DIARIOS[[#This Row],[HH_REPORT]]/12</f>
        <v>10</v>
      </c>
    </row>
    <row r="447" spans="1:6" hidden="1" x14ac:dyDescent="0.25">
      <c r="A447" s="1">
        <v>45288</v>
      </c>
      <c r="B447" t="s">
        <v>1</v>
      </c>
      <c r="C447" t="str">
        <f>IF(B447&lt;&gt;"",VLOOKUP(B447,TABLA_CAPATACES[#All],3,FALSE),"")</f>
        <v>ANDAMIOS</v>
      </c>
      <c r="E447">
        <v>60</v>
      </c>
      <c r="F447">
        <f>TABLA_REPORTES_DIARIOS[[#This Row],[HH_REPORT]]/12</f>
        <v>5</v>
      </c>
    </row>
    <row r="448" spans="1:6" hidden="1" x14ac:dyDescent="0.25">
      <c r="A448" s="1">
        <v>45288</v>
      </c>
      <c r="B448" t="s">
        <v>6</v>
      </c>
      <c r="C448" t="str">
        <f>IF(B448&lt;&gt;"",VLOOKUP(B448,TABLA_CAPATACES[#All],3,FALSE),"")</f>
        <v>ELÉCTRICA</v>
      </c>
      <c r="E448">
        <v>72</v>
      </c>
      <c r="F448">
        <f>TABLA_REPORTES_DIARIOS[[#This Row],[HH_REPORT]]/12</f>
        <v>6</v>
      </c>
    </row>
    <row r="449" spans="1:6" hidden="1" x14ac:dyDescent="0.25">
      <c r="A449" s="1">
        <v>45288</v>
      </c>
      <c r="B449" t="s">
        <v>4</v>
      </c>
      <c r="C449" t="str">
        <f>IF(B449&lt;&gt;"",VLOOKUP(B449,TABLA_CAPATACES[#All],3,FALSE),"")</f>
        <v>ELÉCTRICA</v>
      </c>
      <c r="E449">
        <v>48</v>
      </c>
      <c r="F449">
        <f>TABLA_REPORTES_DIARIOS[[#This Row],[HH_REPORT]]/12</f>
        <v>4</v>
      </c>
    </row>
    <row r="450" spans="1:6" hidden="1" x14ac:dyDescent="0.25">
      <c r="A450" s="1">
        <v>45288</v>
      </c>
      <c r="B450" t="s">
        <v>5</v>
      </c>
      <c r="C450" t="str">
        <f>IF(B450&lt;&gt;"",VLOOKUP(B450,TABLA_CAPATACES[#All],3,FALSE),"")</f>
        <v>ELÉCTRICA</v>
      </c>
      <c r="E450">
        <v>72</v>
      </c>
      <c r="F450">
        <f>TABLA_REPORTES_DIARIOS[[#This Row],[HH_REPORT]]/12</f>
        <v>6</v>
      </c>
    </row>
    <row r="451" spans="1:6" hidden="1" x14ac:dyDescent="0.25">
      <c r="A451" s="1">
        <v>45288</v>
      </c>
      <c r="B451" t="s">
        <v>3</v>
      </c>
      <c r="C451" t="str">
        <f>IF(B451&lt;&gt;"",VLOOKUP(B451,TABLA_CAPATACES[#All],3,FALSE),"")</f>
        <v>ESTRUCTURA</v>
      </c>
      <c r="E451">
        <v>120</v>
      </c>
      <c r="F451">
        <f>TABLA_REPORTES_DIARIOS[[#This Row],[HH_REPORT]]/12</f>
        <v>10</v>
      </c>
    </row>
    <row r="452" spans="1:6" hidden="1" x14ac:dyDescent="0.25">
      <c r="A452" s="1">
        <v>45288</v>
      </c>
      <c r="B452" t="s">
        <v>8</v>
      </c>
      <c r="C452" t="str">
        <f>IF(B452&lt;&gt;"",VLOOKUP(B452,TABLA_CAPATACES[#All],3,FALSE),"")</f>
        <v>MECÁNICA</v>
      </c>
      <c r="E452">
        <v>108</v>
      </c>
      <c r="F452">
        <f>TABLA_REPORTES_DIARIOS[[#This Row],[HH_REPORT]]/12</f>
        <v>9</v>
      </c>
    </row>
    <row r="453" spans="1:6" hidden="1" x14ac:dyDescent="0.25">
      <c r="A453" s="1">
        <v>45288</v>
      </c>
      <c r="B453" t="s">
        <v>7</v>
      </c>
      <c r="C453" t="str">
        <f>IF(B453&lt;&gt;"",VLOOKUP(B453,TABLA_CAPATACES[#All],3,FALSE),"")</f>
        <v>OBRAS CIVILES</v>
      </c>
      <c r="E453">
        <v>180</v>
      </c>
      <c r="F453">
        <f>TABLA_REPORTES_DIARIOS[[#This Row],[HH_REPORT]]/12</f>
        <v>15</v>
      </c>
    </row>
    <row r="454" spans="1:6" hidden="1" x14ac:dyDescent="0.25">
      <c r="A454" s="1">
        <v>45288</v>
      </c>
      <c r="B454" t="s">
        <v>0</v>
      </c>
      <c r="C454" t="str">
        <f>IF(B454&lt;&gt;"",VLOOKUP(B454,TABLA_CAPATACES[#All],3,FALSE),"")</f>
        <v>OBRAS CIVILES</v>
      </c>
      <c r="E454">
        <v>144</v>
      </c>
      <c r="F454">
        <f>TABLA_REPORTES_DIARIOS[[#This Row],[HH_REPORT]]/12</f>
        <v>12</v>
      </c>
    </row>
    <row r="455" spans="1:6" x14ac:dyDescent="0.25">
      <c r="A455" s="1">
        <v>45288</v>
      </c>
      <c r="B455" t="s">
        <v>2</v>
      </c>
      <c r="C455" t="str">
        <f>IF(B455&lt;&gt;"",VLOOKUP(B455,TABLA_CAPATACES[#All],3,FALSE),"")</f>
        <v>PIPING</v>
      </c>
      <c r="E455">
        <v>120</v>
      </c>
      <c r="F455">
        <f>TABLA_REPORTES_DIARIOS[[#This Row],[HH_REPORT]]/12</f>
        <v>10</v>
      </c>
    </row>
    <row r="456" spans="1:6" hidden="1" x14ac:dyDescent="0.25">
      <c r="A456" s="1">
        <v>45289</v>
      </c>
      <c r="B456" t="s">
        <v>1</v>
      </c>
      <c r="C456" t="str">
        <f>IF(B456&lt;&gt;"",VLOOKUP(B456,TABLA_CAPATACES[#All],3,FALSE),"")</f>
        <v>ANDAMIOS</v>
      </c>
      <c r="E456">
        <v>60</v>
      </c>
      <c r="F456">
        <f>TABLA_REPORTES_DIARIOS[[#This Row],[HH_REPORT]]/12</f>
        <v>5</v>
      </c>
    </row>
    <row r="457" spans="1:6" hidden="1" x14ac:dyDescent="0.25">
      <c r="A457" s="1">
        <v>45289</v>
      </c>
      <c r="B457" t="s">
        <v>4</v>
      </c>
      <c r="C457" t="str">
        <f>IF(B457&lt;&gt;"",VLOOKUP(B457,TABLA_CAPATACES[#All],3,FALSE),"")</f>
        <v>ELÉCTRICA</v>
      </c>
      <c r="E457">
        <v>48</v>
      </c>
      <c r="F457">
        <f>TABLA_REPORTES_DIARIOS[[#This Row],[HH_REPORT]]/12</f>
        <v>4</v>
      </c>
    </row>
    <row r="458" spans="1:6" hidden="1" x14ac:dyDescent="0.25">
      <c r="A458" s="1">
        <v>45289</v>
      </c>
      <c r="B458" t="s">
        <v>5</v>
      </c>
      <c r="C458" t="str">
        <f>IF(B458&lt;&gt;"",VLOOKUP(B458,TABLA_CAPATACES[#All],3,FALSE),"")</f>
        <v>ELÉCTRICA</v>
      </c>
      <c r="E458">
        <v>72</v>
      </c>
      <c r="F458">
        <f>TABLA_REPORTES_DIARIOS[[#This Row],[HH_REPORT]]/12</f>
        <v>6</v>
      </c>
    </row>
    <row r="459" spans="1:6" hidden="1" x14ac:dyDescent="0.25">
      <c r="A459" s="1">
        <v>45289</v>
      </c>
      <c r="B459" t="s">
        <v>3</v>
      </c>
      <c r="C459" t="str">
        <f>IF(B459&lt;&gt;"",VLOOKUP(B459,TABLA_CAPATACES[#All],3,FALSE),"")</f>
        <v>ESTRUCTURA</v>
      </c>
      <c r="E459">
        <v>120</v>
      </c>
      <c r="F459">
        <f>TABLA_REPORTES_DIARIOS[[#This Row],[HH_REPORT]]/12</f>
        <v>10</v>
      </c>
    </row>
    <row r="460" spans="1:6" hidden="1" x14ac:dyDescent="0.25">
      <c r="A460" s="1">
        <v>45289</v>
      </c>
      <c r="B460" t="s">
        <v>0</v>
      </c>
      <c r="C460" t="str">
        <f>IF(B460&lt;&gt;"",VLOOKUP(B460,TABLA_CAPATACES[#All],3,FALSE),"")</f>
        <v>OBRAS CIVILES</v>
      </c>
      <c r="E460">
        <v>144</v>
      </c>
      <c r="F460">
        <f>TABLA_REPORTES_DIARIOS[[#This Row],[HH_REPORT]]/12</f>
        <v>12</v>
      </c>
    </row>
    <row r="461" spans="1:6" hidden="1" x14ac:dyDescent="0.25">
      <c r="A461" s="1">
        <v>45289</v>
      </c>
      <c r="B461" t="s">
        <v>6</v>
      </c>
      <c r="C461" t="str">
        <f>IF(B461&lt;&gt;"",VLOOKUP(B461,TABLA_CAPATACES[#All],3,FALSE),"")</f>
        <v>ELÉCTRICA</v>
      </c>
      <c r="E461">
        <v>72</v>
      </c>
      <c r="F461">
        <f>TABLA_REPORTES_DIARIOS[[#This Row],[HH_REPORT]]/12</f>
        <v>6</v>
      </c>
    </row>
    <row r="462" spans="1:6" hidden="1" x14ac:dyDescent="0.25">
      <c r="A462" s="1">
        <v>45289</v>
      </c>
      <c r="B462" t="s">
        <v>8</v>
      </c>
      <c r="C462" t="str">
        <f>IF(B462&lt;&gt;"",VLOOKUP(B462,TABLA_CAPATACES[#All],3,FALSE),"")</f>
        <v>MECÁNICA</v>
      </c>
      <c r="E462">
        <v>108</v>
      </c>
      <c r="F462">
        <f>TABLA_REPORTES_DIARIOS[[#This Row],[HH_REPORT]]/12</f>
        <v>9</v>
      </c>
    </row>
    <row r="463" spans="1:6" hidden="1" x14ac:dyDescent="0.25">
      <c r="A463" s="1">
        <v>45289</v>
      </c>
      <c r="B463" t="s">
        <v>7</v>
      </c>
      <c r="C463" t="str">
        <f>IF(B463&lt;&gt;"",VLOOKUP(B463,TABLA_CAPATACES[#All],3,FALSE),"")</f>
        <v>OBRAS CIVILES</v>
      </c>
      <c r="E463">
        <v>180</v>
      </c>
      <c r="F463">
        <f>TABLA_REPORTES_DIARIOS[[#This Row],[HH_REPORT]]/12</f>
        <v>15</v>
      </c>
    </row>
    <row r="464" spans="1:6" x14ac:dyDescent="0.25">
      <c r="A464" s="1">
        <v>45289</v>
      </c>
      <c r="B464" t="s">
        <v>2</v>
      </c>
      <c r="C464" t="str">
        <f>IF(B464&lt;&gt;"",VLOOKUP(B464,TABLA_CAPATACES[#All],3,FALSE),"")</f>
        <v>PIPING</v>
      </c>
      <c r="E464">
        <v>108</v>
      </c>
      <c r="F464">
        <f>TABLA_REPORTES_DIARIOS[[#This Row],[HH_REPORT]]/12</f>
        <v>9</v>
      </c>
    </row>
    <row r="465" spans="1:6" hidden="1" x14ac:dyDescent="0.25">
      <c r="A465" s="1">
        <v>45290</v>
      </c>
      <c r="B465" t="s">
        <v>1</v>
      </c>
      <c r="C465" t="str">
        <f>IF(B465&lt;&gt;"",VLOOKUP(B465,TABLA_CAPATACES[#All],3,FALSE),"")</f>
        <v>ANDAMIOS</v>
      </c>
      <c r="E465">
        <v>60</v>
      </c>
      <c r="F465">
        <f>TABLA_REPORTES_DIARIOS[[#This Row],[HH_REPORT]]/12</f>
        <v>5</v>
      </c>
    </row>
    <row r="466" spans="1:6" hidden="1" x14ac:dyDescent="0.25">
      <c r="A466" s="1">
        <v>45290</v>
      </c>
      <c r="B466" t="s">
        <v>4</v>
      </c>
      <c r="C466" t="str">
        <f>IF(B466&lt;&gt;"",VLOOKUP(B466,TABLA_CAPATACES[#All],3,FALSE),"")</f>
        <v>ELÉCTRICA</v>
      </c>
      <c r="E466">
        <v>48</v>
      </c>
      <c r="F466">
        <f>TABLA_REPORTES_DIARIOS[[#This Row],[HH_REPORT]]/12</f>
        <v>4</v>
      </c>
    </row>
    <row r="467" spans="1:6" hidden="1" x14ac:dyDescent="0.25">
      <c r="A467" s="1">
        <v>45290</v>
      </c>
      <c r="B467" t="s">
        <v>5</v>
      </c>
      <c r="C467" t="str">
        <f>IF(B467&lt;&gt;"",VLOOKUP(B467,TABLA_CAPATACES[#All],3,FALSE),"")</f>
        <v>ELÉCTRICA</v>
      </c>
      <c r="E467">
        <v>72</v>
      </c>
      <c r="F467">
        <f>TABLA_REPORTES_DIARIOS[[#This Row],[HH_REPORT]]/12</f>
        <v>6</v>
      </c>
    </row>
    <row r="468" spans="1:6" hidden="1" x14ac:dyDescent="0.25">
      <c r="A468" s="1">
        <v>45290</v>
      </c>
      <c r="B468" t="s">
        <v>3</v>
      </c>
      <c r="C468" t="str">
        <f>IF(B468&lt;&gt;"",VLOOKUP(B468,TABLA_CAPATACES[#All],3,FALSE),"")</f>
        <v>ESTRUCTURA</v>
      </c>
      <c r="E468">
        <v>24</v>
      </c>
      <c r="F468">
        <f>TABLA_REPORTES_DIARIOS[[#This Row],[HH_REPORT]]/12</f>
        <v>2</v>
      </c>
    </row>
    <row r="469" spans="1:6" hidden="1" x14ac:dyDescent="0.25">
      <c r="A469" s="1">
        <v>45290</v>
      </c>
      <c r="B469" t="s">
        <v>0</v>
      </c>
      <c r="C469" t="str">
        <f>IF(B469&lt;&gt;"",VLOOKUP(B469,TABLA_CAPATACES[#All],3,FALSE),"")</f>
        <v>OBRAS CIVILES</v>
      </c>
      <c r="E469">
        <v>144</v>
      </c>
      <c r="F469">
        <f>TABLA_REPORTES_DIARIOS[[#This Row],[HH_REPORT]]/12</f>
        <v>12</v>
      </c>
    </row>
    <row r="470" spans="1:6" hidden="1" x14ac:dyDescent="0.25">
      <c r="A470" s="1">
        <v>45290</v>
      </c>
      <c r="B470" t="s">
        <v>6</v>
      </c>
      <c r="C470" t="str">
        <f>IF(B470&lt;&gt;"",VLOOKUP(B470,TABLA_CAPATACES[#All],3,FALSE),"")</f>
        <v>ELÉCTRICA</v>
      </c>
      <c r="E470">
        <v>72</v>
      </c>
      <c r="F470">
        <f>TABLA_REPORTES_DIARIOS[[#This Row],[HH_REPORT]]/12</f>
        <v>6</v>
      </c>
    </row>
    <row r="471" spans="1:6" hidden="1" x14ac:dyDescent="0.25">
      <c r="A471" s="1">
        <v>45290</v>
      </c>
      <c r="B471" t="s">
        <v>8</v>
      </c>
      <c r="C471" t="str">
        <f>IF(B471&lt;&gt;"",VLOOKUP(B471,TABLA_CAPATACES[#All],3,FALSE),"")</f>
        <v>MECÁNICA</v>
      </c>
      <c r="E471">
        <v>60</v>
      </c>
      <c r="F471">
        <f>TABLA_REPORTES_DIARIOS[[#This Row],[HH_REPORT]]/12</f>
        <v>5</v>
      </c>
    </row>
    <row r="472" spans="1:6" hidden="1" x14ac:dyDescent="0.25">
      <c r="A472" s="1">
        <v>45290</v>
      </c>
      <c r="B472" t="s">
        <v>7</v>
      </c>
      <c r="C472" t="str">
        <f>IF(B472&lt;&gt;"",VLOOKUP(B472,TABLA_CAPATACES[#All],3,FALSE),"")</f>
        <v>OBRAS CIVILES</v>
      </c>
      <c r="E472">
        <v>180</v>
      </c>
      <c r="F472">
        <f>TABLA_REPORTES_DIARIOS[[#This Row],[HH_REPORT]]/12</f>
        <v>15</v>
      </c>
    </row>
    <row r="473" spans="1:6" hidden="1" x14ac:dyDescent="0.25">
      <c r="A473" s="1">
        <v>45291</v>
      </c>
      <c r="B473" t="s">
        <v>1</v>
      </c>
      <c r="C473" t="str">
        <f>IF(B473&lt;&gt;"",VLOOKUP(B473,TABLA_CAPATACES[#All],3,FALSE),"")</f>
        <v>ANDAMIOS</v>
      </c>
      <c r="E473">
        <v>60</v>
      </c>
      <c r="F473">
        <f>TABLA_REPORTES_DIARIOS[[#This Row],[HH_REPORT]]/12</f>
        <v>5</v>
      </c>
    </row>
    <row r="474" spans="1:6" hidden="1" x14ac:dyDescent="0.25">
      <c r="A474" s="1">
        <v>45291</v>
      </c>
      <c r="B474" t="s">
        <v>4</v>
      </c>
      <c r="C474" t="str">
        <f>IF(B474&lt;&gt;"",VLOOKUP(B474,TABLA_CAPATACES[#All],3,FALSE),"")</f>
        <v>ELÉCTRICA</v>
      </c>
      <c r="E474">
        <v>48</v>
      </c>
      <c r="F474">
        <f>TABLA_REPORTES_DIARIOS[[#This Row],[HH_REPORT]]/12</f>
        <v>4</v>
      </c>
    </row>
    <row r="475" spans="1:6" hidden="1" x14ac:dyDescent="0.25">
      <c r="A475" s="1">
        <v>45291</v>
      </c>
      <c r="B475" t="s">
        <v>5</v>
      </c>
      <c r="C475" t="str">
        <f>IF(B475&lt;&gt;"",VLOOKUP(B475,TABLA_CAPATACES[#All],3,FALSE),"")</f>
        <v>ELÉCTRICA</v>
      </c>
      <c r="E475">
        <v>72</v>
      </c>
      <c r="F475">
        <f>TABLA_REPORTES_DIARIOS[[#This Row],[HH_REPORT]]/12</f>
        <v>6</v>
      </c>
    </row>
    <row r="476" spans="1:6" hidden="1" x14ac:dyDescent="0.25">
      <c r="A476" s="1">
        <v>45291</v>
      </c>
      <c r="B476" t="s">
        <v>0</v>
      </c>
      <c r="C476" t="str">
        <f>IF(B476&lt;&gt;"",VLOOKUP(B476,TABLA_CAPATACES[#All],3,FALSE),"")</f>
        <v>OBRAS CIVILES</v>
      </c>
      <c r="E476">
        <v>144</v>
      </c>
      <c r="F476">
        <f>TABLA_REPORTES_DIARIOS[[#This Row],[HH_REPORT]]/12</f>
        <v>12</v>
      </c>
    </row>
    <row r="477" spans="1:6" hidden="1" x14ac:dyDescent="0.25">
      <c r="A477" s="1">
        <v>45291</v>
      </c>
      <c r="B477" t="s">
        <v>6</v>
      </c>
      <c r="C477" t="str">
        <f>IF(B477&lt;&gt;"",VLOOKUP(B477,TABLA_CAPATACES[#All],3,FALSE),"")</f>
        <v>ELÉCTRICA</v>
      </c>
      <c r="E477">
        <v>72</v>
      </c>
      <c r="F477">
        <f>TABLA_REPORTES_DIARIOS[[#This Row],[HH_REPORT]]/12</f>
        <v>6</v>
      </c>
    </row>
    <row r="478" spans="1:6" hidden="1" x14ac:dyDescent="0.25">
      <c r="A478" s="1">
        <v>45291</v>
      </c>
      <c r="B478" t="s">
        <v>8</v>
      </c>
      <c r="C478" t="str">
        <f>IF(B478&lt;&gt;"",VLOOKUP(B478,TABLA_CAPATACES[#All],3,FALSE),"")</f>
        <v>MECÁNICA</v>
      </c>
      <c r="E478">
        <v>60</v>
      </c>
      <c r="F478">
        <f>TABLA_REPORTES_DIARIOS[[#This Row],[HH_REPORT]]/12</f>
        <v>5</v>
      </c>
    </row>
    <row r="479" spans="1:6" hidden="1" x14ac:dyDescent="0.25">
      <c r="A479" s="1">
        <v>45291</v>
      </c>
      <c r="B479" t="s">
        <v>7</v>
      </c>
      <c r="C479" t="str">
        <f>IF(B479&lt;&gt;"",VLOOKUP(B479,TABLA_CAPATACES[#All],3,FALSE),"")</f>
        <v>OBRAS CIVILES</v>
      </c>
      <c r="E479">
        <v>180</v>
      </c>
      <c r="F479">
        <f>TABLA_REPORTES_DIARIOS[[#This Row],[HH_REPORT]]/12</f>
        <v>15</v>
      </c>
    </row>
    <row r="480" spans="1:6" hidden="1" x14ac:dyDescent="0.25">
      <c r="A480" s="1">
        <v>45291</v>
      </c>
      <c r="B480" t="s">
        <v>3</v>
      </c>
      <c r="C480" t="str">
        <f>IF(B480&lt;&gt;"",VLOOKUP(B480,TABLA_CAPATACES[#All],3,FALSE),"")</f>
        <v>ESTRUCTURA</v>
      </c>
      <c r="E480">
        <v>24</v>
      </c>
      <c r="F480">
        <f>TABLA_REPORTES_DIARIOS[[#This Row],[HH_REPORT]]/12</f>
        <v>2</v>
      </c>
    </row>
    <row r="481" spans="1:6" hidden="1" x14ac:dyDescent="0.25">
      <c r="A481" s="1">
        <v>45292</v>
      </c>
      <c r="B481" t="s">
        <v>1</v>
      </c>
      <c r="C481" t="str">
        <f>IF(B481&lt;&gt;"",VLOOKUP(B481,TABLA_CAPATACES[#All],3,FALSE),"")</f>
        <v>ANDAMIOS</v>
      </c>
      <c r="E481">
        <v>60</v>
      </c>
      <c r="F481">
        <f>TABLA_REPORTES_DIARIOS[[#This Row],[HH_REPORT]]/12</f>
        <v>5</v>
      </c>
    </row>
    <row r="482" spans="1:6" hidden="1" x14ac:dyDescent="0.25">
      <c r="A482" s="1">
        <v>45292</v>
      </c>
      <c r="B482" t="s">
        <v>4</v>
      </c>
      <c r="C482" t="str">
        <f>IF(B482&lt;&gt;"",VLOOKUP(B482,TABLA_CAPATACES[#All],3,FALSE),"")</f>
        <v>ELÉCTRICA</v>
      </c>
      <c r="E482">
        <v>48</v>
      </c>
      <c r="F482">
        <f>TABLA_REPORTES_DIARIOS[[#This Row],[HH_REPORT]]/12</f>
        <v>4</v>
      </c>
    </row>
    <row r="483" spans="1:6" hidden="1" x14ac:dyDescent="0.25">
      <c r="A483" s="1">
        <v>45292</v>
      </c>
      <c r="B483" t="s">
        <v>3</v>
      </c>
      <c r="C483" t="str">
        <f>IF(B483&lt;&gt;"",VLOOKUP(B483,TABLA_CAPATACES[#All],3,FALSE),"")</f>
        <v>ESTRUCTURA</v>
      </c>
      <c r="E483">
        <v>24</v>
      </c>
      <c r="F483">
        <f>TABLA_REPORTES_DIARIOS[[#This Row],[HH_REPORT]]/12</f>
        <v>2</v>
      </c>
    </row>
    <row r="484" spans="1:6" hidden="1" x14ac:dyDescent="0.25">
      <c r="A484" s="1">
        <v>45292</v>
      </c>
      <c r="B484" t="s">
        <v>6</v>
      </c>
      <c r="C484" t="str">
        <f>IF(B484&lt;&gt;"",VLOOKUP(B484,TABLA_CAPATACES[#All],3,FALSE),"")</f>
        <v>ELÉCTRICA</v>
      </c>
      <c r="E484">
        <v>72</v>
      </c>
      <c r="F484">
        <f>TABLA_REPORTES_DIARIOS[[#This Row],[HH_REPORT]]/12</f>
        <v>6</v>
      </c>
    </row>
    <row r="485" spans="1:6" hidden="1" x14ac:dyDescent="0.25">
      <c r="A485" s="1">
        <v>45292</v>
      </c>
      <c r="B485" t="s">
        <v>8</v>
      </c>
      <c r="C485" t="str">
        <f>IF(B485&lt;&gt;"",VLOOKUP(B485,TABLA_CAPATACES[#All],3,FALSE),"")</f>
        <v>MECÁNICA</v>
      </c>
      <c r="E485">
        <v>60</v>
      </c>
      <c r="F485">
        <f>TABLA_REPORTES_DIARIOS[[#This Row],[HH_REPORT]]/12</f>
        <v>5</v>
      </c>
    </row>
    <row r="486" spans="1:6" hidden="1" x14ac:dyDescent="0.25">
      <c r="A486" s="1">
        <v>45292</v>
      </c>
      <c r="B486" t="s">
        <v>7</v>
      </c>
      <c r="C486" t="str">
        <f>IF(B486&lt;&gt;"",VLOOKUP(B486,TABLA_CAPATACES[#All],3,FALSE),"")</f>
        <v>OBRAS CIVILES</v>
      </c>
      <c r="E486">
        <v>180</v>
      </c>
      <c r="F486">
        <f>TABLA_REPORTES_DIARIOS[[#This Row],[HH_REPORT]]/12</f>
        <v>15</v>
      </c>
    </row>
    <row r="487" spans="1:6" hidden="1" x14ac:dyDescent="0.25">
      <c r="A487" s="1">
        <v>45292</v>
      </c>
      <c r="B487" t="s">
        <v>5</v>
      </c>
      <c r="C487" t="str">
        <f>IF(B487&lt;&gt;"",VLOOKUP(B487,TABLA_CAPATACES[#All],3,FALSE),"")</f>
        <v>ELÉCTRICA</v>
      </c>
      <c r="E487">
        <v>72</v>
      </c>
      <c r="F487">
        <f>TABLA_REPORTES_DIARIOS[[#This Row],[HH_REPORT]]/12</f>
        <v>6</v>
      </c>
    </row>
    <row r="488" spans="1:6" hidden="1" x14ac:dyDescent="0.25">
      <c r="A488" s="1">
        <v>45292</v>
      </c>
      <c r="B488" t="s">
        <v>0</v>
      </c>
      <c r="C488" t="str">
        <f>IF(B488&lt;&gt;"",VLOOKUP(B488,TABLA_CAPATACES[#All],3,FALSE),"")</f>
        <v>OBRAS CIVILES</v>
      </c>
      <c r="E488">
        <v>144</v>
      </c>
      <c r="F488">
        <f>TABLA_REPORTES_DIARIOS[[#This Row],[HH_REPORT]]/12</f>
        <v>12</v>
      </c>
    </row>
    <row r="489" spans="1:6" hidden="1" x14ac:dyDescent="0.25">
      <c r="A489" s="1">
        <v>45293</v>
      </c>
      <c r="B489" t="s">
        <v>1</v>
      </c>
      <c r="C489" t="str">
        <f>IF(B489&lt;&gt;"",VLOOKUP(B489,TABLA_CAPATACES[#All],3,FALSE),"")</f>
        <v>ANDAMIOS</v>
      </c>
      <c r="E489">
        <v>60</v>
      </c>
      <c r="F489">
        <f>TABLA_REPORTES_DIARIOS[[#This Row],[HH_REPORT]]/12</f>
        <v>5</v>
      </c>
    </row>
    <row r="490" spans="1:6" hidden="1" x14ac:dyDescent="0.25">
      <c r="A490" s="1">
        <v>45293</v>
      </c>
      <c r="B490" t="s">
        <v>4</v>
      </c>
      <c r="C490" t="str">
        <f>IF(B490&lt;&gt;"",VLOOKUP(B490,TABLA_CAPATACES[#All],3,FALSE),"")</f>
        <v>ELÉCTRICA</v>
      </c>
      <c r="E490">
        <v>48</v>
      </c>
      <c r="F490">
        <f>TABLA_REPORTES_DIARIOS[[#This Row],[HH_REPORT]]/12</f>
        <v>4</v>
      </c>
    </row>
    <row r="491" spans="1:6" hidden="1" x14ac:dyDescent="0.25">
      <c r="A491" s="1">
        <v>45293</v>
      </c>
      <c r="B491" t="s">
        <v>5</v>
      </c>
      <c r="C491" t="str">
        <f>IF(B491&lt;&gt;"",VLOOKUP(B491,TABLA_CAPATACES[#All],3,FALSE),"")</f>
        <v>ELÉCTRICA</v>
      </c>
      <c r="E491">
        <v>72</v>
      </c>
      <c r="F491">
        <f>TABLA_REPORTES_DIARIOS[[#This Row],[HH_REPORT]]/12</f>
        <v>6</v>
      </c>
    </row>
    <row r="492" spans="1:6" hidden="1" x14ac:dyDescent="0.25">
      <c r="A492" s="1">
        <v>45293</v>
      </c>
      <c r="B492" t="s">
        <v>3</v>
      </c>
      <c r="C492" t="str">
        <f>IF(B492&lt;&gt;"",VLOOKUP(B492,TABLA_CAPATACES[#All],3,FALSE),"")</f>
        <v>ESTRUCTURA</v>
      </c>
      <c r="E492">
        <v>24</v>
      </c>
      <c r="F492">
        <f>TABLA_REPORTES_DIARIOS[[#This Row],[HH_REPORT]]/12</f>
        <v>2</v>
      </c>
    </row>
    <row r="493" spans="1:6" hidden="1" x14ac:dyDescent="0.25">
      <c r="A493" s="1">
        <v>45293</v>
      </c>
      <c r="B493" t="s">
        <v>0</v>
      </c>
      <c r="C493" t="str">
        <f>IF(B493&lt;&gt;"",VLOOKUP(B493,TABLA_CAPATACES[#All],3,FALSE),"")</f>
        <v>OBRAS CIVILES</v>
      </c>
      <c r="E493">
        <v>144</v>
      </c>
      <c r="F493">
        <f>TABLA_REPORTES_DIARIOS[[#This Row],[HH_REPORT]]/12</f>
        <v>12</v>
      </c>
    </row>
    <row r="494" spans="1:6" hidden="1" x14ac:dyDescent="0.25">
      <c r="A494" s="1">
        <v>45293</v>
      </c>
      <c r="B494" t="s">
        <v>6</v>
      </c>
      <c r="C494" t="str">
        <f>IF(B494&lt;&gt;"",VLOOKUP(B494,TABLA_CAPATACES[#All],3,FALSE),"")</f>
        <v>ELÉCTRICA</v>
      </c>
      <c r="E494">
        <v>72</v>
      </c>
      <c r="F494">
        <f>TABLA_REPORTES_DIARIOS[[#This Row],[HH_REPORT]]/12</f>
        <v>6</v>
      </c>
    </row>
    <row r="495" spans="1:6" hidden="1" x14ac:dyDescent="0.25">
      <c r="A495" s="1">
        <v>45293</v>
      </c>
      <c r="B495" t="s">
        <v>8</v>
      </c>
      <c r="C495" t="str">
        <f>IF(B495&lt;&gt;"",VLOOKUP(B495,TABLA_CAPATACES[#All],3,FALSE),"")</f>
        <v>MECÁNICA</v>
      </c>
      <c r="E495">
        <v>60</v>
      </c>
      <c r="F495">
        <f>TABLA_REPORTES_DIARIOS[[#This Row],[HH_REPORT]]/12</f>
        <v>5</v>
      </c>
    </row>
    <row r="496" spans="1:6" hidden="1" x14ac:dyDescent="0.25">
      <c r="A496" s="1">
        <v>45293</v>
      </c>
      <c r="B496" t="s">
        <v>7</v>
      </c>
      <c r="C496" t="str">
        <f>IF(B496&lt;&gt;"",VLOOKUP(B496,TABLA_CAPATACES[#All],3,FALSE),"")</f>
        <v>OBRAS CIVILES</v>
      </c>
      <c r="E496">
        <v>180</v>
      </c>
      <c r="F496">
        <f>TABLA_REPORTES_DIARIOS[[#This Row],[HH_REPORT]]/12</f>
        <v>15</v>
      </c>
    </row>
    <row r="497" spans="1:6" hidden="1" x14ac:dyDescent="0.25">
      <c r="A497" s="1">
        <v>45294</v>
      </c>
      <c r="B497" t="s">
        <v>19</v>
      </c>
      <c r="C497" t="str">
        <f>IF(B497&lt;&gt;"",VLOOKUP(B497,TABLA_CAPATACES[#All],3,FALSE),"")</f>
        <v>ANDAMIOS</v>
      </c>
      <c r="E497">
        <v>12</v>
      </c>
      <c r="F497">
        <f>TABLA_REPORTES_DIARIOS[[#This Row],[HH_REPORT]]/12</f>
        <v>1</v>
      </c>
    </row>
    <row r="498" spans="1:6" hidden="1" x14ac:dyDescent="0.25">
      <c r="A498" s="1">
        <v>45294</v>
      </c>
      <c r="B498" t="s">
        <v>21</v>
      </c>
      <c r="C498" t="str">
        <f>IF(B498&lt;&gt;"",VLOOKUP(B498,TABLA_CAPATACES[#All],3,FALSE),"")</f>
        <v>ANDAMIOS</v>
      </c>
      <c r="E498">
        <v>36</v>
      </c>
      <c r="F498">
        <f>TABLA_REPORTES_DIARIOS[[#This Row],[HH_REPORT]]/12</f>
        <v>3</v>
      </c>
    </row>
    <row r="499" spans="1:6" hidden="1" x14ac:dyDescent="0.25">
      <c r="A499" s="1">
        <v>45294</v>
      </c>
      <c r="B499" t="s">
        <v>25</v>
      </c>
      <c r="C499" t="str">
        <f>IF(B499&lt;&gt;"",VLOOKUP(B499,TABLA_CAPATACES[#All],3,FALSE),"")</f>
        <v>OBRAS CIVILES</v>
      </c>
      <c r="E499">
        <v>216</v>
      </c>
      <c r="F499">
        <f>TABLA_REPORTES_DIARIOS[[#This Row],[HH_REPORT]]/12</f>
        <v>18</v>
      </c>
    </row>
    <row r="500" spans="1:6" hidden="1" x14ac:dyDescent="0.25">
      <c r="A500" s="1">
        <v>45294</v>
      </c>
      <c r="B500" t="s">
        <v>24</v>
      </c>
      <c r="C500" t="str">
        <f>IF(B500&lt;&gt;"",VLOOKUP(B500,TABLA_CAPATACES[#All],3,FALSE),"")</f>
        <v>OBRAS CIVILES</v>
      </c>
      <c r="E500">
        <v>108</v>
      </c>
      <c r="F500">
        <f>TABLA_REPORTES_DIARIOS[[#This Row],[HH_REPORT]]/12</f>
        <v>9</v>
      </c>
    </row>
    <row r="501" spans="1:6" hidden="1" x14ac:dyDescent="0.25">
      <c r="A501" s="1">
        <v>45294</v>
      </c>
      <c r="B501" t="s">
        <v>67</v>
      </c>
      <c r="C501" t="str">
        <f>IF(B501&lt;&gt;"",VLOOKUP(B501,TABLA_CAPATACES[#All],3,FALSE),"")</f>
        <v>ELÉCTRICA</v>
      </c>
      <c r="E501">
        <v>96</v>
      </c>
      <c r="F501">
        <f>TABLA_REPORTES_DIARIOS[[#This Row],[HH_REPORT]]/12</f>
        <v>8</v>
      </c>
    </row>
    <row r="502" spans="1:6" hidden="1" x14ac:dyDescent="0.25">
      <c r="A502" s="1">
        <v>45294</v>
      </c>
      <c r="B502" t="s">
        <v>27</v>
      </c>
      <c r="C502" t="str">
        <f>IF(B502&lt;&gt;"",VLOOKUP(B502,TABLA_CAPATACES[#All],3,FALSE),"")</f>
        <v>ELÉCTRICA</v>
      </c>
      <c r="E502">
        <v>132</v>
      </c>
      <c r="F502">
        <f>TABLA_REPORTES_DIARIOS[[#This Row],[HH_REPORT]]/12</f>
        <v>11</v>
      </c>
    </row>
    <row r="503" spans="1:6" hidden="1" x14ac:dyDescent="0.25">
      <c r="A503" s="1">
        <v>45294</v>
      </c>
      <c r="B503" t="s">
        <v>68</v>
      </c>
      <c r="C503" t="str">
        <f>IF(B503&lt;&gt;"",VLOOKUP(B503,TABLA_CAPATACES[#All],3,FALSE),"")</f>
        <v>ESTRUCTURA</v>
      </c>
      <c r="E503">
        <v>120</v>
      </c>
      <c r="F503">
        <f>TABLA_REPORTES_DIARIOS[[#This Row],[HH_REPORT]]/12</f>
        <v>10</v>
      </c>
    </row>
    <row r="504" spans="1:6" hidden="1" x14ac:dyDescent="0.25">
      <c r="A504" s="1">
        <v>45294</v>
      </c>
      <c r="B504" t="s">
        <v>66</v>
      </c>
      <c r="C504" t="str">
        <f>IF(B504&lt;&gt;"",VLOOKUP(B504,TABLA_CAPATACES[#All],3,FALSE),"")</f>
        <v>MECÁNICA</v>
      </c>
      <c r="E504">
        <v>36</v>
      </c>
      <c r="F504">
        <f>TABLA_REPORTES_DIARIOS[[#This Row],[HH_REPORT]]/12</f>
        <v>3</v>
      </c>
    </row>
    <row r="505" spans="1:6" hidden="1" x14ac:dyDescent="0.25">
      <c r="A505" s="1">
        <v>45294</v>
      </c>
      <c r="B505" t="s">
        <v>22</v>
      </c>
      <c r="C505" t="str">
        <f>IF(B505&lt;&gt;"",VLOOKUP(B505,TABLA_CAPATACES[#All],3,FALSE),"")</f>
        <v>MECÁNICA</v>
      </c>
      <c r="E505">
        <v>156</v>
      </c>
      <c r="F505">
        <f>TABLA_REPORTES_DIARIOS[[#This Row],[HH_REPORT]]/12</f>
        <v>13</v>
      </c>
    </row>
    <row r="506" spans="1:6" hidden="1" x14ac:dyDescent="0.25">
      <c r="A506" s="1">
        <v>45295</v>
      </c>
      <c r="B506" t="s">
        <v>19</v>
      </c>
      <c r="C506" t="str">
        <f>IF(B506&lt;&gt;"",VLOOKUP(B506,TABLA_CAPATACES[#All],3,FALSE),"")</f>
        <v>ANDAMIOS</v>
      </c>
      <c r="E506">
        <v>12</v>
      </c>
      <c r="F506">
        <f>TABLA_REPORTES_DIARIOS[[#This Row],[HH_REPORT]]/12</f>
        <v>1</v>
      </c>
    </row>
    <row r="507" spans="1:6" hidden="1" x14ac:dyDescent="0.25">
      <c r="A507" s="1">
        <v>45295</v>
      </c>
      <c r="B507" t="s">
        <v>21</v>
      </c>
      <c r="C507" t="str">
        <f>IF(B507&lt;&gt;"",VLOOKUP(B507,TABLA_CAPATACES[#All],3,FALSE),"")</f>
        <v>ANDAMIOS</v>
      </c>
      <c r="E507">
        <v>36</v>
      </c>
      <c r="F507">
        <f>TABLA_REPORTES_DIARIOS[[#This Row],[HH_REPORT]]/12</f>
        <v>3</v>
      </c>
    </row>
    <row r="508" spans="1:6" hidden="1" x14ac:dyDescent="0.25">
      <c r="A508" s="1">
        <v>45295</v>
      </c>
      <c r="B508" t="s">
        <v>25</v>
      </c>
      <c r="C508" t="str">
        <f>IF(B508&lt;&gt;"",VLOOKUP(B508,TABLA_CAPATACES[#All],3,FALSE),"")</f>
        <v>OBRAS CIVILES</v>
      </c>
      <c r="E508">
        <v>204</v>
      </c>
      <c r="F508">
        <f>TABLA_REPORTES_DIARIOS[[#This Row],[HH_REPORT]]/12</f>
        <v>17</v>
      </c>
    </row>
    <row r="509" spans="1:6" hidden="1" x14ac:dyDescent="0.25">
      <c r="A509" s="1">
        <v>45295</v>
      </c>
      <c r="B509" t="s">
        <v>24</v>
      </c>
      <c r="C509" t="str">
        <f>IF(B509&lt;&gt;"",VLOOKUP(B509,TABLA_CAPATACES[#All],3,FALSE),"")</f>
        <v>OBRAS CIVILES</v>
      </c>
      <c r="E509">
        <v>108</v>
      </c>
      <c r="F509">
        <f>TABLA_REPORTES_DIARIOS[[#This Row],[HH_REPORT]]/12</f>
        <v>9</v>
      </c>
    </row>
    <row r="510" spans="1:6" hidden="1" x14ac:dyDescent="0.25">
      <c r="A510" s="1">
        <v>45295</v>
      </c>
      <c r="B510" t="s">
        <v>67</v>
      </c>
      <c r="C510" t="str">
        <f>IF(B510&lt;&gt;"",VLOOKUP(B510,TABLA_CAPATACES[#All],3,FALSE),"")</f>
        <v>ELÉCTRICA</v>
      </c>
      <c r="E510">
        <v>108</v>
      </c>
      <c r="F510">
        <f>TABLA_REPORTES_DIARIOS[[#This Row],[HH_REPORT]]/12</f>
        <v>9</v>
      </c>
    </row>
    <row r="511" spans="1:6" hidden="1" x14ac:dyDescent="0.25">
      <c r="A511" s="1">
        <v>45295</v>
      </c>
      <c r="B511" t="s">
        <v>27</v>
      </c>
      <c r="C511" t="str">
        <f>IF(B511&lt;&gt;"",VLOOKUP(B511,TABLA_CAPATACES[#All],3,FALSE),"")</f>
        <v>ELÉCTRICA</v>
      </c>
      <c r="E511">
        <v>132</v>
      </c>
      <c r="F511">
        <f>TABLA_REPORTES_DIARIOS[[#This Row],[HH_REPORT]]/12</f>
        <v>11</v>
      </c>
    </row>
    <row r="512" spans="1:6" hidden="1" x14ac:dyDescent="0.25">
      <c r="A512" s="1">
        <v>45295</v>
      </c>
      <c r="B512" t="s">
        <v>68</v>
      </c>
      <c r="C512" t="str">
        <f>IF(B512&lt;&gt;"",VLOOKUP(B512,TABLA_CAPATACES[#All],3,FALSE),"")</f>
        <v>ESTRUCTURA</v>
      </c>
      <c r="E512">
        <v>120</v>
      </c>
      <c r="F512">
        <f>TABLA_REPORTES_DIARIOS[[#This Row],[HH_REPORT]]/12</f>
        <v>10</v>
      </c>
    </row>
    <row r="513" spans="1:6" hidden="1" x14ac:dyDescent="0.25">
      <c r="A513" s="1">
        <v>45295</v>
      </c>
      <c r="B513" t="s">
        <v>66</v>
      </c>
      <c r="C513" t="str">
        <f>IF(B513&lt;&gt;"",VLOOKUP(B513,TABLA_CAPATACES[#All],3,FALSE),"")</f>
        <v>MECÁNICA</v>
      </c>
      <c r="E513">
        <v>72</v>
      </c>
      <c r="F513">
        <f>TABLA_REPORTES_DIARIOS[[#This Row],[HH_REPORT]]/12</f>
        <v>6</v>
      </c>
    </row>
    <row r="514" spans="1:6" hidden="1" x14ac:dyDescent="0.25">
      <c r="A514" s="1">
        <v>45295</v>
      </c>
      <c r="B514" t="s">
        <v>22</v>
      </c>
      <c r="C514" t="str">
        <f>IF(B514&lt;&gt;"",VLOOKUP(B514,TABLA_CAPATACES[#All],3,FALSE),"")</f>
        <v>MECÁNICA</v>
      </c>
      <c r="E514">
        <v>156</v>
      </c>
      <c r="F514">
        <f>TABLA_REPORTES_DIARIOS[[#This Row],[HH_REPORT]]/12</f>
        <v>13</v>
      </c>
    </row>
    <row r="515" spans="1:6" hidden="1" x14ac:dyDescent="0.25">
      <c r="A515" s="1">
        <v>45296</v>
      </c>
      <c r="B515" t="s">
        <v>19</v>
      </c>
      <c r="C515" t="str">
        <f>IF(B515&lt;&gt;"",VLOOKUP(B515,TABLA_CAPATACES[#All],3,FALSE),"")</f>
        <v>ANDAMIOS</v>
      </c>
      <c r="E515">
        <v>12</v>
      </c>
      <c r="F515">
        <f>TABLA_REPORTES_DIARIOS[[#This Row],[HH_REPORT]]/12</f>
        <v>1</v>
      </c>
    </row>
    <row r="516" spans="1:6" hidden="1" x14ac:dyDescent="0.25">
      <c r="A516" s="1">
        <v>45296</v>
      </c>
      <c r="B516" t="s">
        <v>21</v>
      </c>
      <c r="C516" t="str">
        <f>IF(B516&lt;&gt;"",VLOOKUP(B516,TABLA_CAPATACES[#All],3,FALSE),"")</f>
        <v>ANDAMIOS</v>
      </c>
      <c r="E516">
        <v>36</v>
      </c>
      <c r="F516">
        <f>TABLA_REPORTES_DIARIOS[[#This Row],[HH_REPORT]]/12</f>
        <v>3</v>
      </c>
    </row>
    <row r="517" spans="1:6" hidden="1" x14ac:dyDescent="0.25">
      <c r="A517" s="1">
        <v>45296</v>
      </c>
      <c r="B517" t="s">
        <v>25</v>
      </c>
      <c r="C517" t="str">
        <f>IF(B517&lt;&gt;"",VLOOKUP(B517,TABLA_CAPATACES[#All],3,FALSE),"")</f>
        <v>OBRAS CIVILES</v>
      </c>
      <c r="E517">
        <v>204</v>
      </c>
      <c r="F517">
        <f>TABLA_REPORTES_DIARIOS[[#This Row],[HH_REPORT]]/12</f>
        <v>17</v>
      </c>
    </row>
    <row r="518" spans="1:6" hidden="1" x14ac:dyDescent="0.25">
      <c r="A518" s="1">
        <v>45296</v>
      </c>
      <c r="B518" t="s">
        <v>24</v>
      </c>
      <c r="C518" t="str">
        <f>IF(B518&lt;&gt;"",VLOOKUP(B518,TABLA_CAPATACES[#All],3,FALSE),"")</f>
        <v>OBRAS CIVILES</v>
      </c>
      <c r="E518">
        <v>108</v>
      </c>
      <c r="F518">
        <f>TABLA_REPORTES_DIARIOS[[#This Row],[HH_REPORT]]/12</f>
        <v>9</v>
      </c>
    </row>
    <row r="519" spans="1:6" hidden="1" x14ac:dyDescent="0.25">
      <c r="A519" s="1">
        <v>45296</v>
      </c>
      <c r="B519" t="s">
        <v>67</v>
      </c>
      <c r="C519" t="str">
        <f>IF(B519&lt;&gt;"",VLOOKUP(B519,TABLA_CAPATACES[#All],3,FALSE),"")</f>
        <v>ELÉCTRICA</v>
      </c>
      <c r="E519">
        <v>108</v>
      </c>
      <c r="F519">
        <f>TABLA_REPORTES_DIARIOS[[#This Row],[HH_REPORT]]/12</f>
        <v>9</v>
      </c>
    </row>
    <row r="520" spans="1:6" hidden="1" x14ac:dyDescent="0.25">
      <c r="A520" s="1">
        <v>45296</v>
      </c>
      <c r="B520" t="s">
        <v>27</v>
      </c>
      <c r="C520" t="str">
        <f>IF(B520&lt;&gt;"",VLOOKUP(B520,TABLA_CAPATACES[#All],3,FALSE),"")</f>
        <v>ELÉCTRICA</v>
      </c>
      <c r="E520">
        <v>144</v>
      </c>
      <c r="F520">
        <f>TABLA_REPORTES_DIARIOS[[#This Row],[HH_REPORT]]/12</f>
        <v>12</v>
      </c>
    </row>
    <row r="521" spans="1:6" hidden="1" x14ac:dyDescent="0.25">
      <c r="A521" s="1">
        <v>45296</v>
      </c>
      <c r="B521" t="s">
        <v>68</v>
      </c>
      <c r="C521" t="str">
        <f>IF(B521&lt;&gt;"",VLOOKUP(B521,TABLA_CAPATACES[#All],3,FALSE),"")</f>
        <v>ESTRUCTURA</v>
      </c>
      <c r="E521">
        <v>120</v>
      </c>
      <c r="F521">
        <f>TABLA_REPORTES_DIARIOS[[#This Row],[HH_REPORT]]/12</f>
        <v>10</v>
      </c>
    </row>
    <row r="522" spans="1:6" hidden="1" x14ac:dyDescent="0.25">
      <c r="A522" s="1">
        <v>45296</v>
      </c>
      <c r="B522" t="s">
        <v>66</v>
      </c>
      <c r="C522" t="str">
        <f>IF(B522&lt;&gt;"",VLOOKUP(B522,TABLA_CAPATACES[#All],3,FALSE),"")</f>
        <v>MECÁNICA</v>
      </c>
      <c r="E522">
        <v>60</v>
      </c>
      <c r="F522">
        <f>TABLA_REPORTES_DIARIOS[[#This Row],[HH_REPORT]]/12</f>
        <v>5</v>
      </c>
    </row>
    <row r="523" spans="1:6" hidden="1" x14ac:dyDescent="0.25">
      <c r="A523" s="1">
        <v>45296</v>
      </c>
      <c r="B523" t="s">
        <v>22</v>
      </c>
      <c r="C523" t="str">
        <f>IF(B523&lt;&gt;"",VLOOKUP(B523,TABLA_CAPATACES[#All],3,FALSE),"")</f>
        <v>MECÁNICA</v>
      </c>
      <c r="E523">
        <v>168</v>
      </c>
      <c r="F523">
        <f>TABLA_REPORTES_DIARIOS[[#This Row],[HH_REPORT]]/12</f>
        <v>14</v>
      </c>
    </row>
    <row r="524" spans="1:6" hidden="1" x14ac:dyDescent="0.25">
      <c r="A524" s="1">
        <v>45297</v>
      </c>
      <c r="B524" t="s">
        <v>19</v>
      </c>
      <c r="C524" t="str">
        <f>IF(B524&lt;&gt;"",VLOOKUP(B524,TABLA_CAPATACES[#All],3,FALSE),"")</f>
        <v>ANDAMIOS</v>
      </c>
      <c r="E524">
        <v>12</v>
      </c>
      <c r="F524">
        <f>TABLA_REPORTES_DIARIOS[[#This Row],[HH_REPORT]]/12</f>
        <v>1</v>
      </c>
    </row>
    <row r="525" spans="1:6" hidden="1" x14ac:dyDescent="0.25">
      <c r="A525" s="1">
        <v>45297</v>
      </c>
      <c r="B525" t="s">
        <v>21</v>
      </c>
      <c r="C525" t="str">
        <f>IF(B525&lt;&gt;"",VLOOKUP(B525,TABLA_CAPATACES[#All],3,FALSE),"")</f>
        <v>ANDAMIOS</v>
      </c>
      <c r="E525">
        <v>36</v>
      </c>
      <c r="F525">
        <f>TABLA_REPORTES_DIARIOS[[#This Row],[HH_REPORT]]/12</f>
        <v>3</v>
      </c>
    </row>
    <row r="526" spans="1:6" hidden="1" x14ac:dyDescent="0.25">
      <c r="A526" s="1">
        <v>45297</v>
      </c>
      <c r="B526" t="s">
        <v>25</v>
      </c>
      <c r="C526" t="str">
        <f>IF(B526&lt;&gt;"",VLOOKUP(B526,TABLA_CAPATACES[#All],3,FALSE),"")</f>
        <v>OBRAS CIVILES</v>
      </c>
      <c r="E526">
        <v>204</v>
      </c>
      <c r="F526">
        <f>TABLA_REPORTES_DIARIOS[[#This Row],[HH_REPORT]]/12</f>
        <v>17</v>
      </c>
    </row>
    <row r="527" spans="1:6" hidden="1" x14ac:dyDescent="0.25">
      <c r="A527" s="1">
        <v>45297</v>
      </c>
      <c r="B527" t="s">
        <v>24</v>
      </c>
      <c r="C527" t="str">
        <f>IF(B527&lt;&gt;"",VLOOKUP(B527,TABLA_CAPATACES[#All],3,FALSE),"")</f>
        <v>OBRAS CIVILES</v>
      </c>
      <c r="E527">
        <v>108</v>
      </c>
      <c r="F527">
        <f>TABLA_REPORTES_DIARIOS[[#This Row],[HH_REPORT]]/12</f>
        <v>9</v>
      </c>
    </row>
    <row r="528" spans="1:6" hidden="1" x14ac:dyDescent="0.25">
      <c r="A528" s="1">
        <v>45297</v>
      </c>
      <c r="B528" t="s">
        <v>67</v>
      </c>
      <c r="C528" t="str">
        <f>IF(B528&lt;&gt;"",VLOOKUP(B528,TABLA_CAPATACES[#All],3,FALSE),"")</f>
        <v>ELÉCTRICA</v>
      </c>
      <c r="E528">
        <v>108</v>
      </c>
      <c r="F528">
        <f>TABLA_REPORTES_DIARIOS[[#This Row],[HH_REPORT]]/12</f>
        <v>9</v>
      </c>
    </row>
    <row r="529" spans="1:6" hidden="1" x14ac:dyDescent="0.25">
      <c r="A529" s="1">
        <v>45297</v>
      </c>
      <c r="B529" t="s">
        <v>27</v>
      </c>
      <c r="C529" t="str">
        <f>IF(B529&lt;&gt;"",VLOOKUP(B529,TABLA_CAPATACES[#All],3,FALSE),"")</f>
        <v>ELÉCTRICA</v>
      </c>
      <c r="E529">
        <v>144</v>
      </c>
      <c r="F529">
        <f>TABLA_REPORTES_DIARIOS[[#This Row],[HH_REPORT]]/12</f>
        <v>12</v>
      </c>
    </row>
    <row r="530" spans="1:6" hidden="1" x14ac:dyDescent="0.25">
      <c r="A530" s="1">
        <v>45297</v>
      </c>
      <c r="B530" t="s">
        <v>68</v>
      </c>
      <c r="C530" t="str">
        <f>IF(B530&lt;&gt;"",VLOOKUP(B530,TABLA_CAPATACES[#All],3,FALSE),"")</f>
        <v>ESTRUCTURA</v>
      </c>
      <c r="E530">
        <v>120</v>
      </c>
      <c r="F530">
        <f>TABLA_REPORTES_DIARIOS[[#This Row],[HH_REPORT]]/12</f>
        <v>10</v>
      </c>
    </row>
    <row r="531" spans="1:6" hidden="1" x14ac:dyDescent="0.25">
      <c r="A531" s="1">
        <v>45297</v>
      </c>
      <c r="B531" t="s">
        <v>66</v>
      </c>
      <c r="C531" t="str">
        <f>IF(B531&lt;&gt;"",VLOOKUP(B531,TABLA_CAPATACES[#All],3,FALSE),"")</f>
        <v>MECÁNICA</v>
      </c>
      <c r="E531">
        <v>60</v>
      </c>
      <c r="F531">
        <f>TABLA_REPORTES_DIARIOS[[#This Row],[HH_REPORT]]/12</f>
        <v>5</v>
      </c>
    </row>
    <row r="532" spans="1:6" hidden="1" x14ac:dyDescent="0.25">
      <c r="A532" s="1">
        <v>45297</v>
      </c>
      <c r="B532" t="s">
        <v>22</v>
      </c>
      <c r="C532" t="str">
        <f>IF(B532&lt;&gt;"",VLOOKUP(B532,TABLA_CAPATACES[#All],3,FALSE),"")</f>
        <v>MECÁNICA</v>
      </c>
      <c r="E532">
        <v>168</v>
      </c>
      <c r="F532">
        <f>TABLA_REPORTES_DIARIOS[[#This Row],[HH_REPORT]]/12</f>
        <v>14</v>
      </c>
    </row>
    <row r="533" spans="1:6" hidden="1" x14ac:dyDescent="0.25">
      <c r="A533" s="1">
        <v>45298</v>
      </c>
      <c r="B533" t="s">
        <v>19</v>
      </c>
      <c r="C533" t="str">
        <f>IF(B533&lt;&gt;"",VLOOKUP(B533,TABLA_CAPATACES[#All],3,FALSE),"")</f>
        <v>ANDAMIOS</v>
      </c>
      <c r="E533">
        <v>12</v>
      </c>
      <c r="F533">
        <f>TABLA_REPORTES_DIARIOS[[#This Row],[HH_REPORT]]/12</f>
        <v>1</v>
      </c>
    </row>
    <row r="534" spans="1:6" hidden="1" x14ac:dyDescent="0.25">
      <c r="A534" s="1">
        <v>45298</v>
      </c>
      <c r="B534" t="s">
        <v>21</v>
      </c>
      <c r="C534" t="str">
        <f>IF(B534&lt;&gt;"",VLOOKUP(B534,TABLA_CAPATACES[#All],3,FALSE),"")</f>
        <v>ANDAMIOS</v>
      </c>
      <c r="E534">
        <v>36</v>
      </c>
      <c r="F534">
        <f>TABLA_REPORTES_DIARIOS[[#This Row],[HH_REPORT]]/12</f>
        <v>3</v>
      </c>
    </row>
    <row r="535" spans="1:6" hidden="1" x14ac:dyDescent="0.25">
      <c r="A535" s="1">
        <v>45298</v>
      </c>
      <c r="B535" t="s">
        <v>25</v>
      </c>
      <c r="C535" t="str">
        <f>IF(B535&lt;&gt;"",VLOOKUP(B535,TABLA_CAPATACES[#All],3,FALSE),"")</f>
        <v>OBRAS CIVILES</v>
      </c>
      <c r="E535">
        <v>204</v>
      </c>
      <c r="F535">
        <f>TABLA_REPORTES_DIARIOS[[#This Row],[HH_REPORT]]/12</f>
        <v>17</v>
      </c>
    </row>
    <row r="536" spans="1:6" hidden="1" x14ac:dyDescent="0.25">
      <c r="A536" s="1">
        <v>45298</v>
      </c>
      <c r="B536" t="s">
        <v>24</v>
      </c>
      <c r="C536" t="str">
        <f>IF(B536&lt;&gt;"",VLOOKUP(B536,TABLA_CAPATACES[#All],3,FALSE),"")</f>
        <v>OBRAS CIVILES</v>
      </c>
      <c r="E536">
        <v>108</v>
      </c>
      <c r="F536">
        <f>TABLA_REPORTES_DIARIOS[[#This Row],[HH_REPORT]]/12</f>
        <v>9</v>
      </c>
    </row>
    <row r="537" spans="1:6" hidden="1" x14ac:dyDescent="0.25">
      <c r="A537" s="1">
        <v>45298</v>
      </c>
      <c r="B537" t="s">
        <v>69</v>
      </c>
      <c r="C537" t="str">
        <f>IF(B537&lt;&gt;"",VLOOKUP(B537,TABLA_CAPATACES[#All],3,FALSE),"")</f>
        <v>ELÉCTRICA</v>
      </c>
      <c r="E537">
        <v>12</v>
      </c>
      <c r="F537">
        <f>TABLA_REPORTES_DIARIOS[[#This Row],[HH_REPORT]]/12</f>
        <v>1</v>
      </c>
    </row>
    <row r="538" spans="1:6" hidden="1" x14ac:dyDescent="0.25">
      <c r="A538" s="1">
        <v>45298</v>
      </c>
      <c r="B538" t="s">
        <v>67</v>
      </c>
      <c r="C538" t="s">
        <v>28</v>
      </c>
      <c r="E538">
        <v>108</v>
      </c>
      <c r="F538">
        <f>TABLA_REPORTES_DIARIOS[[#This Row],[HH_REPORT]]/12</f>
        <v>9</v>
      </c>
    </row>
    <row r="539" spans="1:6" hidden="1" x14ac:dyDescent="0.25">
      <c r="A539" s="1">
        <v>45298</v>
      </c>
      <c r="B539" t="s">
        <v>27</v>
      </c>
      <c r="C539" t="s">
        <v>28</v>
      </c>
      <c r="E539">
        <v>144</v>
      </c>
      <c r="F539">
        <f>TABLA_REPORTES_DIARIOS[[#This Row],[HH_REPORT]]/12</f>
        <v>12</v>
      </c>
    </row>
    <row r="540" spans="1:6" hidden="1" x14ac:dyDescent="0.25">
      <c r="A540" s="1">
        <v>45298</v>
      </c>
      <c r="B540" t="s">
        <v>70</v>
      </c>
      <c r="C540" t="s">
        <v>28</v>
      </c>
      <c r="E540">
        <v>96</v>
      </c>
      <c r="F540">
        <f>TABLA_REPORTES_DIARIOS[[#This Row],[HH_REPORT]]/12</f>
        <v>8</v>
      </c>
    </row>
    <row r="541" spans="1:6" hidden="1" x14ac:dyDescent="0.25">
      <c r="A541" s="1">
        <v>45298</v>
      </c>
      <c r="B541" t="s">
        <v>71</v>
      </c>
      <c r="C541" t="s">
        <v>28</v>
      </c>
      <c r="E541">
        <v>48</v>
      </c>
      <c r="F541">
        <f>TABLA_REPORTES_DIARIOS[[#This Row],[HH_REPORT]]/12</f>
        <v>4</v>
      </c>
    </row>
    <row r="542" spans="1:6" hidden="1" x14ac:dyDescent="0.25">
      <c r="A542" s="1">
        <v>45298</v>
      </c>
      <c r="B542" t="s">
        <v>72</v>
      </c>
      <c r="C542" t="s">
        <v>28</v>
      </c>
      <c r="E542">
        <v>60</v>
      </c>
      <c r="F542">
        <f>TABLA_REPORTES_DIARIOS[[#This Row],[HH_REPORT]]/12</f>
        <v>5</v>
      </c>
    </row>
    <row r="543" spans="1:6" hidden="1" x14ac:dyDescent="0.25">
      <c r="A543" s="1">
        <v>45298</v>
      </c>
      <c r="B543" t="s">
        <v>73</v>
      </c>
      <c r="C543" t="s">
        <v>74</v>
      </c>
      <c r="E543">
        <v>108</v>
      </c>
      <c r="F543">
        <f>TABLA_REPORTES_DIARIOS[[#This Row],[HH_REPORT]]/12</f>
        <v>9</v>
      </c>
    </row>
    <row r="544" spans="1:6" hidden="1" x14ac:dyDescent="0.25">
      <c r="A544" s="1">
        <v>45298</v>
      </c>
      <c r="B544" t="s">
        <v>68</v>
      </c>
      <c r="C544" t="s">
        <v>10</v>
      </c>
      <c r="E544">
        <v>120</v>
      </c>
      <c r="F544">
        <f>TABLA_REPORTES_DIARIOS[[#This Row],[HH_REPORT]]/12</f>
        <v>10</v>
      </c>
    </row>
    <row r="545" spans="1:6" hidden="1" x14ac:dyDescent="0.25">
      <c r="A545" s="1">
        <v>45298</v>
      </c>
      <c r="B545" t="s">
        <v>66</v>
      </c>
      <c r="C545" t="s">
        <v>29</v>
      </c>
      <c r="E545">
        <v>60</v>
      </c>
      <c r="F545">
        <f>TABLA_REPORTES_DIARIOS[[#This Row],[HH_REPORT]]/12</f>
        <v>5</v>
      </c>
    </row>
    <row r="546" spans="1:6" hidden="1" x14ac:dyDescent="0.25">
      <c r="A546" s="1">
        <v>45298</v>
      </c>
      <c r="B546" t="s">
        <v>22</v>
      </c>
      <c r="C546" t="s">
        <v>29</v>
      </c>
      <c r="E546">
        <v>168</v>
      </c>
      <c r="F546">
        <f>TABLA_REPORTES_DIARIOS[[#This Row],[HH_REPORT]]/12</f>
        <v>14</v>
      </c>
    </row>
    <row r="547" spans="1:6" hidden="1" x14ac:dyDescent="0.25">
      <c r="A547" s="1">
        <v>45299</v>
      </c>
      <c r="B547" t="s">
        <v>19</v>
      </c>
      <c r="C547" t="str">
        <f>IF(B547&lt;&gt;"",VLOOKUP(B547,TABLA_CAPATACES[#All],3,FALSE),"")</f>
        <v>ANDAMIOS</v>
      </c>
      <c r="E547">
        <v>12</v>
      </c>
      <c r="F547">
        <f>TABLA_REPORTES_DIARIOS[[#This Row],[HH_REPORT]]/12</f>
        <v>1</v>
      </c>
    </row>
    <row r="548" spans="1:6" hidden="1" x14ac:dyDescent="0.25">
      <c r="A548" s="1">
        <v>45299</v>
      </c>
      <c r="B548" t="s">
        <v>21</v>
      </c>
      <c r="C548" t="str">
        <f>IF(B548&lt;&gt;"",VLOOKUP(B548,TABLA_CAPATACES[#All],3,FALSE),"")</f>
        <v>ANDAMIOS</v>
      </c>
      <c r="E548">
        <v>36</v>
      </c>
      <c r="F548">
        <f>TABLA_REPORTES_DIARIOS[[#This Row],[HH_REPORT]]/12</f>
        <v>3</v>
      </c>
    </row>
    <row r="549" spans="1:6" hidden="1" x14ac:dyDescent="0.25">
      <c r="A549" s="1">
        <v>45299</v>
      </c>
      <c r="B549" t="s">
        <v>25</v>
      </c>
      <c r="C549" t="str">
        <f>IF(B549&lt;&gt;"",VLOOKUP(B549,TABLA_CAPATACES[#All],3,FALSE),"")</f>
        <v>OBRAS CIVILES</v>
      </c>
      <c r="E549">
        <v>204</v>
      </c>
      <c r="F549">
        <f>TABLA_REPORTES_DIARIOS[[#This Row],[HH_REPORT]]/12</f>
        <v>17</v>
      </c>
    </row>
    <row r="550" spans="1:6" hidden="1" x14ac:dyDescent="0.25">
      <c r="A550" s="1">
        <v>45299</v>
      </c>
      <c r="B550" t="s">
        <v>24</v>
      </c>
      <c r="C550" t="str">
        <f>IF(B550&lt;&gt;"",VLOOKUP(B550,TABLA_CAPATACES[#All],3,FALSE),"")</f>
        <v>OBRAS CIVILES</v>
      </c>
      <c r="E550">
        <v>108</v>
      </c>
      <c r="F550">
        <f>TABLA_REPORTES_DIARIOS[[#This Row],[HH_REPORT]]/12</f>
        <v>9</v>
      </c>
    </row>
    <row r="551" spans="1:6" hidden="1" x14ac:dyDescent="0.25">
      <c r="A551" s="1">
        <v>45299</v>
      </c>
      <c r="B551" t="s">
        <v>69</v>
      </c>
      <c r="C551" t="str">
        <f>IF(B551&lt;&gt;"",VLOOKUP(B551,TABLA_CAPATACES[#All],3,FALSE),"")</f>
        <v>ELÉCTRICA</v>
      </c>
      <c r="E551">
        <v>12</v>
      </c>
      <c r="F551">
        <f>TABLA_REPORTES_DIARIOS[[#This Row],[HH_REPORT]]/12</f>
        <v>1</v>
      </c>
    </row>
    <row r="552" spans="1:6" hidden="1" x14ac:dyDescent="0.25">
      <c r="A552" s="1">
        <v>45299</v>
      </c>
      <c r="B552" t="s">
        <v>67</v>
      </c>
      <c r="C552" t="str">
        <f>IF(B552&lt;&gt;"",VLOOKUP(B552,TABLA_CAPATACES[#All],3,FALSE),"")</f>
        <v>ELÉCTRICA</v>
      </c>
      <c r="E552">
        <v>120</v>
      </c>
      <c r="F552">
        <f>TABLA_REPORTES_DIARIOS[[#This Row],[HH_REPORT]]/12</f>
        <v>10</v>
      </c>
    </row>
    <row r="553" spans="1:6" hidden="1" x14ac:dyDescent="0.25">
      <c r="A553" s="1">
        <v>45299</v>
      </c>
      <c r="B553" t="s">
        <v>27</v>
      </c>
      <c r="C553" t="str">
        <f>IF(B553&lt;&gt;"",VLOOKUP(B553,TABLA_CAPATACES[#All],3,FALSE),"")</f>
        <v>ELÉCTRICA</v>
      </c>
      <c r="E553">
        <v>132</v>
      </c>
      <c r="F553">
        <f>TABLA_REPORTES_DIARIOS[[#This Row],[HH_REPORT]]/12</f>
        <v>11</v>
      </c>
    </row>
    <row r="554" spans="1:6" hidden="1" x14ac:dyDescent="0.25">
      <c r="A554" s="1">
        <v>45299</v>
      </c>
      <c r="B554" t="s">
        <v>70</v>
      </c>
      <c r="C554" t="str">
        <f>IF(B554&lt;&gt;"",VLOOKUP(B554,TABLA_CAPATACES[#All],3,FALSE),"")</f>
        <v>ELÉCTRICA</v>
      </c>
      <c r="E554">
        <v>96</v>
      </c>
      <c r="F554">
        <f>TABLA_REPORTES_DIARIOS[[#This Row],[HH_REPORT]]/12</f>
        <v>8</v>
      </c>
    </row>
    <row r="555" spans="1:6" hidden="1" x14ac:dyDescent="0.25">
      <c r="A555" s="1">
        <v>45299</v>
      </c>
      <c r="B555" t="s">
        <v>71</v>
      </c>
      <c r="C555" t="str">
        <f>IF(B555&lt;&gt;"",VLOOKUP(B555,TABLA_CAPATACES[#All],3,FALSE),"")</f>
        <v>ELÉCTRICA</v>
      </c>
      <c r="E555">
        <v>72</v>
      </c>
      <c r="F555">
        <f>TABLA_REPORTES_DIARIOS[[#This Row],[HH_REPORT]]/12</f>
        <v>6</v>
      </c>
    </row>
    <row r="556" spans="1:6" hidden="1" x14ac:dyDescent="0.25">
      <c r="A556" s="1">
        <v>45299</v>
      </c>
      <c r="B556" t="s">
        <v>72</v>
      </c>
      <c r="C556" t="str">
        <f>IF(B556&lt;&gt;"",VLOOKUP(B556,TABLA_CAPATACES[#All],3,FALSE),"")</f>
        <v>ELÉCTRICA</v>
      </c>
      <c r="E556">
        <v>72</v>
      </c>
      <c r="F556">
        <f>TABLA_REPORTES_DIARIOS[[#This Row],[HH_REPORT]]/12</f>
        <v>6</v>
      </c>
    </row>
    <row r="557" spans="1:6" hidden="1" x14ac:dyDescent="0.25">
      <c r="A557" s="1">
        <v>45299</v>
      </c>
      <c r="B557" t="s">
        <v>68</v>
      </c>
      <c r="C557" t="str">
        <f>IF(B557&lt;&gt;"",VLOOKUP(B557,TABLA_CAPATACES[#All],3,FALSE),"")</f>
        <v>ESTRUCTURA</v>
      </c>
      <c r="E557">
        <v>120</v>
      </c>
      <c r="F557">
        <f>TABLA_REPORTES_DIARIOS[[#This Row],[HH_REPORT]]/12</f>
        <v>10</v>
      </c>
    </row>
    <row r="558" spans="1:6" hidden="1" x14ac:dyDescent="0.25">
      <c r="A558" s="1">
        <v>45299</v>
      </c>
      <c r="B558" t="s">
        <v>75</v>
      </c>
      <c r="C558" t="str">
        <f>IF(B558&lt;&gt;"",VLOOKUP(B558,TABLA_CAPATACES[#All],3,FALSE),"")</f>
        <v>MECÁNICA</v>
      </c>
      <c r="E558">
        <v>48</v>
      </c>
      <c r="F558">
        <f>TABLA_REPORTES_DIARIOS[[#This Row],[HH_REPORT]]/12</f>
        <v>4</v>
      </c>
    </row>
    <row r="559" spans="1:6" hidden="1" x14ac:dyDescent="0.25">
      <c r="A559" s="1">
        <v>45299</v>
      </c>
      <c r="B559" t="s">
        <v>22</v>
      </c>
      <c r="C559" t="str">
        <f>IF(B559&lt;&gt;"",VLOOKUP(B559,TABLA_CAPATACES[#All],3,FALSE),"")</f>
        <v>MECÁNICA</v>
      </c>
      <c r="E559">
        <v>180</v>
      </c>
      <c r="F559">
        <f>TABLA_REPORTES_DIARIOS[[#This Row],[HH_REPORT]]/12</f>
        <v>15</v>
      </c>
    </row>
    <row r="560" spans="1:6" hidden="1" x14ac:dyDescent="0.25">
      <c r="A560" s="1">
        <v>45300</v>
      </c>
      <c r="B560" t="s">
        <v>3</v>
      </c>
      <c r="C560" t="str">
        <f>IF(B560&lt;&gt;"",VLOOKUP(B560,TABLA_CAPATACES[#All],3,FALSE),"")</f>
        <v>ESTRUCTURA</v>
      </c>
      <c r="E560">
        <v>144</v>
      </c>
      <c r="F560">
        <f>TABLA_REPORTES_DIARIOS[[#This Row],[HH_REPORT]]/12</f>
        <v>12</v>
      </c>
    </row>
    <row r="561" spans="1:6" x14ac:dyDescent="0.25">
      <c r="A561" s="1">
        <v>45300</v>
      </c>
      <c r="B561" t="s">
        <v>2</v>
      </c>
      <c r="C561" t="str">
        <f>IF(B561&lt;&gt;"",VLOOKUP(B561,TABLA_CAPATACES[#All],3,FALSE),"")</f>
        <v>PIPING</v>
      </c>
      <c r="E561">
        <v>120</v>
      </c>
      <c r="F561">
        <f>TABLA_REPORTES_DIARIOS[[#This Row],[HH_REPORT]]/12</f>
        <v>10</v>
      </c>
    </row>
    <row r="562" spans="1:6" hidden="1" x14ac:dyDescent="0.25">
      <c r="A562" s="1">
        <v>45300</v>
      </c>
      <c r="B562" t="s">
        <v>19</v>
      </c>
      <c r="C562" t="str">
        <f>IF(B562&lt;&gt;"",VLOOKUP(B562,TABLA_CAPATACES[#All],3,FALSE),"")</f>
        <v>ANDAMIOS</v>
      </c>
      <c r="E562">
        <v>12</v>
      </c>
      <c r="F562">
        <f>TABLA_REPORTES_DIARIOS[[#This Row],[HH_REPORT]]/12</f>
        <v>1</v>
      </c>
    </row>
    <row r="563" spans="1:6" hidden="1" x14ac:dyDescent="0.25">
      <c r="A563" s="1">
        <v>45300</v>
      </c>
      <c r="B563" t="s">
        <v>21</v>
      </c>
      <c r="C563" t="str">
        <f>IF(B563&lt;&gt;"",VLOOKUP(B563,TABLA_CAPATACES[#All],3,FALSE),"")</f>
        <v>ANDAMIOS</v>
      </c>
      <c r="E563">
        <v>36</v>
      </c>
      <c r="F563">
        <f>TABLA_REPORTES_DIARIOS[[#This Row],[HH_REPORT]]/12</f>
        <v>3</v>
      </c>
    </row>
    <row r="564" spans="1:6" hidden="1" x14ac:dyDescent="0.25">
      <c r="A564" s="1">
        <v>45300</v>
      </c>
      <c r="B564" t="s">
        <v>25</v>
      </c>
      <c r="C564" t="str">
        <f>IF(B564&lt;&gt;"",VLOOKUP(B564,TABLA_CAPATACES[#All],3,FALSE),"")</f>
        <v>OBRAS CIVILES</v>
      </c>
      <c r="E564">
        <v>204</v>
      </c>
      <c r="F564">
        <f>TABLA_REPORTES_DIARIOS[[#This Row],[HH_REPORT]]/12</f>
        <v>17</v>
      </c>
    </row>
    <row r="565" spans="1:6" hidden="1" x14ac:dyDescent="0.25">
      <c r="A565" s="1">
        <v>45300</v>
      </c>
      <c r="B565" t="s">
        <v>24</v>
      </c>
      <c r="C565" t="str">
        <f>IF(B565&lt;&gt;"",VLOOKUP(B565,TABLA_CAPATACES[#All],3,FALSE),"")</f>
        <v>OBRAS CIVILES</v>
      </c>
      <c r="E565">
        <v>108</v>
      </c>
      <c r="F565">
        <f>TABLA_REPORTES_DIARIOS[[#This Row],[HH_REPORT]]/12</f>
        <v>9</v>
      </c>
    </row>
    <row r="566" spans="1:6" hidden="1" x14ac:dyDescent="0.25">
      <c r="A566" s="1">
        <v>45300</v>
      </c>
      <c r="B566" t="s">
        <v>69</v>
      </c>
      <c r="C566" t="str">
        <f>IF(B566&lt;&gt;"",VLOOKUP(B566,TABLA_CAPATACES[#All],3,FALSE),"")</f>
        <v>ELÉCTRICA</v>
      </c>
      <c r="E566">
        <v>60</v>
      </c>
      <c r="F566">
        <f>TABLA_REPORTES_DIARIOS[[#This Row],[HH_REPORT]]/12</f>
        <v>5</v>
      </c>
    </row>
    <row r="567" spans="1:6" hidden="1" x14ac:dyDescent="0.25">
      <c r="A567" s="1">
        <v>45300</v>
      </c>
      <c r="B567" t="s">
        <v>67</v>
      </c>
      <c r="C567" t="str">
        <f>IF(B567&lt;&gt;"",VLOOKUP(B567,TABLA_CAPATACES[#All],3,FALSE),"")</f>
        <v>ELÉCTRICA</v>
      </c>
      <c r="E567">
        <v>48</v>
      </c>
      <c r="F567">
        <f>TABLA_REPORTES_DIARIOS[[#This Row],[HH_REPORT]]/12</f>
        <v>4</v>
      </c>
    </row>
    <row r="568" spans="1:6" hidden="1" x14ac:dyDescent="0.25">
      <c r="A568" s="1">
        <v>45300</v>
      </c>
      <c r="B568" t="s">
        <v>27</v>
      </c>
      <c r="C568" t="str">
        <f>IF(B568&lt;&gt;"",VLOOKUP(B568,TABLA_CAPATACES[#All],3,FALSE),"")</f>
        <v>ELÉCTRICA</v>
      </c>
      <c r="E568">
        <v>132</v>
      </c>
      <c r="F568">
        <f>TABLA_REPORTES_DIARIOS[[#This Row],[HH_REPORT]]/12</f>
        <v>11</v>
      </c>
    </row>
    <row r="569" spans="1:6" hidden="1" x14ac:dyDescent="0.25">
      <c r="A569" s="1">
        <v>45300</v>
      </c>
      <c r="B569" t="s">
        <v>70</v>
      </c>
      <c r="C569" t="str">
        <f>IF(B569&lt;&gt;"",VLOOKUP(B569,TABLA_CAPATACES[#All],3,FALSE),"")</f>
        <v>ELÉCTRICA</v>
      </c>
      <c r="E569">
        <v>84</v>
      </c>
      <c r="F569">
        <f>TABLA_REPORTES_DIARIOS[[#This Row],[HH_REPORT]]/12</f>
        <v>7</v>
      </c>
    </row>
    <row r="570" spans="1:6" hidden="1" x14ac:dyDescent="0.25">
      <c r="A570" s="1">
        <v>45300</v>
      </c>
      <c r="B570" t="s">
        <v>76</v>
      </c>
      <c r="C570" t="str">
        <f>IF(B570&lt;&gt;"",VLOOKUP(B570,TABLA_CAPATACES[#All],3,FALSE),"")</f>
        <v>ELÉCTRICA</v>
      </c>
      <c r="E570">
        <v>12</v>
      </c>
      <c r="F570">
        <f>TABLA_REPORTES_DIARIOS[[#This Row],[HH_REPORT]]/12</f>
        <v>1</v>
      </c>
    </row>
    <row r="571" spans="1:6" hidden="1" x14ac:dyDescent="0.25">
      <c r="A571" s="1">
        <v>45300</v>
      </c>
      <c r="B571" t="s">
        <v>71</v>
      </c>
      <c r="C571" t="str">
        <f>IF(B571&lt;&gt;"",VLOOKUP(B571,TABLA_CAPATACES[#All],3,FALSE),"")</f>
        <v>ELÉCTRICA</v>
      </c>
      <c r="E571">
        <v>48</v>
      </c>
      <c r="F571">
        <f>TABLA_REPORTES_DIARIOS[[#This Row],[HH_REPORT]]/12</f>
        <v>4</v>
      </c>
    </row>
    <row r="572" spans="1:6" hidden="1" x14ac:dyDescent="0.25">
      <c r="A572" s="1">
        <v>45300</v>
      </c>
      <c r="B572" t="s">
        <v>72</v>
      </c>
      <c r="C572" t="str">
        <f>IF(B572&lt;&gt;"",VLOOKUP(B572,TABLA_CAPATACES[#All],3,FALSE),"")</f>
        <v>ELÉCTRICA</v>
      </c>
      <c r="E572">
        <v>60</v>
      </c>
      <c r="F572">
        <f>TABLA_REPORTES_DIARIOS[[#This Row],[HH_REPORT]]/12</f>
        <v>5</v>
      </c>
    </row>
    <row r="573" spans="1:6" hidden="1" x14ac:dyDescent="0.25">
      <c r="A573" s="1">
        <v>45300</v>
      </c>
      <c r="B573" t="s">
        <v>73</v>
      </c>
      <c r="C573" t="str">
        <f>IF(B573&lt;&gt;"",VLOOKUP(B573,TABLA_CAPATACES[#All],3,FALSE),"")</f>
        <v>ENFIERRADURA</v>
      </c>
      <c r="E573">
        <v>108</v>
      </c>
      <c r="F573">
        <f>TABLA_REPORTES_DIARIOS[[#This Row],[HH_REPORT]]/12</f>
        <v>9</v>
      </c>
    </row>
    <row r="574" spans="1:6" hidden="1" x14ac:dyDescent="0.25">
      <c r="A574" s="1">
        <v>45300</v>
      </c>
      <c r="B574" t="s">
        <v>68</v>
      </c>
      <c r="C574" t="str">
        <f>IF(B574&lt;&gt;"",VLOOKUP(B574,TABLA_CAPATACES[#All],3,FALSE),"")</f>
        <v>ESTRUCTURA</v>
      </c>
      <c r="E574">
        <v>96</v>
      </c>
      <c r="F574">
        <f>TABLA_REPORTES_DIARIOS[[#This Row],[HH_REPORT]]/12</f>
        <v>8</v>
      </c>
    </row>
    <row r="575" spans="1:6" hidden="1" x14ac:dyDescent="0.25">
      <c r="A575" s="1">
        <v>45300</v>
      </c>
      <c r="B575" t="s">
        <v>66</v>
      </c>
      <c r="C575" t="str">
        <f>IF(B575&lt;&gt;"",VLOOKUP(B575,TABLA_CAPATACES[#All],3,FALSE),"")</f>
        <v>MECÁNICA</v>
      </c>
      <c r="E575">
        <v>120</v>
      </c>
      <c r="F575">
        <f>TABLA_REPORTES_DIARIOS[[#This Row],[HH_REPORT]]/12</f>
        <v>10</v>
      </c>
    </row>
    <row r="576" spans="1:6" hidden="1" x14ac:dyDescent="0.25">
      <c r="A576" s="1">
        <v>45300</v>
      </c>
      <c r="B576" t="s">
        <v>22</v>
      </c>
      <c r="C576" t="str">
        <f>IF(B576&lt;&gt;"",VLOOKUP(B576,TABLA_CAPATACES[#All],3,FALSE),"")</f>
        <v>MECÁNICA</v>
      </c>
      <c r="E576">
        <v>180</v>
      </c>
      <c r="F576">
        <f>TABLA_REPORTES_DIARIOS[[#This Row],[HH_REPORT]]/12</f>
        <v>15</v>
      </c>
    </row>
    <row r="577" spans="1:6" hidden="1" x14ac:dyDescent="0.25">
      <c r="A577" s="1">
        <v>45301</v>
      </c>
      <c r="B577" t="s">
        <v>3</v>
      </c>
      <c r="C577" t="str">
        <f>IF(B577&lt;&gt;"",VLOOKUP(B577,TABLA_CAPATACES[#All],3,FALSE),"")</f>
        <v>ESTRUCTURA</v>
      </c>
      <c r="E577">
        <v>144</v>
      </c>
      <c r="F577">
        <f>TABLA_REPORTES_DIARIOS[[#This Row],[HH_REPORT]]/12</f>
        <v>12</v>
      </c>
    </row>
    <row r="578" spans="1:6" x14ac:dyDescent="0.25">
      <c r="A578" s="1">
        <v>45301</v>
      </c>
      <c r="B578" t="s">
        <v>2</v>
      </c>
      <c r="C578" t="str">
        <f>IF(B578&lt;&gt;"",VLOOKUP(B578,TABLA_CAPATACES[#All],3,FALSE),"")</f>
        <v>PIPING</v>
      </c>
      <c r="E578">
        <v>120</v>
      </c>
      <c r="F578">
        <f>TABLA_REPORTES_DIARIOS[[#This Row],[HH_REPORT]]/12</f>
        <v>10</v>
      </c>
    </row>
    <row r="579" spans="1:6" hidden="1" x14ac:dyDescent="0.25">
      <c r="A579" s="1">
        <v>45301</v>
      </c>
      <c r="B579" t="s">
        <v>19</v>
      </c>
      <c r="C579" t="str">
        <f>IF(B579&lt;&gt;"",VLOOKUP(B579,TABLA_CAPATACES[#All],3,FALSE),"")</f>
        <v>ANDAMIOS</v>
      </c>
      <c r="E579">
        <v>12</v>
      </c>
      <c r="F579">
        <f>TABLA_REPORTES_DIARIOS[[#This Row],[HH_REPORT]]/12</f>
        <v>1</v>
      </c>
    </row>
    <row r="580" spans="1:6" hidden="1" x14ac:dyDescent="0.25">
      <c r="A580" s="1">
        <v>45301</v>
      </c>
      <c r="B580" t="s">
        <v>21</v>
      </c>
      <c r="C580" t="str">
        <f>IF(B580&lt;&gt;"",VLOOKUP(B580,TABLA_CAPATACES[#All],3,FALSE),"")</f>
        <v>ANDAMIOS</v>
      </c>
      <c r="E580">
        <v>36</v>
      </c>
      <c r="F580">
        <f>TABLA_REPORTES_DIARIOS[[#This Row],[HH_REPORT]]/12</f>
        <v>3</v>
      </c>
    </row>
    <row r="581" spans="1:6" hidden="1" x14ac:dyDescent="0.25">
      <c r="A581" s="1">
        <v>45301</v>
      </c>
      <c r="B581" t="s">
        <v>77</v>
      </c>
      <c r="C581" t="str">
        <f>IF(B581&lt;&gt;"",VLOOKUP(B581,TABLA_CAPATACES[#All],3,FALSE),"")</f>
        <v>ANDAMIOS</v>
      </c>
      <c r="E581">
        <v>108</v>
      </c>
      <c r="F581">
        <f>TABLA_REPORTES_DIARIOS[[#This Row],[HH_REPORT]]/12</f>
        <v>9</v>
      </c>
    </row>
    <row r="582" spans="1:6" hidden="1" x14ac:dyDescent="0.25">
      <c r="A582" s="1">
        <v>45301</v>
      </c>
      <c r="B582" t="s">
        <v>25</v>
      </c>
      <c r="C582" t="str">
        <f>IF(B582&lt;&gt;"",VLOOKUP(B582,TABLA_CAPATACES[#All],3,FALSE),"")</f>
        <v>OBRAS CIVILES</v>
      </c>
      <c r="E582">
        <v>204</v>
      </c>
      <c r="F582">
        <f>TABLA_REPORTES_DIARIOS[[#This Row],[HH_REPORT]]/12</f>
        <v>17</v>
      </c>
    </row>
    <row r="583" spans="1:6" hidden="1" x14ac:dyDescent="0.25">
      <c r="A583" s="1">
        <v>45301</v>
      </c>
      <c r="B583" t="s">
        <v>24</v>
      </c>
      <c r="C583" t="str">
        <f>IF(B583&lt;&gt;"",VLOOKUP(B583,TABLA_CAPATACES[#All],3,FALSE),"")</f>
        <v>OBRAS CIVILES</v>
      </c>
      <c r="E583">
        <v>108</v>
      </c>
      <c r="F583">
        <f>TABLA_REPORTES_DIARIOS[[#This Row],[HH_REPORT]]/12</f>
        <v>9</v>
      </c>
    </row>
    <row r="584" spans="1:6" hidden="1" x14ac:dyDescent="0.25">
      <c r="A584" s="1">
        <v>45301</v>
      </c>
      <c r="B584" t="s">
        <v>69</v>
      </c>
      <c r="C584" t="str">
        <f>IF(B584&lt;&gt;"",VLOOKUP(B584,TABLA_CAPATACES[#All],3,FALSE),"")</f>
        <v>ELÉCTRICA</v>
      </c>
      <c r="E584">
        <v>48</v>
      </c>
      <c r="F584">
        <f>TABLA_REPORTES_DIARIOS[[#This Row],[HH_REPORT]]/12</f>
        <v>4</v>
      </c>
    </row>
    <row r="585" spans="1:6" hidden="1" x14ac:dyDescent="0.25">
      <c r="A585" s="1">
        <v>45301</v>
      </c>
      <c r="B585" t="s">
        <v>67</v>
      </c>
      <c r="C585" t="str">
        <f>IF(B585&lt;&gt;"",VLOOKUP(B585,TABLA_CAPATACES[#All],3,FALSE),"")</f>
        <v>ELÉCTRICA</v>
      </c>
      <c r="E585">
        <v>48</v>
      </c>
      <c r="F585">
        <f>TABLA_REPORTES_DIARIOS[[#This Row],[HH_REPORT]]/12</f>
        <v>4</v>
      </c>
    </row>
    <row r="586" spans="1:6" hidden="1" x14ac:dyDescent="0.25">
      <c r="A586" s="1">
        <v>45301</v>
      </c>
      <c r="B586" t="s">
        <v>27</v>
      </c>
      <c r="C586" t="str">
        <f>IF(B586&lt;&gt;"",VLOOKUP(B586,TABLA_CAPATACES[#All],3,FALSE),"")</f>
        <v>ELÉCTRICA</v>
      </c>
      <c r="E586">
        <v>144</v>
      </c>
      <c r="F586">
        <f>TABLA_REPORTES_DIARIOS[[#This Row],[HH_REPORT]]/12</f>
        <v>12</v>
      </c>
    </row>
    <row r="587" spans="1:6" hidden="1" x14ac:dyDescent="0.25">
      <c r="A587" s="1">
        <v>45301</v>
      </c>
      <c r="B587" t="s">
        <v>70</v>
      </c>
      <c r="C587" t="str">
        <f>IF(B587&lt;&gt;"",VLOOKUP(B587,TABLA_CAPATACES[#All],3,FALSE),"")</f>
        <v>ELÉCTRICA</v>
      </c>
      <c r="E587">
        <v>24</v>
      </c>
      <c r="F587">
        <f>TABLA_REPORTES_DIARIOS[[#This Row],[HH_REPORT]]/12</f>
        <v>2</v>
      </c>
    </row>
    <row r="588" spans="1:6" hidden="1" x14ac:dyDescent="0.25">
      <c r="A588" s="1">
        <v>45301</v>
      </c>
      <c r="B588" t="s">
        <v>76</v>
      </c>
      <c r="C588" t="str">
        <f>IF(B588&lt;&gt;"",VLOOKUP(B588,TABLA_CAPATACES[#All],3,FALSE),"")</f>
        <v>ELÉCTRICA</v>
      </c>
      <c r="E588">
        <v>24</v>
      </c>
      <c r="F588">
        <f>TABLA_REPORTES_DIARIOS[[#This Row],[HH_REPORT]]/12</f>
        <v>2</v>
      </c>
    </row>
    <row r="589" spans="1:6" hidden="1" x14ac:dyDescent="0.25">
      <c r="A589" s="1">
        <v>45301</v>
      </c>
      <c r="B589" t="s">
        <v>71</v>
      </c>
      <c r="C589" t="str">
        <f>IF(B589&lt;&gt;"",VLOOKUP(B589,TABLA_CAPATACES[#All],3,FALSE),"")</f>
        <v>ELÉCTRICA</v>
      </c>
      <c r="E589">
        <v>108</v>
      </c>
      <c r="F589">
        <f>TABLA_REPORTES_DIARIOS[[#This Row],[HH_REPORT]]/12</f>
        <v>9</v>
      </c>
    </row>
    <row r="590" spans="1:6" hidden="1" x14ac:dyDescent="0.25">
      <c r="A590" s="1">
        <v>45301</v>
      </c>
      <c r="B590" t="s">
        <v>72</v>
      </c>
      <c r="C590" t="str">
        <f>IF(B590&lt;&gt;"",VLOOKUP(B590,TABLA_CAPATACES[#All],3,FALSE),"")</f>
        <v>ELÉCTRICA</v>
      </c>
      <c r="E590">
        <v>60</v>
      </c>
      <c r="F590">
        <f>TABLA_REPORTES_DIARIOS[[#This Row],[HH_REPORT]]/12</f>
        <v>5</v>
      </c>
    </row>
    <row r="591" spans="1:6" hidden="1" x14ac:dyDescent="0.25">
      <c r="A591" s="1">
        <v>45301</v>
      </c>
      <c r="B591" t="s">
        <v>73</v>
      </c>
      <c r="C591" t="str">
        <f>IF(B591&lt;&gt;"",VLOOKUP(B591,TABLA_CAPATACES[#All],3,FALSE),"")</f>
        <v>ENFIERRADURA</v>
      </c>
      <c r="E591">
        <v>108</v>
      </c>
      <c r="F591">
        <f>TABLA_REPORTES_DIARIOS[[#This Row],[HH_REPORT]]/12</f>
        <v>9</v>
      </c>
    </row>
    <row r="592" spans="1:6" hidden="1" x14ac:dyDescent="0.25">
      <c r="A592" s="1">
        <v>45301</v>
      </c>
      <c r="B592" t="s">
        <v>68</v>
      </c>
      <c r="C592" t="str">
        <f>IF(B592&lt;&gt;"",VLOOKUP(B592,TABLA_CAPATACES[#All],3,FALSE),"")</f>
        <v>ESTRUCTURA</v>
      </c>
      <c r="E592">
        <v>168</v>
      </c>
      <c r="F592">
        <f>TABLA_REPORTES_DIARIOS[[#This Row],[HH_REPORT]]/12</f>
        <v>14</v>
      </c>
    </row>
    <row r="593" spans="1:6" hidden="1" x14ac:dyDescent="0.25">
      <c r="A593" s="1">
        <v>45301</v>
      </c>
      <c r="B593" t="s">
        <v>66</v>
      </c>
      <c r="C593" t="str">
        <f>IF(B593&lt;&gt;"",VLOOKUP(B593,TABLA_CAPATACES[#All],3,FALSE),"")</f>
        <v>MECÁNICA</v>
      </c>
      <c r="E593">
        <v>60</v>
      </c>
      <c r="F593">
        <f>TABLA_REPORTES_DIARIOS[[#This Row],[HH_REPORT]]/12</f>
        <v>5</v>
      </c>
    </row>
    <row r="594" spans="1:6" hidden="1" x14ac:dyDescent="0.25">
      <c r="A594" s="1">
        <v>45301</v>
      </c>
      <c r="B594" t="s">
        <v>22</v>
      </c>
      <c r="C594" t="str">
        <f>IF(B594&lt;&gt;"",VLOOKUP(B594,TABLA_CAPATACES[#All],3,FALSE),"")</f>
        <v>MECÁNICA</v>
      </c>
      <c r="E594">
        <v>168</v>
      </c>
      <c r="F594">
        <f>TABLA_REPORTES_DIARIOS[[#This Row],[HH_REPORT]]/12</f>
        <v>14</v>
      </c>
    </row>
    <row r="595" spans="1:6" hidden="1" x14ac:dyDescent="0.25">
      <c r="A595" s="1">
        <v>45302</v>
      </c>
      <c r="B595" t="s">
        <v>3</v>
      </c>
      <c r="C595" t="str">
        <f>IF(B595&lt;&gt;"",VLOOKUP(B595,TABLA_CAPATACES[#All],3,FALSE),"")</f>
        <v>ESTRUCTURA</v>
      </c>
      <c r="E595">
        <v>144</v>
      </c>
      <c r="F595">
        <f>TABLA_REPORTES_DIARIOS[[#This Row],[HH_REPORT]]/12</f>
        <v>12</v>
      </c>
    </row>
    <row r="596" spans="1:6" x14ac:dyDescent="0.25">
      <c r="A596" s="1">
        <v>45302</v>
      </c>
      <c r="B596" t="s">
        <v>2</v>
      </c>
      <c r="C596" t="str">
        <f>IF(B596&lt;&gt;"",VLOOKUP(B596,TABLA_CAPATACES[#All],3,FALSE),"")</f>
        <v>PIPING</v>
      </c>
      <c r="E596">
        <v>120</v>
      </c>
      <c r="F596">
        <f>TABLA_REPORTES_DIARIOS[[#This Row],[HH_REPORT]]/12</f>
        <v>10</v>
      </c>
    </row>
    <row r="597" spans="1:6" hidden="1" x14ac:dyDescent="0.25">
      <c r="A597" s="1">
        <v>45302</v>
      </c>
      <c r="B597" t="s">
        <v>19</v>
      </c>
      <c r="C597" t="str">
        <f>IF(B597&lt;&gt;"",VLOOKUP(B597,TABLA_CAPATACES[#All],3,FALSE),"")</f>
        <v>ANDAMIOS</v>
      </c>
      <c r="E597">
        <v>12</v>
      </c>
      <c r="F597">
        <f>TABLA_REPORTES_DIARIOS[[#This Row],[HH_REPORT]]/12</f>
        <v>1</v>
      </c>
    </row>
    <row r="598" spans="1:6" hidden="1" x14ac:dyDescent="0.25">
      <c r="A598" s="1">
        <v>45302</v>
      </c>
      <c r="B598" t="s">
        <v>21</v>
      </c>
      <c r="C598" t="str">
        <f>IF(B598&lt;&gt;"",VLOOKUP(B598,TABLA_CAPATACES[#All],3,FALSE),"")</f>
        <v>ANDAMIOS</v>
      </c>
      <c r="E598">
        <v>36</v>
      </c>
      <c r="F598">
        <f>TABLA_REPORTES_DIARIOS[[#This Row],[HH_REPORT]]/12</f>
        <v>3</v>
      </c>
    </row>
    <row r="599" spans="1:6" hidden="1" x14ac:dyDescent="0.25">
      <c r="A599" s="1">
        <v>45302</v>
      </c>
      <c r="B599" t="s">
        <v>77</v>
      </c>
      <c r="C599" t="str">
        <f>IF(B599&lt;&gt;"",VLOOKUP(B599,TABLA_CAPATACES[#All],3,FALSE),"")</f>
        <v>ANDAMIOS</v>
      </c>
      <c r="E599">
        <v>108</v>
      </c>
      <c r="F599">
        <f>TABLA_REPORTES_DIARIOS[[#This Row],[HH_REPORT]]/12</f>
        <v>9</v>
      </c>
    </row>
    <row r="600" spans="1:6" hidden="1" x14ac:dyDescent="0.25">
      <c r="A600" s="1">
        <v>45302</v>
      </c>
      <c r="B600" t="s">
        <v>25</v>
      </c>
      <c r="C600" t="str">
        <f>IF(B600&lt;&gt;"",VLOOKUP(B600,TABLA_CAPATACES[#All],3,FALSE),"")</f>
        <v>OBRAS CIVILES</v>
      </c>
      <c r="E600">
        <v>204</v>
      </c>
      <c r="F600">
        <f>TABLA_REPORTES_DIARIOS[[#This Row],[HH_REPORT]]/12</f>
        <v>17</v>
      </c>
    </row>
    <row r="601" spans="1:6" hidden="1" x14ac:dyDescent="0.25">
      <c r="A601" s="1">
        <v>45302</v>
      </c>
      <c r="B601" t="s">
        <v>24</v>
      </c>
      <c r="C601" t="str">
        <f>IF(B601&lt;&gt;"",VLOOKUP(B601,TABLA_CAPATACES[#All],3,FALSE),"")</f>
        <v>OBRAS CIVILES</v>
      </c>
      <c r="E601">
        <v>108</v>
      </c>
      <c r="F601">
        <f>TABLA_REPORTES_DIARIOS[[#This Row],[HH_REPORT]]/12</f>
        <v>9</v>
      </c>
    </row>
    <row r="602" spans="1:6" hidden="1" x14ac:dyDescent="0.25">
      <c r="A602" s="1">
        <v>45302</v>
      </c>
      <c r="B602" t="s">
        <v>69</v>
      </c>
      <c r="C602" t="str">
        <f>IF(B602&lt;&gt;"",VLOOKUP(B602,TABLA_CAPATACES[#All],3,FALSE),"")</f>
        <v>ELÉCTRICA</v>
      </c>
      <c r="E602">
        <v>48</v>
      </c>
      <c r="F602">
        <f>TABLA_REPORTES_DIARIOS[[#This Row],[HH_REPORT]]/12</f>
        <v>4</v>
      </c>
    </row>
    <row r="603" spans="1:6" hidden="1" x14ac:dyDescent="0.25">
      <c r="A603" s="1">
        <v>45302</v>
      </c>
      <c r="B603" t="s">
        <v>67</v>
      </c>
      <c r="C603" t="str">
        <f>IF(B603&lt;&gt;"",VLOOKUP(B603,TABLA_CAPATACES[#All],3,FALSE),"")</f>
        <v>ELÉCTRICA</v>
      </c>
      <c r="E603">
        <v>48</v>
      </c>
      <c r="F603">
        <f>TABLA_REPORTES_DIARIOS[[#This Row],[HH_REPORT]]/12</f>
        <v>4</v>
      </c>
    </row>
    <row r="604" spans="1:6" hidden="1" x14ac:dyDescent="0.25">
      <c r="A604" s="1">
        <v>45302</v>
      </c>
      <c r="B604" t="s">
        <v>27</v>
      </c>
      <c r="C604" t="str">
        <f>IF(B604&lt;&gt;"",VLOOKUP(B604,TABLA_CAPATACES[#All],3,FALSE),"")</f>
        <v>ELÉCTRICA</v>
      </c>
      <c r="E604">
        <v>144</v>
      </c>
      <c r="F604">
        <f>TABLA_REPORTES_DIARIOS[[#This Row],[HH_REPORT]]/12</f>
        <v>12</v>
      </c>
    </row>
    <row r="605" spans="1:6" hidden="1" x14ac:dyDescent="0.25">
      <c r="A605" s="1">
        <v>45302</v>
      </c>
      <c r="B605" t="s">
        <v>70</v>
      </c>
      <c r="C605" t="str">
        <f>IF(B605&lt;&gt;"",VLOOKUP(B605,TABLA_CAPATACES[#All],3,FALSE),"")</f>
        <v>ELÉCTRICA</v>
      </c>
      <c r="E605">
        <v>12</v>
      </c>
      <c r="F605">
        <f>TABLA_REPORTES_DIARIOS[[#This Row],[HH_REPORT]]/12</f>
        <v>1</v>
      </c>
    </row>
    <row r="606" spans="1:6" hidden="1" x14ac:dyDescent="0.25">
      <c r="A606" s="1">
        <v>45302</v>
      </c>
      <c r="B606" t="s">
        <v>76</v>
      </c>
      <c r="C606" t="str">
        <f>IF(B606&lt;&gt;"",VLOOKUP(B606,TABLA_CAPATACES[#All],3,FALSE),"")</f>
        <v>ELÉCTRICA</v>
      </c>
      <c r="E606">
        <v>24</v>
      </c>
      <c r="F606">
        <f>TABLA_REPORTES_DIARIOS[[#This Row],[HH_REPORT]]/12</f>
        <v>2</v>
      </c>
    </row>
    <row r="607" spans="1:6" hidden="1" x14ac:dyDescent="0.25">
      <c r="A607" s="1">
        <v>45302</v>
      </c>
      <c r="B607" t="s">
        <v>71</v>
      </c>
      <c r="C607" t="str">
        <f>IF(B607&lt;&gt;"",VLOOKUP(B607,TABLA_CAPATACES[#All],3,FALSE),"")</f>
        <v>ELÉCTRICA</v>
      </c>
      <c r="E607">
        <v>120</v>
      </c>
      <c r="F607">
        <f>TABLA_REPORTES_DIARIOS[[#This Row],[HH_REPORT]]/12</f>
        <v>10</v>
      </c>
    </row>
    <row r="608" spans="1:6" hidden="1" x14ac:dyDescent="0.25">
      <c r="A608" s="1">
        <v>45302</v>
      </c>
      <c r="B608" t="s">
        <v>72</v>
      </c>
      <c r="C608" t="str">
        <f>IF(B608&lt;&gt;"",VLOOKUP(B608,TABLA_CAPATACES[#All],3,FALSE),"")</f>
        <v>ELÉCTRICA</v>
      </c>
      <c r="E608">
        <v>60</v>
      </c>
      <c r="F608">
        <f>TABLA_REPORTES_DIARIOS[[#This Row],[HH_REPORT]]/12</f>
        <v>5</v>
      </c>
    </row>
    <row r="609" spans="1:6" hidden="1" x14ac:dyDescent="0.25">
      <c r="A609" s="1">
        <v>45302</v>
      </c>
      <c r="B609" t="s">
        <v>73</v>
      </c>
      <c r="C609" t="str">
        <f>IF(B609&lt;&gt;"",VLOOKUP(B609,TABLA_CAPATACES[#All],3,FALSE),"")</f>
        <v>ENFIERRADURA</v>
      </c>
      <c r="E609">
        <v>108</v>
      </c>
      <c r="F609">
        <f>TABLA_REPORTES_DIARIOS[[#This Row],[HH_REPORT]]/12</f>
        <v>9</v>
      </c>
    </row>
    <row r="610" spans="1:6" hidden="1" x14ac:dyDescent="0.25">
      <c r="A610" s="1">
        <v>45302</v>
      </c>
      <c r="B610" t="s">
        <v>68</v>
      </c>
      <c r="C610" t="str">
        <f>IF(B610&lt;&gt;"",VLOOKUP(B610,TABLA_CAPATACES[#All],3,FALSE),"")</f>
        <v>ESTRUCTURA</v>
      </c>
      <c r="E610">
        <v>168</v>
      </c>
      <c r="F610">
        <f>TABLA_REPORTES_DIARIOS[[#This Row],[HH_REPORT]]/12</f>
        <v>14</v>
      </c>
    </row>
    <row r="611" spans="1:6" hidden="1" x14ac:dyDescent="0.25">
      <c r="A611" s="1">
        <v>45302</v>
      </c>
      <c r="B611" t="s">
        <v>66</v>
      </c>
      <c r="C611" t="str">
        <f>IF(B611&lt;&gt;"",VLOOKUP(B611,TABLA_CAPATACES[#All],3,FALSE),"")</f>
        <v>MECÁNICA</v>
      </c>
      <c r="E611">
        <v>60</v>
      </c>
      <c r="F611">
        <f>TABLA_REPORTES_DIARIOS[[#This Row],[HH_REPORT]]/12</f>
        <v>5</v>
      </c>
    </row>
    <row r="612" spans="1:6" hidden="1" x14ac:dyDescent="0.25">
      <c r="A612" s="1">
        <v>45302</v>
      </c>
      <c r="B612" t="s">
        <v>22</v>
      </c>
      <c r="C612" t="str">
        <f>IF(B612&lt;&gt;"",VLOOKUP(B612,TABLA_CAPATACES[#All],3,FALSE),"")</f>
        <v>MECÁNICA</v>
      </c>
      <c r="E612">
        <v>168</v>
      </c>
      <c r="F612">
        <f>TABLA_REPORTES_DIARIOS[[#This Row],[HH_REPORT]]/12</f>
        <v>14</v>
      </c>
    </row>
    <row r="613" spans="1:6" hidden="1" x14ac:dyDescent="0.25">
      <c r="A613" s="1">
        <v>45303</v>
      </c>
      <c r="B613" t="s">
        <v>3</v>
      </c>
      <c r="C613" t="str">
        <f>IF(B613&lt;&gt;"",VLOOKUP(B613,TABLA_CAPATACES[#All],3,FALSE),"")</f>
        <v>ESTRUCTURA</v>
      </c>
      <c r="E613">
        <v>144</v>
      </c>
      <c r="F613">
        <f>TABLA_REPORTES_DIARIOS[[#This Row],[HH_REPORT]]/12</f>
        <v>12</v>
      </c>
    </row>
    <row r="614" spans="1:6" x14ac:dyDescent="0.25">
      <c r="A614" s="1">
        <v>45303</v>
      </c>
      <c r="B614" t="s">
        <v>2</v>
      </c>
      <c r="C614" t="str">
        <f>IF(B614&lt;&gt;"",VLOOKUP(B614,TABLA_CAPATACES[#All],3,FALSE),"")</f>
        <v>PIPING</v>
      </c>
      <c r="E614">
        <v>120</v>
      </c>
      <c r="F614">
        <f>TABLA_REPORTES_DIARIOS[[#This Row],[HH_REPORT]]/12</f>
        <v>10</v>
      </c>
    </row>
    <row r="615" spans="1:6" hidden="1" x14ac:dyDescent="0.25">
      <c r="A615" s="1">
        <v>45303</v>
      </c>
      <c r="B615" t="s">
        <v>19</v>
      </c>
      <c r="C615" t="str">
        <f>IF(B615&lt;&gt;"",VLOOKUP(B615,TABLA_CAPATACES[#All],3,FALSE),"")</f>
        <v>ANDAMIOS</v>
      </c>
      <c r="E615">
        <v>12</v>
      </c>
      <c r="F615">
        <f>TABLA_REPORTES_DIARIOS[[#This Row],[HH_REPORT]]/12</f>
        <v>1</v>
      </c>
    </row>
    <row r="616" spans="1:6" hidden="1" x14ac:dyDescent="0.25">
      <c r="A616" s="1">
        <v>45303</v>
      </c>
      <c r="B616" t="s">
        <v>21</v>
      </c>
      <c r="C616" t="str">
        <f>IF(B616&lt;&gt;"",VLOOKUP(B616,TABLA_CAPATACES[#All],3,FALSE),"")</f>
        <v>ANDAMIOS</v>
      </c>
      <c r="E616">
        <v>36</v>
      </c>
      <c r="F616">
        <f>TABLA_REPORTES_DIARIOS[[#This Row],[HH_REPORT]]/12</f>
        <v>3</v>
      </c>
    </row>
    <row r="617" spans="1:6" hidden="1" x14ac:dyDescent="0.25">
      <c r="A617" s="1">
        <v>45303</v>
      </c>
      <c r="B617" t="s">
        <v>77</v>
      </c>
      <c r="C617" t="str">
        <f>IF(B617&lt;&gt;"",VLOOKUP(B617,TABLA_CAPATACES[#All],3,FALSE),"")</f>
        <v>ANDAMIOS</v>
      </c>
      <c r="E617">
        <v>108</v>
      </c>
      <c r="F617">
        <f>TABLA_REPORTES_DIARIOS[[#This Row],[HH_REPORT]]/12</f>
        <v>9</v>
      </c>
    </row>
    <row r="618" spans="1:6" hidden="1" x14ac:dyDescent="0.25">
      <c r="A618" s="1">
        <v>45303</v>
      </c>
      <c r="B618" t="s">
        <v>25</v>
      </c>
      <c r="C618" t="str">
        <f>IF(B618&lt;&gt;"",VLOOKUP(B618,TABLA_CAPATACES[#All],3,FALSE),"")</f>
        <v>OBRAS CIVILES</v>
      </c>
      <c r="E618">
        <v>204</v>
      </c>
      <c r="F618">
        <f>TABLA_REPORTES_DIARIOS[[#This Row],[HH_REPORT]]/12</f>
        <v>17</v>
      </c>
    </row>
    <row r="619" spans="1:6" hidden="1" x14ac:dyDescent="0.25">
      <c r="A619" s="1">
        <v>45303</v>
      </c>
      <c r="B619" t="s">
        <v>24</v>
      </c>
      <c r="C619" t="str">
        <f>IF(B619&lt;&gt;"",VLOOKUP(B619,TABLA_CAPATACES[#All],3,FALSE),"")</f>
        <v>OBRAS CIVILES</v>
      </c>
      <c r="E619">
        <v>108</v>
      </c>
      <c r="F619">
        <f>TABLA_REPORTES_DIARIOS[[#This Row],[HH_REPORT]]/12</f>
        <v>9</v>
      </c>
    </row>
    <row r="620" spans="1:6" hidden="1" x14ac:dyDescent="0.25">
      <c r="A620" s="1">
        <v>45303</v>
      </c>
      <c r="B620" t="s">
        <v>69</v>
      </c>
      <c r="C620" t="str">
        <f>IF(B620&lt;&gt;"",VLOOKUP(B620,TABLA_CAPATACES[#All],3,FALSE),"")</f>
        <v>ELÉCTRICA</v>
      </c>
      <c r="E620">
        <v>48</v>
      </c>
      <c r="F620">
        <f>TABLA_REPORTES_DIARIOS[[#This Row],[HH_REPORT]]/12</f>
        <v>4</v>
      </c>
    </row>
    <row r="621" spans="1:6" hidden="1" x14ac:dyDescent="0.25">
      <c r="A621" s="1">
        <v>45303</v>
      </c>
      <c r="B621" t="s">
        <v>67</v>
      </c>
      <c r="C621" t="str">
        <f>IF(B621&lt;&gt;"",VLOOKUP(B621,TABLA_CAPATACES[#All],3,FALSE),"")</f>
        <v>ELÉCTRICA</v>
      </c>
      <c r="E621">
        <v>48</v>
      </c>
      <c r="F621">
        <f>TABLA_REPORTES_DIARIOS[[#This Row],[HH_REPORT]]/12</f>
        <v>4</v>
      </c>
    </row>
    <row r="622" spans="1:6" hidden="1" x14ac:dyDescent="0.25">
      <c r="A622" s="1">
        <v>45303</v>
      </c>
      <c r="B622" t="s">
        <v>27</v>
      </c>
      <c r="C622" t="str">
        <f>IF(B622&lt;&gt;"",VLOOKUP(B622,TABLA_CAPATACES[#All],3,FALSE),"")</f>
        <v>ELÉCTRICA</v>
      </c>
      <c r="E622">
        <v>144</v>
      </c>
      <c r="F622">
        <f>TABLA_REPORTES_DIARIOS[[#This Row],[HH_REPORT]]/12</f>
        <v>12</v>
      </c>
    </row>
    <row r="623" spans="1:6" hidden="1" x14ac:dyDescent="0.25">
      <c r="A623" s="1">
        <v>45303</v>
      </c>
      <c r="B623" t="s">
        <v>70</v>
      </c>
      <c r="C623" t="str">
        <f>IF(B623&lt;&gt;"",VLOOKUP(B623,TABLA_CAPATACES[#All],3,FALSE),"")</f>
        <v>ELÉCTRICA</v>
      </c>
      <c r="E623">
        <v>24</v>
      </c>
      <c r="F623">
        <f>TABLA_REPORTES_DIARIOS[[#This Row],[HH_REPORT]]/12</f>
        <v>2</v>
      </c>
    </row>
    <row r="624" spans="1:6" hidden="1" x14ac:dyDescent="0.25">
      <c r="A624" s="1">
        <v>45303</v>
      </c>
      <c r="B624" t="s">
        <v>76</v>
      </c>
      <c r="C624" t="str">
        <f>IF(B624&lt;&gt;"",VLOOKUP(B624,TABLA_CAPATACES[#All],3,FALSE),"")</f>
        <v>ELÉCTRICA</v>
      </c>
      <c r="E624">
        <v>24</v>
      </c>
      <c r="F624">
        <f>TABLA_REPORTES_DIARIOS[[#This Row],[HH_REPORT]]/12</f>
        <v>2</v>
      </c>
    </row>
    <row r="625" spans="1:6" hidden="1" x14ac:dyDescent="0.25">
      <c r="A625" s="1">
        <v>45303</v>
      </c>
      <c r="B625" t="s">
        <v>71</v>
      </c>
      <c r="C625" t="str">
        <f>IF(B625&lt;&gt;"",VLOOKUP(B625,TABLA_CAPATACES[#All],3,FALSE),"")</f>
        <v>ELÉCTRICA</v>
      </c>
      <c r="E625">
        <v>108</v>
      </c>
      <c r="F625">
        <f>TABLA_REPORTES_DIARIOS[[#This Row],[HH_REPORT]]/12</f>
        <v>9</v>
      </c>
    </row>
    <row r="626" spans="1:6" hidden="1" x14ac:dyDescent="0.25">
      <c r="A626" s="1">
        <v>45303</v>
      </c>
      <c r="B626" t="s">
        <v>72</v>
      </c>
      <c r="C626" t="str">
        <f>IF(B626&lt;&gt;"",VLOOKUP(B626,TABLA_CAPATACES[#All],3,FALSE),"")</f>
        <v>ELÉCTRICA</v>
      </c>
      <c r="E626">
        <v>60</v>
      </c>
      <c r="F626">
        <f>TABLA_REPORTES_DIARIOS[[#This Row],[HH_REPORT]]/12</f>
        <v>5</v>
      </c>
    </row>
    <row r="627" spans="1:6" hidden="1" x14ac:dyDescent="0.25">
      <c r="A627" s="1">
        <v>45303</v>
      </c>
      <c r="B627" t="s">
        <v>73</v>
      </c>
      <c r="C627" t="str">
        <f>IF(B627&lt;&gt;"",VLOOKUP(B627,TABLA_CAPATACES[#All],3,FALSE),"")</f>
        <v>ENFIERRADURA</v>
      </c>
      <c r="E627">
        <v>108</v>
      </c>
      <c r="F627">
        <f>TABLA_REPORTES_DIARIOS[[#This Row],[HH_REPORT]]/12</f>
        <v>9</v>
      </c>
    </row>
    <row r="628" spans="1:6" hidden="1" x14ac:dyDescent="0.25">
      <c r="A628" s="1">
        <v>45303</v>
      </c>
      <c r="B628" t="s">
        <v>68</v>
      </c>
      <c r="C628" t="str">
        <f>IF(B628&lt;&gt;"",VLOOKUP(B628,TABLA_CAPATACES[#All],3,FALSE),"")</f>
        <v>ESTRUCTURA</v>
      </c>
      <c r="E628">
        <v>168</v>
      </c>
      <c r="F628">
        <f>TABLA_REPORTES_DIARIOS[[#This Row],[HH_REPORT]]/12</f>
        <v>14</v>
      </c>
    </row>
    <row r="629" spans="1:6" hidden="1" x14ac:dyDescent="0.25">
      <c r="A629" s="1">
        <v>45303</v>
      </c>
      <c r="B629" t="s">
        <v>66</v>
      </c>
      <c r="C629" t="str">
        <f>IF(B629&lt;&gt;"",VLOOKUP(B629,TABLA_CAPATACES[#All],3,FALSE),"")</f>
        <v>MECÁNICA</v>
      </c>
      <c r="E629">
        <v>60</v>
      </c>
      <c r="F629">
        <f>TABLA_REPORTES_DIARIOS[[#This Row],[HH_REPORT]]/12</f>
        <v>5</v>
      </c>
    </row>
    <row r="630" spans="1:6" hidden="1" x14ac:dyDescent="0.25">
      <c r="A630" s="1">
        <v>45303</v>
      </c>
      <c r="B630" t="s">
        <v>22</v>
      </c>
      <c r="C630" t="str">
        <f>IF(B630&lt;&gt;"",VLOOKUP(B630,TABLA_CAPATACES[#All],3,FALSE),"")</f>
        <v>MECÁNICA</v>
      </c>
      <c r="E630">
        <v>168</v>
      </c>
      <c r="F630">
        <f>TABLA_REPORTES_DIARIOS[[#This Row],[HH_REPORT]]/12</f>
        <v>14</v>
      </c>
    </row>
    <row r="631" spans="1:6" hidden="1" x14ac:dyDescent="0.25">
      <c r="A631" s="1">
        <v>45304</v>
      </c>
      <c r="B631" t="s">
        <v>3</v>
      </c>
      <c r="C631" t="str">
        <f>IF(B631&lt;&gt;"",VLOOKUP(B631,TABLA_CAPATACES[#All],3,FALSE),"")</f>
        <v>ESTRUCTURA</v>
      </c>
      <c r="E631">
        <v>144</v>
      </c>
      <c r="F631">
        <f>TABLA_REPORTES_DIARIOS[[#This Row],[HH_REPORT]]/12</f>
        <v>12</v>
      </c>
    </row>
    <row r="632" spans="1:6" x14ac:dyDescent="0.25">
      <c r="A632" s="1">
        <v>45304</v>
      </c>
      <c r="B632" t="s">
        <v>2</v>
      </c>
      <c r="C632" t="str">
        <f>IF(B632&lt;&gt;"",VLOOKUP(B632,TABLA_CAPATACES[#All],3,FALSE),"")</f>
        <v>PIPING</v>
      </c>
      <c r="E632">
        <v>120</v>
      </c>
      <c r="F632">
        <f>TABLA_REPORTES_DIARIOS[[#This Row],[HH_REPORT]]/12</f>
        <v>10</v>
      </c>
    </row>
    <row r="633" spans="1:6" hidden="1" x14ac:dyDescent="0.25">
      <c r="A633" s="1">
        <v>45304</v>
      </c>
      <c r="B633" t="s">
        <v>19</v>
      </c>
      <c r="C633" t="str">
        <f>IF(B633&lt;&gt;"",VLOOKUP(B633,TABLA_CAPATACES[#All],3,FALSE),"")</f>
        <v>ANDAMIOS</v>
      </c>
      <c r="E633">
        <v>12</v>
      </c>
      <c r="F633">
        <f>TABLA_REPORTES_DIARIOS[[#This Row],[HH_REPORT]]/12</f>
        <v>1</v>
      </c>
    </row>
    <row r="634" spans="1:6" hidden="1" x14ac:dyDescent="0.25">
      <c r="A634" s="1">
        <v>45304</v>
      </c>
      <c r="B634" t="s">
        <v>21</v>
      </c>
      <c r="C634" t="str">
        <f>IF(B634&lt;&gt;"",VLOOKUP(B634,TABLA_CAPATACES[#All],3,FALSE),"")</f>
        <v>ANDAMIOS</v>
      </c>
      <c r="E634">
        <v>36</v>
      </c>
      <c r="F634">
        <f>TABLA_REPORTES_DIARIOS[[#This Row],[HH_REPORT]]/12</f>
        <v>3</v>
      </c>
    </row>
    <row r="635" spans="1:6" hidden="1" x14ac:dyDescent="0.25">
      <c r="A635" s="1">
        <v>45304</v>
      </c>
      <c r="B635" t="s">
        <v>77</v>
      </c>
      <c r="C635" t="str">
        <f>IF(B635&lt;&gt;"",VLOOKUP(B635,TABLA_CAPATACES[#All],3,FALSE),"")</f>
        <v>ANDAMIOS</v>
      </c>
      <c r="E635">
        <v>108</v>
      </c>
      <c r="F635">
        <f>TABLA_REPORTES_DIARIOS[[#This Row],[HH_REPORT]]/12</f>
        <v>9</v>
      </c>
    </row>
    <row r="636" spans="1:6" hidden="1" x14ac:dyDescent="0.25">
      <c r="A636" s="1">
        <v>45304</v>
      </c>
      <c r="B636" t="s">
        <v>25</v>
      </c>
      <c r="C636" t="str">
        <f>IF(B636&lt;&gt;"",VLOOKUP(B636,TABLA_CAPATACES[#All],3,FALSE),"")</f>
        <v>OBRAS CIVILES</v>
      </c>
      <c r="E636">
        <v>204</v>
      </c>
      <c r="F636">
        <f>TABLA_REPORTES_DIARIOS[[#This Row],[HH_REPORT]]/12</f>
        <v>17</v>
      </c>
    </row>
    <row r="637" spans="1:6" hidden="1" x14ac:dyDescent="0.25">
      <c r="A637" s="1">
        <v>45304</v>
      </c>
      <c r="B637" t="s">
        <v>24</v>
      </c>
      <c r="C637" t="str">
        <f>IF(B637&lt;&gt;"",VLOOKUP(B637,TABLA_CAPATACES[#All],3,FALSE),"")</f>
        <v>OBRAS CIVILES</v>
      </c>
      <c r="E637">
        <v>108</v>
      </c>
      <c r="F637">
        <f>TABLA_REPORTES_DIARIOS[[#This Row],[HH_REPORT]]/12</f>
        <v>9</v>
      </c>
    </row>
    <row r="638" spans="1:6" hidden="1" x14ac:dyDescent="0.25">
      <c r="A638" s="1">
        <v>45304</v>
      </c>
      <c r="B638" t="s">
        <v>69</v>
      </c>
      <c r="C638" t="str">
        <f>IF(B638&lt;&gt;"",VLOOKUP(B638,TABLA_CAPATACES[#All],3,FALSE),"")</f>
        <v>ELÉCTRICA</v>
      </c>
      <c r="E638">
        <v>84</v>
      </c>
      <c r="F638">
        <f>TABLA_REPORTES_DIARIOS[[#This Row],[HH_REPORT]]/12</f>
        <v>7</v>
      </c>
    </row>
    <row r="639" spans="1:6" hidden="1" x14ac:dyDescent="0.25">
      <c r="A639" s="1">
        <v>45304</v>
      </c>
      <c r="B639" t="s">
        <v>67</v>
      </c>
      <c r="C639" t="str">
        <f>IF(B639&lt;&gt;"",VLOOKUP(B639,TABLA_CAPATACES[#All],3,FALSE),"")</f>
        <v>ELÉCTRICA</v>
      </c>
      <c r="E639">
        <v>48</v>
      </c>
      <c r="F639">
        <f>TABLA_REPORTES_DIARIOS[[#This Row],[HH_REPORT]]/12</f>
        <v>4</v>
      </c>
    </row>
    <row r="640" spans="1:6" hidden="1" x14ac:dyDescent="0.25">
      <c r="A640" s="1">
        <v>45304</v>
      </c>
      <c r="B640" t="s">
        <v>27</v>
      </c>
      <c r="C640" t="str">
        <f>IF(B640&lt;&gt;"",VLOOKUP(B640,TABLA_CAPATACES[#All],3,FALSE),"")</f>
        <v>ELÉCTRICA</v>
      </c>
      <c r="E640">
        <v>144</v>
      </c>
      <c r="F640">
        <f>TABLA_REPORTES_DIARIOS[[#This Row],[HH_REPORT]]/12</f>
        <v>12</v>
      </c>
    </row>
    <row r="641" spans="1:6" hidden="1" x14ac:dyDescent="0.25">
      <c r="A641" s="1">
        <v>45304</v>
      </c>
      <c r="B641" t="s">
        <v>70</v>
      </c>
      <c r="C641" t="str">
        <f>IF(B641&lt;&gt;"",VLOOKUP(B641,TABLA_CAPATACES[#All],3,FALSE),"")</f>
        <v>ELÉCTRICA</v>
      </c>
      <c r="E641">
        <v>24</v>
      </c>
      <c r="F641">
        <f>TABLA_REPORTES_DIARIOS[[#This Row],[HH_REPORT]]/12</f>
        <v>2</v>
      </c>
    </row>
    <row r="642" spans="1:6" hidden="1" x14ac:dyDescent="0.25">
      <c r="A642" s="1">
        <v>45304</v>
      </c>
      <c r="B642" t="s">
        <v>76</v>
      </c>
      <c r="C642" t="str">
        <f>IF(B642&lt;&gt;"",VLOOKUP(B642,TABLA_CAPATACES[#All],3,FALSE),"")</f>
        <v>ELÉCTRICA</v>
      </c>
      <c r="E642">
        <v>24</v>
      </c>
      <c r="F642">
        <f>TABLA_REPORTES_DIARIOS[[#This Row],[HH_REPORT]]/12</f>
        <v>2</v>
      </c>
    </row>
    <row r="643" spans="1:6" hidden="1" x14ac:dyDescent="0.25">
      <c r="A643" s="1">
        <v>45304</v>
      </c>
      <c r="B643" t="s">
        <v>71</v>
      </c>
      <c r="C643" t="str">
        <f>IF(B643&lt;&gt;"",VLOOKUP(B643,TABLA_CAPATACES[#All],3,FALSE),"")</f>
        <v>ELÉCTRICA</v>
      </c>
      <c r="E643">
        <v>48</v>
      </c>
      <c r="F643">
        <f>TABLA_REPORTES_DIARIOS[[#This Row],[HH_REPORT]]/12</f>
        <v>4</v>
      </c>
    </row>
    <row r="644" spans="1:6" hidden="1" x14ac:dyDescent="0.25">
      <c r="A644" s="1">
        <v>45304</v>
      </c>
      <c r="B644" t="s">
        <v>72</v>
      </c>
      <c r="C644" t="str">
        <f>IF(B644&lt;&gt;"",VLOOKUP(B644,TABLA_CAPATACES[#All],3,FALSE),"")</f>
        <v>ELÉCTRICA</v>
      </c>
      <c r="E644">
        <v>84</v>
      </c>
      <c r="F644">
        <f>TABLA_REPORTES_DIARIOS[[#This Row],[HH_REPORT]]/12</f>
        <v>7</v>
      </c>
    </row>
    <row r="645" spans="1:6" hidden="1" x14ac:dyDescent="0.25">
      <c r="A645" s="1">
        <v>45304</v>
      </c>
      <c r="B645" t="s">
        <v>78</v>
      </c>
      <c r="C645" t="str">
        <f>IF(B645&lt;&gt;"",VLOOKUP(B645,TABLA_CAPATACES[#All],3,FALSE),"")</f>
        <v>ELÉCTRICA</v>
      </c>
      <c r="E645">
        <v>12</v>
      </c>
      <c r="F645">
        <f>TABLA_REPORTES_DIARIOS[[#This Row],[HH_REPORT]]/12</f>
        <v>1</v>
      </c>
    </row>
    <row r="646" spans="1:6" hidden="1" x14ac:dyDescent="0.25">
      <c r="A646" s="1">
        <v>45304</v>
      </c>
      <c r="B646" t="s">
        <v>73</v>
      </c>
      <c r="C646" t="str">
        <f>IF(B646&lt;&gt;"",VLOOKUP(B646,TABLA_CAPATACES[#All],3,FALSE),"")</f>
        <v>ENFIERRADURA</v>
      </c>
      <c r="E646">
        <v>108</v>
      </c>
      <c r="F646">
        <f>TABLA_REPORTES_DIARIOS[[#This Row],[HH_REPORT]]/12</f>
        <v>9</v>
      </c>
    </row>
    <row r="647" spans="1:6" hidden="1" x14ac:dyDescent="0.25">
      <c r="A647" s="1">
        <v>45304</v>
      </c>
      <c r="B647" t="s">
        <v>68</v>
      </c>
      <c r="C647" t="str">
        <f>IF(B647&lt;&gt;"",VLOOKUP(B647,TABLA_CAPATACES[#All],3,FALSE),"")</f>
        <v>ESTRUCTURA</v>
      </c>
      <c r="E647">
        <v>168</v>
      </c>
      <c r="F647">
        <f>TABLA_REPORTES_DIARIOS[[#This Row],[HH_REPORT]]/12</f>
        <v>14</v>
      </c>
    </row>
    <row r="648" spans="1:6" hidden="1" x14ac:dyDescent="0.25">
      <c r="A648" s="1">
        <v>45304</v>
      </c>
      <c r="B648" t="s">
        <v>66</v>
      </c>
      <c r="C648" t="str">
        <f>IF(B648&lt;&gt;"",VLOOKUP(B648,TABLA_CAPATACES[#All],3,FALSE),"")</f>
        <v>MECÁNICA</v>
      </c>
      <c r="E648">
        <v>60</v>
      </c>
      <c r="F648">
        <f>TABLA_REPORTES_DIARIOS[[#This Row],[HH_REPORT]]/12</f>
        <v>5</v>
      </c>
    </row>
    <row r="649" spans="1:6" hidden="1" x14ac:dyDescent="0.25">
      <c r="A649" s="1">
        <v>45304</v>
      </c>
      <c r="B649" t="s">
        <v>22</v>
      </c>
      <c r="C649" t="str">
        <f>IF(B649&lt;&gt;"",VLOOKUP(B649,TABLA_CAPATACES[#All],3,FALSE),"")</f>
        <v>MECÁNICA</v>
      </c>
      <c r="E649">
        <v>168</v>
      </c>
      <c r="F649">
        <f>TABLA_REPORTES_DIARIOS[[#This Row],[HH_REPORT]]/12</f>
        <v>14</v>
      </c>
    </row>
    <row r="650" spans="1:6" hidden="1" x14ac:dyDescent="0.25">
      <c r="A650" s="1">
        <v>45305</v>
      </c>
      <c r="B650" t="s">
        <v>3</v>
      </c>
      <c r="C650" t="str">
        <f>IF(B650&lt;&gt;"",VLOOKUP(B650,TABLA_CAPATACES[#All],3,FALSE),"")</f>
        <v>ESTRUCTURA</v>
      </c>
      <c r="E650">
        <v>144</v>
      </c>
      <c r="F650">
        <f>TABLA_REPORTES_DIARIOS[[#This Row],[HH_REPORT]]/12</f>
        <v>12</v>
      </c>
    </row>
    <row r="651" spans="1:6" x14ac:dyDescent="0.25">
      <c r="A651" s="1">
        <v>45305</v>
      </c>
      <c r="B651" t="s">
        <v>2</v>
      </c>
      <c r="C651" t="str">
        <f>IF(B651&lt;&gt;"",VLOOKUP(B651,TABLA_CAPATACES[#All],3,FALSE),"")</f>
        <v>PIPING</v>
      </c>
      <c r="E651">
        <v>120</v>
      </c>
      <c r="F651">
        <f>TABLA_REPORTES_DIARIOS[[#This Row],[HH_REPORT]]/12</f>
        <v>10</v>
      </c>
    </row>
    <row r="652" spans="1:6" hidden="1" x14ac:dyDescent="0.25">
      <c r="A652" s="1">
        <v>45305</v>
      </c>
      <c r="B652" t="s">
        <v>19</v>
      </c>
      <c r="C652" t="str">
        <f>IF(B652&lt;&gt;"",VLOOKUP(B652,TABLA_CAPATACES[#All],3,FALSE),"")</f>
        <v>ANDAMIOS</v>
      </c>
      <c r="E652">
        <v>12</v>
      </c>
      <c r="F652">
        <f>TABLA_REPORTES_DIARIOS[[#This Row],[HH_REPORT]]/12</f>
        <v>1</v>
      </c>
    </row>
    <row r="653" spans="1:6" hidden="1" x14ac:dyDescent="0.25">
      <c r="A653" s="1">
        <v>45305</v>
      </c>
      <c r="B653" t="s">
        <v>21</v>
      </c>
      <c r="C653" t="str">
        <f>IF(B653&lt;&gt;"",VLOOKUP(B653,TABLA_CAPATACES[#All],3,FALSE),"")</f>
        <v>ANDAMIOS</v>
      </c>
      <c r="E653">
        <v>36</v>
      </c>
      <c r="F653">
        <f>TABLA_REPORTES_DIARIOS[[#This Row],[HH_REPORT]]/12</f>
        <v>3</v>
      </c>
    </row>
    <row r="654" spans="1:6" hidden="1" x14ac:dyDescent="0.25">
      <c r="A654" s="1">
        <v>45305</v>
      </c>
      <c r="B654" t="s">
        <v>77</v>
      </c>
      <c r="C654" t="str">
        <f>IF(B654&lt;&gt;"",VLOOKUP(B654,TABLA_CAPATACES[#All],3,FALSE),"")</f>
        <v>ANDAMIOS</v>
      </c>
      <c r="E654">
        <v>108</v>
      </c>
      <c r="F654">
        <f>TABLA_REPORTES_DIARIOS[[#This Row],[HH_REPORT]]/12</f>
        <v>9</v>
      </c>
    </row>
    <row r="655" spans="1:6" hidden="1" x14ac:dyDescent="0.25">
      <c r="A655" s="1">
        <v>45305</v>
      </c>
      <c r="B655" t="s">
        <v>25</v>
      </c>
      <c r="C655" t="str">
        <f>IF(B655&lt;&gt;"",VLOOKUP(B655,TABLA_CAPATACES[#All],3,FALSE),"")</f>
        <v>OBRAS CIVILES</v>
      </c>
      <c r="E655">
        <v>204</v>
      </c>
      <c r="F655">
        <f>TABLA_REPORTES_DIARIOS[[#This Row],[HH_REPORT]]/12</f>
        <v>17</v>
      </c>
    </row>
    <row r="656" spans="1:6" hidden="1" x14ac:dyDescent="0.25">
      <c r="A656" s="1">
        <v>45305</v>
      </c>
      <c r="B656" t="s">
        <v>24</v>
      </c>
      <c r="C656" t="str">
        <f>IF(B656&lt;&gt;"",VLOOKUP(B656,TABLA_CAPATACES[#All],3,FALSE),"")</f>
        <v>OBRAS CIVILES</v>
      </c>
      <c r="E656">
        <v>108</v>
      </c>
      <c r="F656">
        <f>TABLA_REPORTES_DIARIOS[[#This Row],[HH_REPORT]]/12</f>
        <v>9</v>
      </c>
    </row>
    <row r="657" spans="1:6" hidden="1" x14ac:dyDescent="0.25">
      <c r="A657" s="1">
        <v>45305</v>
      </c>
      <c r="B657" t="s">
        <v>69</v>
      </c>
      <c r="C657" t="str">
        <f>IF(B657&lt;&gt;"",VLOOKUP(B657,TABLA_CAPATACES[#All],3,FALSE),"")</f>
        <v>ELÉCTRICA</v>
      </c>
      <c r="E657">
        <v>84</v>
      </c>
      <c r="F657">
        <f>TABLA_REPORTES_DIARIOS[[#This Row],[HH_REPORT]]/12</f>
        <v>7</v>
      </c>
    </row>
    <row r="658" spans="1:6" hidden="1" x14ac:dyDescent="0.25">
      <c r="A658" s="1">
        <v>45305</v>
      </c>
      <c r="B658" t="s">
        <v>67</v>
      </c>
      <c r="C658" t="str">
        <f>IF(B658&lt;&gt;"",VLOOKUP(B658,TABLA_CAPATACES[#All],3,FALSE),"")</f>
        <v>ELÉCTRICA</v>
      </c>
      <c r="E658">
        <v>48</v>
      </c>
      <c r="F658">
        <f>TABLA_REPORTES_DIARIOS[[#This Row],[HH_REPORT]]/12</f>
        <v>4</v>
      </c>
    </row>
    <row r="659" spans="1:6" hidden="1" x14ac:dyDescent="0.25">
      <c r="A659" s="1">
        <v>45305</v>
      </c>
      <c r="B659" t="s">
        <v>27</v>
      </c>
      <c r="C659" t="str">
        <f>IF(B659&lt;&gt;"",VLOOKUP(B659,TABLA_CAPATACES[#All],3,FALSE),"")</f>
        <v>ELÉCTRICA</v>
      </c>
      <c r="E659">
        <v>144</v>
      </c>
      <c r="F659">
        <f>TABLA_REPORTES_DIARIOS[[#This Row],[HH_REPORT]]/12</f>
        <v>12</v>
      </c>
    </row>
    <row r="660" spans="1:6" hidden="1" x14ac:dyDescent="0.25">
      <c r="A660" s="1">
        <v>45305</v>
      </c>
      <c r="B660" t="s">
        <v>70</v>
      </c>
      <c r="C660" t="str">
        <f>IF(B660&lt;&gt;"",VLOOKUP(B660,TABLA_CAPATACES[#All],3,FALSE),"")</f>
        <v>ELÉCTRICA</v>
      </c>
      <c r="E660">
        <v>24</v>
      </c>
      <c r="F660">
        <f>TABLA_REPORTES_DIARIOS[[#This Row],[HH_REPORT]]/12</f>
        <v>2</v>
      </c>
    </row>
    <row r="661" spans="1:6" hidden="1" x14ac:dyDescent="0.25">
      <c r="A661" s="1">
        <v>45305</v>
      </c>
      <c r="B661" t="s">
        <v>76</v>
      </c>
      <c r="C661" t="str">
        <f>IF(B661&lt;&gt;"",VLOOKUP(B661,TABLA_CAPATACES[#All],3,FALSE),"")</f>
        <v>ELÉCTRICA</v>
      </c>
      <c r="E661">
        <v>24</v>
      </c>
      <c r="F661">
        <f>TABLA_REPORTES_DIARIOS[[#This Row],[HH_REPORT]]/12</f>
        <v>2</v>
      </c>
    </row>
    <row r="662" spans="1:6" hidden="1" x14ac:dyDescent="0.25">
      <c r="A662" s="1">
        <v>45305</v>
      </c>
      <c r="B662" t="s">
        <v>71</v>
      </c>
      <c r="C662" t="str">
        <f>IF(B662&lt;&gt;"",VLOOKUP(B662,TABLA_CAPATACES[#All],3,FALSE),"")</f>
        <v>ELÉCTRICA</v>
      </c>
      <c r="E662">
        <v>48</v>
      </c>
      <c r="F662">
        <f>TABLA_REPORTES_DIARIOS[[#This Row],[HH_REPORT]]/12</f>
        <v>4</v>
      </c>
    </row>
    <row r="663" spans="1:6" hidden="1" x14ac:dyDescent="0.25">
      <c r="A663" s="1">
        <v>45305</v>
      </c>
      <c r="B663" t="s">
        <v>72</v>
      </c>
      <c r="C663" t="str">
        <f>IF(B663&lt;&gt;"",VLOOKUP(B663,TABLA_CAPATACES[#All],3,FALSE),"")</f>
        <v>ELÉCTRICA</v>
      </c>
      <c r="E663">
        <v>48</v>
      </c>
      <c r="F663">
        <f>TABLA_REPORTES_DIARIOS[[#This Row],[HH_REPORT]]/12</f>
        <v>4</v>
      </c>
    </row>
    <row r="664" spans="1:6" hidden="1" x14ac:dyDescent="0.25">
      <c r="A664" s="1">
        <v>45305</v>
      </c>
      <c r="B664" t="s">
        <v>78</v>
      </c>
      <c r="C664" t="str">
        <f>IF(B664&lt;&gt;"",VLOOKUP(B664,TABLA_CAPATACES[#All],3,FALSE),"")</f>
        <v>ELÉCTRICA</v>
      </c>
      <c r="E664">
        <v>48</v>
      </c>
      <c r="F664">
        <f>TABLA_REPORTES_DIARIOS[[#This Row],[HH_REPORT]]/12</f>
        <v>4</v>
      </c>
    </row>
    <row r="665" spans="1:6" hidden="1" x14ac:dyDescent="0.25">
      <c r="A665" s="1">
        <v>45305</v>
      </c>
      <c r="B665" t="s">
        <v>73</v>
      </c>
      <c r="C665" t="str">
        <f>IF(B665&lt;&gt;"",VLOOKUP(B665,TABLA_CAPATACES[#All],3,FALSE),"")</f>
        <v>ENFIERRADURA</v>
      </c>
      <c r="E665">
        <v>108</v>
      </c>
      <c r="F665">
        <f>TABLA_REPORTES_DIARIOS[[#This Row],[HH_REPORT]]/12</f>
        <v>9</v>
      </c>
    </row>
    <row r="666" spans="1:6" hidden="1" x14ac:dyDescent="0.25">
      <c r="A666" s="1">
        <v>45305</v>
      </c>
      <c r="B666" t="s">
        <v>68</v>
      </c>
      <c r="C666" t="str">
        <f>IF(B666&lt;&gt;"",VLOOKUP(B666,TABLA_CAPATACES[#All],3,FALSE),"")</f>
        <v>ESTRUCTURA</v>
      </c>
      <c r="E666">
        <v>168</v>
      </c>
      <c r="F666">
        <f>TABLA_REPORTES_DIARIOS[[#This Row],[HH_REPORT]]/12</f>
        <v>14</v>
      </c>
    </row>
    <row r="667" spans="1:6" hidden="1" x14ac:dyDescent="0.25">
      <c r="A667" s="1">
        <v>45305</v>
      </c>
      <c r="B667" t="s">
        <v>66</v>
      </c>
      <c r="C667" t="str">
        <f>IF(B667&lt;&gt;"",VLOOKUP(B667,TABLA_CAPATACES[#All],3,FALSE),"")</f>
        <v>MECÁNICA</v>
      </c>
      <c r="E667">
        <v>60</v>
      </c>
      <c r="F667">
        <f>TABLA_REPORTES_DIARIOS[[#This Row],[HH_REPORT]]/12</f>
        <v>5</v>
      </c>
    </row>
    <row r="668" spans="1:6" hidden="1" x14ac:dyDescent="0.25">
      <c r="A668" s="1">
        <v>45305</v>
      </c>
      <c r="B668" t="s">
        <v>22</v>
      </c>
      <c r="C668" t="str">
        <f>IF(B668&lt;&gt;"",VLOOKUP(B668,TABLA_CAPATACES[#All],3,FALSE),"")</f>
        <v>MECÁNICA</v>
      </c>
      <c r="E668">
        <v>168</v>
      </c>
      <c r="F668">
        <f>TABLA_REPORTES_DIARIOS[[#This Row],[HH_REPORT]]/12</f>
        <v>14</v>
      </c>
    </row>
    <row r="669" spans="1:6" hidden="1" x14ac:dyDescent="0.25">
      <c r="A669" s="1">
        <v>45306</v>
      </c>
      <c r="B669" t="s">
        <v>3</v>
      </c>
      <c r="C669" t="str">
        <f>IF(B669&lt;&gt;"",VLOOKUP(B669,TABLA_CAPATACES[#All],3,FALSE),"")</f>
        <v>ESTRUCTURA</v>
      </c>
      <c r="E669">
        <v>144</v>
      </c>
      <c r="F669">
        <f>TABLA_REPORTES_DIARIOS[[#This Row],[HH_REPORT]]/12</f>
        <v>12</v>
      </c>
    </row>
    <row r="670" spans="1:6" x14ac:dyDescent="0.25">
      <c r="A670" s="1">
        <v>45306</v>
      </c>
      <c r="B670" t="s">
        <v>2</v>
      </c>
      <c r="C670" t="str">
        <f>IF(B670&lt;&gt;"",VLOOKUP(B670,TABLA_CAPATACES[#All],3,FALSE),"")</f>
        <v>PIPING</v>
      </c>
      <c r="E670">
        <v>120</v>
      </c>
      <c r="F670">
        <f>TABLA_REPORTES_DIARIOS[[#This Row],[HH_REPORT]]/12</f>
        <v>10</v>
      </c>
    </row>
    <row r="671" spans="1:6" hidden="1" x14ac:dyDescent="0.25">
      <c r="A671" s="1">
        <v>45306</v>
      </c>
      <c r="B671" t="s">
        <v>19</v>
      </c>
      <c r="C671" t="str">
        <f>IF(B671&lt;&gt;"",VLOOKUP(B671,TABLA_CAPATACES[#All],3,FALSE),"")</f>
        <v>ANDAMIOS</v>
      </c>
      <c r="E671">
        <v>12</v>
      </c>
      <c r="F671">
        <f>TABLA_REPORTES_DIARIOS[[#This Row],[HH_REPORT]]/12</f>
        <v>1</v>
      </c>
    </row>
    <row r="672" spans="1:6" hidden="1" x14ac:dyDescent="0.25">
      <c r="A672" s="1">
        <v>45306</v>
      </c>
      <c r="B672" t="s">
        <v>21</v>
      </c>
      <c r="C672" t="str">
        <f>IF(B672&lt;&gt;"",VLOOKUP(B672,TABLA_CAPATACES[#All],3,FALSE),"")</f>
        <v>ANDAMIOS</v>
      </c>
      <c r="E672">
        <v>36</v>
      </c>
      <c r="F672">
        <f>TABLA_REPORTES_DIARIOS[[#This Row],[HH_REPORT]]/12</f>
        <v>3</v>
      </c>
    </row>
    <row r="673" spans="1:6" hidden="1" x14ac:dyDescent="0.25">
      <c r="A673" s="1">
        <v>45306</v>
      </c>
      <c r="B673" t="s">
        <v>77</v>
      </c>
      <c r="C673" t="str">
        <f>IF(B673&lt;&gt;"",VLOOKUP(B673,TABLA_CAPATACES[#All],3,FALSE),"")</f>
        <v>ANDAMIOS</v>
      </c>
      <c r="E673">
        <v>108</v>
      </c>
      <c r="F673">
        <f>TABLA_REPORTES_DIARIOS[[#This Row],[HH_REPORT]]/12</f>
        <v>9</v>
      </c>
    </row>
    <row r="674" spans="1:6" hidden="1" x14ac:dyDescent="0.25">
      <c r="A674" s="1">
        <v>45306</v>
      </c>
      <c r="B674" t="s">
        <v>25</v>
      </c>
      <c r="C674" t="str">
        <f>IF(B674&lt;&gt;"",VLOOKUP(B674,TABLA_CAPATACES[#All],3,FALSE),"")</f>
        <v>OBRAS CIVILES</v>
      </c>
      <c r="E674">
        <v>204</v>
      </c>
      <c r="F674">
        <f>TABLA_REPORTES_DIARIOS[[#This Row],[HH_REPORT]]/12</f>
        <v>17</v>
      </c>
    </row>
    <row r="675" spans="1:6" hidden="1" x14ac:dyDescent="0.25">
      <c r="A675" s="1">
        <v>45306</v>
      </c>
      <c r="B675" t="s">
        <v>24</v>
      </c>
      <c r="C675" t="str">
        <f>IF(B675&lt;&gt;"",VLOOKUP(B675,TABLA_CAPATACES[#All],3,FALSE),"")</f>
        <v>OBRAS CIVILES</v>
      </c>
      <c r="E675">
        <v>132</v>
      </c>
      <c r="F675">
        <f>TABLA_REPORTES_DIARIOS[[#This Row],[HH_REPORT]]/12</f>
        <v>11</v>
      </c>
    </row>
    <row r="676" spans="1:6" hidden="1" x14ac:dyDescent="0.25">
      <c r="A676" s="1">
        <v>45306</v>
      </c>
      <c r="B676" t="s">
        <v>69</v>
      </c>
      <c r="C676" t="str">
        <f>IF(B676&lt;&gt;"",VLOOKUP(B676,TABLA_CAPATACES[#All],3,FALSE),"")</f>
        <v>ELÉCTRICA</v>
      </c>
      <c r="E676">
        <v>84</v>
      </c>
      <c r="F676">
        <f>TABLA_REPORTES_DIARIOS[[#This Row],[HH_REPORT]]/12</f>
        <v>7</v>
      </c>
    </row>
    <row r="677" spans="1:6" hidden="1" x14ac:dyDescent="0.25">
      <c r="A677" s="1">
        <v>45306</v>
      </c>
      <c r="B677" t="s">
        <v>67</v>
      </c>
      <c r="C677" t="str">
        <f>IF(B677&lt;&gt;"",VLOOKUP(B677,TABLA_CAPATACES[#All],3,FALSE),"")</f>
        <v>ELÉCTRICA</v>
      </c>
      <c r="E677">
        <v>24</v>
      </c>
      <c r="F677">
        <f>TABLA_REPORTES_DIARIOS[[#This Row],[HH_REPORT]]/12</f>
        <v>2</v>
      </c>
    </row>
    <row r="678" spans="1:6" hidden="1" x14ac:dyDescent="0.25">
      <c r="A678" s="1">
        <v>45306</v>
      </c>
      <c r="B678" t="s">
        <v>27</v>
      </c>
      <c r="C678" t="str">
        <f>IF(B678&lt;&gt;"",VLOOKUP(B678,TABLA_CAPATACES[#All],3,FALSE),"")</f>
        <v>ELÉCTRICA</v>
      </c>
      <c r="E678">
        <v>144</v>
      </c>
      <c r="F678">
        <f>TABLA_REPORTES_DIARIOS[[#This Row],[HH_REPORT]]/12</f>
        <v>12</v>
      </c>
    </row>
    <row r="679" spans="1:6" hidden="1" x14ac:dyDescent="0.25">
      <c r="A679" s="1">
        <v>45306</v>
      </c>
      <c r="B679" t="s">
        <v>70</v>
      </c>
      <c r="C679" t="str">
        <f>IF(B679&lt;&gt;"",VLOOKUP(B679,TABLA_CAPATACES[#All],3,FALSE),"")</f>
        <v>ELÉCTRICA</v>
      </c>
      <c r="E679">
        <v>24</v>
      </c>
      <c r="F679">
        <f>TABLA_REPORTES_DIARIOS[[#This Row],[HH_REPORT]]/12</f>
        <v>2</v>
      </c>
    </row>
    <row r="680" spans="1:6" hidden="1" x14ac:dyDescent="0.25">
      <c r="A680" s="1">
        <v>45306</v>
      </c>
      <c r="B680" t="s">
        <v>76</v>
      </c>
      <c r="C680" t="str">
        <f>IF(B680&lt;&gt;"",VLOOKUP(B680,TABLA_CAPATACES[#All],3,FALSE),"")</f>
        <v>ELÉCTRICA</v>
      </c>
      <c r="E680">
        <v>12</v>
      </c>
      <c r="F680">
        <f>TABLA_REPORTES_DIARIOS[[#This Row],[HH_REPORT]]/12</f>
        <v>1</v>
      </c>
    </row>
    <row r="681" spans="1:6" hidden="1" x14ac:dyDescent="0.25">
      <c r="A681" s="1">
        <v>45306</v>
      </c>
      <c r="B681" t="s">
        <v>71</v>
      </c>
      <c r="C681" t="str">
        <f>IF(B681&lt;&gt;"",VLOOKUP(B681,TABLA_CAPATACES[#All],3,FALSE),"")</f>
        <v>ELÉCTRICA</v>
      </c>
      <c r="E681">
        <v>36</v>
      </c>
      <c r="F681">
        <f>TABLA_REPORTES_DIARIOS[[#This Row],[HH_REPORT]]/12</f>
        <v>3</v>
      </c>
    </row>
    <row r="682" spans="1:6" hidden="1" x14ac:dyDescent="0.25">
      <c r="A682" s="1">
        <v>45306</v>
      </c>
      <c r="B682" t="s">
        <v>72</v>
      </c>
      <c r="C682" t="str">
        <f>IF(B682&lt;&gt;"",VLOOKUP(B682,TABLA_CAPATACES[#All],3,FALSE),"")</f>
        <v>ELÉCTRICA</v>
      </c>
      <c r="E682">
        <v>48</v>
      </c>
      <c r="F682">
        <f>TABLA_REPORTES_DIARIOS[[#This Row],[HH_REPORT]]/12</f>
        <v>4</v>
      </c>
    </row>
    <row r="683" spans="1:6" hidden="1" x14ac:dyDescent="0.25">
      <c r="A683" s="1">
        <v>45306</v>
      </c>
      <c r="B683" t="s">
        <v>78</v>
      </c>
      <c r="C683" t="str">
        <f>IF(B683&lt;&gt;"",VLOOKUP(B683,TABLA_CAPATACES[#All],3,FALSE),"")</f>
        <v>ELÉCTRICA</v>
      </c>
      <c r="E683">
        <v>48</v>
      </c>
      <c r="F683">
        <f>TABLA_REPORTES_DIARIOS[[#This Row],[HH_REPORT]]/12</f>
        <v>4</v>
      </c>
    </row>
    <row r="684" spans="1:6" hidden="1" x14ac:dyDescent="0.25">
      <c r="A684" s="1">
        <v>45306</v>
      </c>
      <c r="B684" t="s">
        <v>73</v>
      </c>
      <c r="C684" t="str">
        <f>IF(B684&lt;&gt;"",VLOOKUP(B684,TABLA_CAPATACES[#All],3,FALSE),"")</f>
        <v>ENFIERRADURA</v>
      </c>
      <c r="E684">
        <v>108</v>
      </c>
      <c r="F684">
        <f>TABLA_REPORTES_DIARIOS[[#This Row],[HH_REPORT]]/12</f>
        <v>9</v>
      </c>
    </row>
    <row r="685" spans="1:6" hidden="1" x14ac:dyDescent="0.25">
      <c r="A685" s="1">
        <v>45306</v>
      </c>
      <c r="B685" t="s">
        <v>68</v>
      </c>
      <c r="C685" t="str">
        <f>IF(B685&lt;&gt;"",VLOOKUP(B685,TABLA_CAPATACES[#All],3,FALSE),"")</f>
        <v>ESTRUCTURA</v>
      </c>
      <c r="E685">
        <v>168</v>
      </c>
      <c r="F685">
        <f>TABLA_REPORTES_DIARIOS[[#This Row],[HH_REPORT]]/12</f>
        <v>14</v>
      </c>
    </row>
    <row r="686" spans="1:6" hidden="1" x14ac:dyDescent="0.25">
      <c r="A686" s="1">
        <v>45306</v>
      </c>
      <c r="B686" t="s">
        <v>66</v>
      </c>
      <c r="C686" t="str">
        <f>IF(B686&lt;&gt;"",VLOOKUP(B686,TABLA_CAPATACES[#All],3,FALSE),"")</f>
        <v>MECÁNICA</v>
      </c>
      <c r="E686">
        <v>60</v>
      </c>
      <c r="F686">
        <f>TABLA_REPORTES_DIARIOS[[#This Row],[HH_REPORT]]/12</f>
        <v>5</v>
      </c>
    </row>
    <row r="687" spans="1:6" hidden="1" x14ac:dyDescent="0.25">
      <c r="A687" s="1">
        <v>45306</v>
      </c>
      <c r="B687" t="s">
        <v>22</v>
      </c>
      <c r="C687" t="str">
        <f>IF(B687&lt;&gt;"",VLOOKUP(B687,TABLA_CAPATACES[#All],3,FALSE),"")</f>
        <v>MECÁNICA</v>
      </c>
      <c r="E687">
        <v>168</v>
      </c>
      <c r="F687">
        <f>TABLA_REPORTES_DIARIOS[[#This Row],[HH_REPORT]]/12</f>
        <v>14</v>
      </c>
    </row>
    <row r="688" spans="1:6" hidden="1" x14ac:dyDescent="0.25">
      <c r="A688" s="1">
        <v>45307</v>
      </c>
      <c r="B688" t="s">
        <v>3</v>
      </c>
      <c r="C688" t="str">
        <f>IF(B688&lt;&gt;"",VLOOKUP(B688,TABLA_CAPATACES[#All],3,FALSE),"")</f>
        <v>ESTRUCTURA</v>
      </c>
      <c r="E688">
        <v>144</v>
      </c>
      <c r="F688">
        <f>TABLA_REPORTES_DIARIOS[[#This Row],[HH_REPORT]]/12</f>
        <v>12</v>
      </c>
    </row>
    <row r="689" spans="1:6" x14ac:dyDescent="0.25">
      <c r="A689" s="1">
        <v>45307</v>
      </c>
      <c r="B689" t="s">
        <v>2</v>
      </c>
      <c r="C689" t="str">
        <f>IF(B689&lt;&gt;"",VLOOKUP(B689,TABLA_CAPATACES[#All],3,FALSE),"")</f>
        <v>PIPING</v>
      </c>
      <c r="E689">
        <v>120</v>
      </c>
      <c r="F689">
        <f>TABLA_REPORTES_DIARIOS[[#This Row],[HH_REPORT]]/12</f>
        <v>10</v>
      </c>
    </row>
    <row r="690" spans="1:6" hidden="1" x14ac:dyDescent="0.25">
      <c r="A690" s="1">
        <v>45307</v>
      </c>
      <c r="B690" t="s">
        <v>19</v>
      </c>
      <c r="C690" t="str">
        <f>IF(B690&lt;&gt;"",VLOOKUP(B690,TABLA_CAPATACES[#All],3,FALSE),"")</f>
        <v>ANDAMIOS</v>
      </c>
      <c r="E690">
        <v>12</v>
      </c>
      <c r="F690">
        <f>TABLA_REPORTES_DIARIOS[[#This Row],[HH_REPORT]]/12</f>
        <v>1</v>
      </c>
    </row>
    <row r="691" spans="1:6" hidden="1" x14ac:dyDescent="0.25">
      <c r="A691" s="1">
        <v>45307</v>
      </c>
      <c r="B691" t="s">
        <v>21</v>
      </c>
      <c r="C691" t="str">
        <f>IF(B691&lt;&gt;"",VLOOKUP(B691,TABLA_CAPATACES[#All],3,FALSE),"")</f>
        <v>ANDAMIOS</v>
      </c>
      <c r="E691">
        <v>36</v>
      </c>
      <c r="F691">
        <f>TABLA_REPORTES_DIARIOS[[#This Row],[HH_REPORT]]/12</f>
        <v>3</v>
      </c>
    </row>
    <row r="692" spans="1:6" hidden="1" x14ac:dyDescent="0.25">
      <c r="A692" s="1">
        <v>45307</v>
      </c>
      <c r="B692" t="s">
        <v>77</v>
      </c>
      <c r="C692" t="str">
        <f>IF(B692&lt;&gt;"",VLOOKUP(B692,TABLA_CAPATACES[#All],3,FALSE),"")</f>
        <v>ANDAMIOS</v>
      </c>
      <c r="E692">
        <v>108</v>
      </c>
      <c r="F692">
        <f>TABLA_REPORTES_DIARIOS[[#This Row],[HH_REPORT]]/12</f>
        <v>9</v>
      </c>
    </row>
    <row r="693" spans="1:6" hidden="1" x14ac:dyDescent="0.25">
      <c r="A693" s="1">
        <v>45307</v>
      </c>
      <c r="B693" t="s">
        <v>25</v>
      </c>
      <c r="C693" t="str">
        <f>IF(B693&lt;&gt;"",VLOOKUP(B693,TABLA_CAPATACES[#All],3,FALSE),"")</f>
        <v>OBRAS CIVILES</v>
      </c>
      <c r="E693">
        <v>204</v>
      </c>
      <c r="F693">
        <f>TABLA_REPORTES_DIARIOS[[#This Row],[HH_REPORT]]/12</f>
        <v>17</v>
      </c>
    </row>
    <row r="694" spans="1:6" hidden="1" x14ac:dyDescent="0.25">
      <c r="A694" s="1">
        <v>45307</v>
      </c>
      <c r="B694" t="s">
        <v>24</v>
      </c>
      <c r="C694" t="str">
        <f>IF(B694&lt;&gt;"",VLOOKUP(B694,TABLA_CAPATACES[#All],3,FALSE),"")</f>
        <v>OBRAS CIVILES</v>
      </c>
      <c r="E694">
        <v>132</v>
      </c>
      <c r="F694">
        <f>TABLA_REPORTES_DIARIOS[[#This Row],[HH_REPORT]]/12</f>
        <v>11</v>
      </c>
    </row>
    <row r="695" spans="1:6" hidden="1" x14ac:dyDescent="0.25">
      <c r="A695" s="1">
        <v>45307</v>
      </c>
      <c r="B695" t="s">
        <v>69</v>
      </c>
      <c r="C695" t="str">
        <f>IF(B695&lt;&gt;"",VLOOKUP(B695,TABLA_CAPATACES[#All],3,FALSE),"")</f>
        <v>ELÉCTRICA</v>
      </c>
      <c r="E695">
        <v>84</v>
      </c>
      <c r="F695">
        <f>TABLA_REPORTES_DIARIOS[[#This Row],[HH_REPORT]]/12</f>
        <v>7</v>
      </c>
    </row>
    <row r="696" spans="1:6" hidden="1" x14ac:dyDescent="0.25">
      <c r="A696" s="1">
        <v>45307</v>
      </c>
      <c r="B696" t="s">
        <v>67</v>
      </c>
      <c r="C696" t="str">
        <f>IF(B696&lt;&gt;"",VLOOKUP(B696,TABLA_CAPATACES[#All],3,FALSE),"")</f>
        <v>ELÉCTRICA</v>
      </c>
      <c r="E696">
        <v>24</v>
      </c>
      <c r="F696">
        <f>TABLA_REPORTES_DIARIOS[[#This Row],[HH_REPORT]]/12</f>
        <v>2</v>
      </c>
    </row>
    <row r="697" spans="1:6" hidden="1" x14ac:dyDescent="0.25">
      <c r="A697" s="1">
        <v>45307</v>
      </c>
      <c r="B697" t="s">
        <v>27</v>
      </c>
      <c r="C697" t="str">
        <f>IF(B697&lt;&gt;"",VLOOKUP(B697,TABLA_CAPATACES[#All],3,FALSE),"")</f>
        <v>ELÉCTRICA</v>
      </c>
      <c r="E697">
        <v>144</v>
      </c>
      <c r="F697">
        <f>TABLA_REPORTES_DIARIOS[[#This Row],[HH_REPORT]]/12</f>
        <v>12</v>
      </c>
    </row>
    <row r="698" spans="1:6" hidden="1" x14ac:dyDescent="0.25">
      <c r="A698" s="1">
        <v>45307</v>
      </c>
      <c r="B698" t="s">
        <v>70</v>
      </c>
      <c r="C698" t="str">
        <f>IF(B698&lt;&gt;"",VLOOKUP(B698,TABLA_CAPATACES[#All],3,FALSE),"")</f>
        <v>ELÉCTRICA</v>
      </c>
      <c r="E698">
        <v>24</v>
      </c>
      <c r="F698">
        <f>TABLA_REPORTES_DIARIOS[[#This Row],[HH_REPORT]]/12</f>
        <v>2</v>
      </c>
    </row>
    <row r="699" spans="1:6" hidden="1" x14ac:dyDescent="0.25">
      <c r="A699" s="1">
        <v>45307</v>
      </c>
      <c r="B699" t="s">
        <v>76</v>
      </c>
      <c r="C699" t="str">
        <f>IF(B699&lt;&gt;"",VLOOKUP(B699,TABLA_CAPATACES[#All],3,FALSE),"")</f>
        <v>ELÉCTRICA</v>
      </c>
      <c r="E699">
        <v>12</v>
      </c>
      <c r="F699">
        <f>TABLA_REPORTES_DIARIOS[[#This Row],[HH_REPORT]]/12</f>
        <v>1</v>
      </c>
    </row>
    <row r="700" spans="1:6" hidden="1" x14ac:dyDescent="0.25">
      <c r="A700" s="1">
        <v>45307</v>
      </c>
      <c r="B700" t="s">
        <v>71</v>
      </c>
      <c r="C700" t="str">
        <f>IF(B700&lt;&gt;"",VLOOKUP(B700,TABLA_CAPATACES[#All],3,FALSE),"")</f>
        <v>ELÉCTRICA</v>
      </c>
      <c r="E700">
        <v>36</v>
      </c>
      <c r="F700">
        <f>TABLA_REPORTES_DIARIOS[[#This Row],[HH_REPORT]]/12</f>
        <v>3</v>
      </c>
    </row>
    <row r="701" spans="1:6" hidden="1" x14ac:dyDescent="0.25">
      <c r="A701" s="1">
        <v>45307</v>
      </c>
      <c r="B701" t="s">
        <v>72</v>
      </c>
      <c r="C701" t="str">
        <f>IF(B701&lt;&gt;"",VLOOKUP(B701,TABLA_CAPATACES[#All],3,FALSE),"")</f>
        <v>ELÉCTRICA</v>
      </c>
      <c r="E701">
        <v>48</v>
      </c>
      <c r="F701">
        <f>TABLA_REPORTES_DIARIOS[[#This Row],[HH_REPORT]]/12</f>
        <v>4</v>
      </c>
    </row>
    <row r="702" spans="1:6" hidden="1" x14ac:dyDescent="0.25">
      <c r="A702" s="1">
        <v>45307</v>
      </c>
      <c r="B702" t="s">
        <v>78</v>
      </c>
      <c r="C702" t="str">
        <f>IF(B702&lt;&gt;"",VLOOKUP(B702,TABLA_CAPATACES[#All],3,FALSE),"")</f>
        <v>ELÉCTRICA</v>
      </c>
      <c r="E702">
        <v>48</v>
      </c>
      <c r="F702">
        <f>TABLA_REPORTES_DIARIOS[[#This Row],[HH_REPORT]]/12</f>
        <v>4</v>
      </c>
    </row>
    <row r="703" spans="1:6" hidden="1" x14ac:dyDescent="0.25">
      <c r="A703" s="1">
        <v>45307</v>
      </c>
      <c r="B703" t="s">
        <v>73</v>
      </c>
      <c r="C703" t="str">
        <f>IF(B703&lt;&gt;"",VLOOKUP(B703,TABLA_CAPATACES[#All],3,FALSE),"")</f>
        <v>ENFIERRADURA</v>
      </c>
      <c r="E703">
        <v>108</v>
      </c>
      <c r="F703">
        <f>TABLA_REPORTES_DIARIOS[[#This Row],[HH_REPORT]]/12</f>
        <v>9</v>
      </c>
    </row>
    <row r="704" spans="1:6" hidden="1" x14ac:dyDescent="0.25">
      <c r="A704" s="1">
        <v>45307</v>
      </c>
      <c r="B704" t="s">
        <v>68</v>
      </c>
      <c r="C704" t="str">
        <f>IF(B704&lt;&gt;"",VLOOKUP(B704,TABLA_CAPATACES[#All],3,FALSE),"")</f>
        <v>ESTRUCTURA</v>
      </c>
      <c r="E704">
        <v>168</v>
      </c>
      <c r="F704">
        <f>TABLA_REPORTES_DIARIOS[[#This Row],[HH_REPORT]]/12</f>
        <v>14</v>
      </c>
    </row>
    <row r="705" spans="1:6" hidden="1" x14ac:dyDescent="0.25">
      <c r="A705" s="1">
        <v>45307</v>
      </c>
      <c r="B705" t="s">
        <v>66</v>
      </c>
      <c r="C705" t="str">
        <f>IF(B705&lt;&gt;"",VLOOKUP(B705,TABLA_CAPATACES[#All],3,FALSE),"")</f>
        <v>MECÁNICA</v>
      </c>
      <c r="E705">
        <v>60</v>
      </c>
      <c r="F705">
        <f>TABLA_REPORTES_DIARIOS[[#This Row],[HH_REPORT]]/12</f>
        <v>5</v>
      </c>
    </row>
    <row r="706" spans="1:6" hidden="1" x14ac:dyDescent="0.25">
      <c r="A706" s="1">
        <v>45307</v>
      </c>
      <c r="B706" t="s">
        <v>22</v>
      </c>
      <c r="C706" t="str">
        <f>IF(B706&lt;&gt;"",VLOOKUP(B706,TABLA_CAPATACES[#All],3,FALSE),"")</f>
        <v>MECÁNICA</v>
      </c>
      <c r="E706">
        <v>168</v>
      </c>
      <c r="F706">
        <f>TABLA_REPORTES_DIARIOS[[#This Row],[HH_REPORT]]/12</f>
        <v>14</v>
      </c>
    </row>
    <row r="707" spans="1:6" hidden="1" x14ac:dyDescent="0.25">
      <c r="A707" s="1">
        <v>45308</v>
      </c>
      <c r="B707" t="s">
        <v>1</v>
      </c>
      <c r="C707" t="str">
        <f>IF(B707&lt;&gt;"",VLOOKUP(B707,TABLA_CAPATACES[#All],3,FALSE),"")</f>
        <v>ANDAMIOS</v>
      </c>
      <c r="E707">
        <v>60</v>
      </c>
      <c r="F707">
        <f>TABLA_REPORTES_DIARIOS[[#This Row],[HH_REPORT]]/12</f>
        <v>5</v>
      </c>
    </row>
    <row r="708" spans="1:6" hidden="1" x14ac:dyDescent="0.25">
      <c r="A708" s="1">
        <v>45308</v>
      </c>
      <c r="B708" t="s">
        <v>4</v>
      </c>
      <c r="C708" t="str">
        <f>IF(B708&lt;&gt;"",VLOOKUP(B708,TABLA_CAPATACES[#All],3,FALSE),"")</f>
        <v>ELÉCTRICA</v>
      </c>
      <c r="E708">
        <v>48</v>
      </c>
      <c r="F708">
        <f>TABLA_REPORTES_DIARIOS[[#This Row],[HH_REPORT]]/12</f>
        <v>4</v>
      </c>
    </row>
    <row r="709" spans="1:6" hidden="1" x14ac:dyDescent="0.25">
      <c r="A709" s="1">
        <v>45308</v>
      </c>
      <c r="B709" t="s">
        <v>5</v>
      </c>
      <c r="C709" t="str">
        <f>IF(B709&lt;&gt;"",VLOOKUP(B709,TABLA_CAPATACES[#All],3,FALSE),"")</f>
        <v>ELÉCTRICA</v>
      </c>
      <c r="E709">
        <v>60</v>
      </c>
      <c r="F709">
        <f>TABLA_REPORTES_DIARIOS[[#This Row],[HH_REPORT]]/12</f>
        <v>5</v>
      </c>
    </row>
    <row r="710" spans="1:6" hidden="1" x14ac:dyDescent="0.25">
      <c r="A710" s="1">
        <v>45308</v>
      </c>
      <c r="B710" t="s">
        <v>3</v>
      </c>
      <c r="C710" t="str">
        <f>IF(B710&lt;&gt;"",VLOOKUP(B710,TABLA_CAPATACES[#All],3,FALSE),"")</f>
        <v>ESTRUCTURA</v>
      </c>
      <c r="E710">
        <v>144</v>
      </c>
      <c r="F710">
        <f>TABLA_REPORTES_DIARIOS[[#This Row],[HH_REPORT]]/12</f>
        <v>12</v>
      </c>
    </row>
    <row r="711" spans="1:6" hidden="1" x14ac:dyDescent="0.25">
      <c r="A711" s="1">
        <v>45308</v>
      </c>
      <c r="B711" t="s">
        <v>0</v>
      </c>
      <c r="C711" t="str">
        <f>IF(B711&lt;&gt;"",VLOOKUP(B711,TABLA_CAPATACES[#All],3,FALSE),"")</f>
        <v>OBRAS CIVILES</v>
      </c>
      <c r="E711">
        <v>144</v>
      </c>
      <c r="F711">
        <f>TABLA_REPORTES_DIARIOS[[#This Row],[HH_REPORT]]/12</f>
        <v>12</v>
      </c>
    </row>
    <row r="712" spans="1:6" hidden="1" x14ac:dyDescent="0.25">
      <c r="A712" s="1">
        <v>45308</v>
      </c>
      <c r="B712" t="s">
        <v>6</v>
      </c>
      <c r="C712" t="str">
        <f>IF(B712&lt;&gt;"",VLOOKUP(B712,TABLA_CAPATACES[#All],3,FALSE),"")</f>
        <v>ELÉCTRICA</v>
      </c>
      <c r="E712">
        <v>84</v>
      </c>
      <c r="F712">
        <f>TABLA_REPORTES_DIARIOS[[#This Row],[HH_REPORT]]/12</f>
        <v>7</v>
      </c>
    </row>
    <row r="713" spans="1:6" hidden="1" x14ac:dyDescent="0.25">
      <c r="A713" s="1">
        <v>45308</v>
      </c>
      <c r="B713" t="s">
        <v>8</v>
      </c>
      <c r="C713" t="str">
        <f>IF(B713&lt;&gt;"",VLOOKUP(B713,TABLA_CAPATACES[#All],3,FALSE),"")</f>
        <v>MECÁNICA</v>
      </c>
      <c r="E713">
        <v>108</v>
      </c>
      <c r="F713">
        <f>TABLA_REPORTES_DIARIOS[[#This Row],[HH_REPORT]]/12</f>
        <v>9</v>
      </c>
    </row>
    <row r="714" spans="1:6" hidden="1" x14ac:dyDescent="0.25">
      <c r="A714" s="1">
        <v>45308</v>
      </c>
      <c r="B714" t="s">
        <v>7</v>
      </c>
      <c r="C714" t="str">
        <f>IF(B714&lt;&gt;"",VLOOKUP(B714,TABLA_CAPATACES[#All],3,FALSE),"")</f>
        <v>OBRAS CIVILES</v>
      </c>
      <c r="E714">
        <v>156</v>
      </c>
      <c r="F714">
        <f>TABLA_REPORTES_DIARIOS[[#This Row],[HH_REPORT]]/12</f>
        <v>13</v>
      </c>
    </row>
    <row r="715" spans="1:6" x14ac:dyDescent="0.25">
      <c r="A715" s="1">
        <v>45308</v>
      </c>
      <c r="B715" t="s">
        <v>2</v>
      </c>
      <c r="C715" t="str">
        <f>IF(B715&lt;&gt;"",VLOOKUP(B715,TABLA_CAPATACES[#All],3,FALSE),"")</f>
        <v>PIPING</v>
      </c>
      <c r="E715">
        <v>120</v>
      </c>
      <c r="F715">
        <f>TABLA_REPORTES_DIARIOS[[#This Row],[HH_REPORT]]/12</f>
        <v>10</v>
      </c>
    </row>
    <row r="716" spans="1:6" hidden="1" x14ac:dyDescent="0.25">
      <c r="A716" s="1">
        <v>45308</v>
      </c>
      <c r="B716" t="s">
        <v>69</v>
      </c>
      <c r="C716" t="str">
        <f>IF(B716&lt;&gt;"",VLOOKUP(B716,TABLA_CAPATACES[#All],3,FALSE),"")</f>
        <v>ELÉCTRICA</v>
      </c>
      <c r="E716">
        <v>84</v>
      </c>
      <c r="F716">
        <f>TABLA_REPORTES_DIARIOS[[#This Row],[HH_REPORT]]/12</f>
        <v>7</v>
      </c>
    </row>
    <row r="717" spans="1:6" hidden="1" x14ac:dyDescent="0.25">
      <c r="A717" s="1">
        <v>45308</v>
      </c>
      <c r="B717" t="s">
        <v>71</v>
      </c>
      <c r="C717" t="str">
        <f>IF(B717&lt;&gt;"",VLOOKUP(B717,TABLA_CAPATACES[#All],3,FALSE),"")</f>
        <v>ELÉCTRICA</v>
      </c>
      <c r="E717">
        <v>84</v>
      </c>
      <c r="F717">
        <f>TABLA_REPORTES_DIARIOS[[#This Row],[HH_REPORT]]/12</f>
        <v>7</v>
      </c>
    </row>
    <row r="718" spans="1:6" hidden="1" x14ac:dyDescent="0.25">
      <c r="A718" s="1">
        <v>45308</v>
      </c>
      <c r="B718" t="s">
        <v>73</v>
      </c>
      <c r="C718" t="str">
        <f>IF(B718&lt;&gt;"",VLOOKUP(B718,TABLA_CAPATACES[#All],3,FALSE),"")</f>
        <v>ENFIERRADURA</v>
      </c>
      <c r="E718">
        <v>108</v>
      </c>
      <c r="F718">
        <f>TABLA_REPORTES_DIARIOS[[#This Row],[HH_REPORT]]/12</f>
        <v>9</v>
      </c>
    </row>
    <row r="719" spans="1:6" hidden="1" x14ac:dyDescent="0.25">
      <c r="A719" s="1">
        <v>45308</v>
      </c>
      <c r="B719" t="s">
        <v>77</v>
      </c>
      <c r="C719" t="str">
        <f>IF(B719&lt;&gt;"",VLOOKUP(B719,TABLA_CAPATACES[#All],3,FALSE),"")</f>
        <v>ANDAMIOS</v>
      </c>
      <c r="E719">
        <v>108</v>
      </c>
      <c r="F719">
        <f>TABLA_REPORTES_DIARIOS[[#This Row],[HH_REPORT]]/12</f>
        <v>9</v>
      </c>
    </row>
    <row r="720" spans="1:6" hidden="1" x14ac:dyDescent="0.25">
      <c r="A720" s="1">
        <v>45308</v>
      </c>
      <c r="B720" t="s">
        <v>70</v>
      </c>
      <c r="C720" t="str">
        <f>IF(B720&lt;&gt;"",VLOOKUP(B720,TABLA_CAPATACES[#All],3,FALSE),"")</f>
        <v>ELÉCTRICA</v>
      </c>
      <c r="E720">
        <v>24</v>
      </c>
      <c r="F720">
        <f>TABLA_REPORTES_DIARIOS[[#This Row],[HH_REPORT]]/12</f>
        <v>2</v>
      </c>
    </row>
    <row r="721" spans="1:6" hidden="1" x14ac:dyDescent="0.25">
      <c r="A721" s="1">
        <v>45308</v>
      </c>
      <c r="B721" t="s">
        <v>78</v>
      </c>
      <c r="C721" t="str">
        <f>IF(B721&lt;&gt;"",VLOOKUP(B721,TABLA_CAPATACES[#All],3,FALSE),"")</f>
        <v>ELÉCTRICA</v>
      </c>
      <c r="E721">
        <v>12</v>
      </c>
      <c r="F721">
        <f>TABLA_REPORTES_DIARIOS[[#This Row],[HH_REPORT]]/12</f>
        <v>1</v>
      </c>
    </row>
    <row r="722" spans="1:6" hidden="1" x14ac:dyDescent="0.25">
      <c r="A722" s="1">
        <v>45309</v>
      </c>
      <c r="B722" t="s">
        <v>1</v>
      </c>
      <c r="C722" t="str">
        <f>IF(B722&lt;&gt;"",VLOOKUP(B722,TABLA_CAPATACES[#All],3,FALSE),"")</f>
        <v>ANDAMIOS</v>
      </c>
      <c r="E722">
        <v>60</v>
      </c>
      <c r="F722">
        <f>TABLA_REPORTES_DIARIOS[[#This Row],[HH_REPORT]]/12</f>
        <v>5</v>
      </c>
    </row>
    <row r="723" spans="1:6" hidden="1" x14ac:dyDescent="0.25">
      <c r="A723" s="1">
        <v>45309</v>
      </c>
      <c r="B723" t="s">
        <v>4</v>
      </c>
      <c r="C723" t="str">
        <f>IF(B723&lt;&gt;"",VLOOKUP(B723,TABLA_CAPATACES[#All],3,FALSE),"")</f>
        <v>ELÉCTRICA</v>
      </c>
      <c r="E723">
        <v>48</v>
      </c>
      <c r="F723">
        <f>TABLA_REPORTES_DIARIOS[[#This Row],[HH_REPORT]]/12</f>
        <v>4</v>
      </c>
    </row>
    <row r="724" spans="1:6" hidden="1" x14ac:dyDescent="0.25">
      <c r="A724" s="1">
        <v>45309</v>
      </c>
      <c r="B724" t="s">
        <v>5</v>
      </c>
      <c r="C724" t="str">
        <f>IF(B724&lt;&gt;"",VLOOKUP(B724,TABLA_CAPATACES[#All],3,FALSE),"")</f>
        <v>ELÉCTRICA</v>
      </c>
      <c r="E724">
        <v>60</v>
      </c>
      <c r="F724">
        <f>TABLA_REPORTES_DIARIOS[[#This Row],[HH_REPORT]]/12</f>
        <v>5</v>
      </c>
    </row>
    <row r="725" spans="1:6" hidden="1" x14ac:dyDescent="0.25">
      <c r="A725" s="1">
        <v>45309</v>
      </c>
      <c r="B725" t="s">
        <v>3</v>
      </c>
      <c r="C725" t="str">
        <f>IF(B725&lt;&gt;"",VLOOKUP(B725,TABLA_CAPATACES[#All],3,FALSE),"")</f>
        <v>ESTRUCTURA</v>
      </c>
      <c r="E725">
        <v>132</v>
      </c>
      <c r="F725">
        <f>TABLA_REPORTES_DIARIOS[[#This Row],[HH_REPORT]]/12</f>
        <v>11</v>
      </c>
    </row>
    <row r="726" spans="1:6" hidden="1" x14ac:dyDescent="0.25">
      <c r="A726" s="1">
        <v>45309</v>
      </c>
      <c r="B726" t="s">
        <v>0</v>
      </c>
      <c r="C726" t="str">
        <f>IF(B726&lt;&gt;"",VLOOKUP(B726,TABLA_CAPATACES[#All],3,FALSE),"")</f>
        <v>OBRAS CIVILES</v>
      </c>
      <c r="E726">
        <v>144</v>
      </c>
      <c r="F726">
        <f>TABLA_REPORTES_DIARIOS[[#This Row],[HH_REPORT]]/12</f>
        <v>12</v>
      </c>
    </row>
    <row r="727" spans="1:6" hidden="1" x14ac:dyDescent="0.25">
      <c r="A727" s="1">
        <v>45309</v>
      </c>
      <c r="B727" t="s">
        <v>6</v>
      </c>
      <c r="C727" t="str">
        <f>IF(B727&lt;&gt;"",VLOOKUP(B727,TABLA_CAPATACES[#All],3,FALSE),"")</f>
        <v>ELÉCTRICA</v>
      </c>
      <c r="E727">
        <v>84</v>
      </c>
      <c r="F727">
        <f>TABLA_REPORTES_DIARIOS[[#This Row],[HH_REPORT]]/12</f>
        <v>7</v>
      </c>
    </row>
    <row r="728" spans="1:6" hidden="1" x14ac:dyDescent="0.25">
      <c r="A728" s="1">
        <v>45309</v>
      </c>
      <c r="B728" t="s">
        <v>8</v>
      </c>
      <c r="C728" t="str">
        <f>IF(B728&lt;&gt;"",VLOOKUP(B728,TABLA_CAPATACES[#All],3,FALSE),"")</f>
        <v>MECÁNICA</v>
      </c>
      <c r="E728">
        <v>108</v>
      </c>
      <c r="F728">
        <f>TABLA_REPORTES_DIARIOS[[#This Row],[HH_REPORT]]/12</f>
        <v>9</v>
      </c>
    </row>
    <row r="729" spans="1:6" hidden="1" x14ac:dyDescent="0.25">
      <c r="A729" s="1">
        <v>45309</v>
      </c>
      <c r="B729" t="s">
        <v>7</v>
      </c>
      <c r="C729" t="str">
        <f>IF(B729&lt;&gt;"",VLOOKUP(B729,TABLA_CAPATACES[#All],3,FALSE),"")</f>
        <v>OBRAS CIVILES</v>
      </c>
      <c r="E729">
        <v>156</v>
      </c>
      <c r="F729">
        <f>TABLA_REPORTES_DIARIOS[[#This Row],[HH_REPORT]]/12</f>
        <v>13</v>
      </c>
    </row>
    <row r="730" spans="1:6" x14ac:dyDescent="0.25">
      <c r="A730" s="1">
        <v>45309</v>
      </c>
      <c r="B730" t="s">
        <v>2</v>
      </c>
      <c r="C730" t="str">
        <f>IF(B730&lt;&gt;"",VLOOKUP(B730,TABLA_CAPATACES[#All],3,FALSE),"")</f>
        <v>PIPING</v>
      </c>
      <c r="E730">
        <v>120</v>
      </c>
      <c r="F730">
        <f>TABLA_REPORTES_DIARIOS[[#This Row],[HH_REPORT]]/12</f>
        <v>10</v>
      </c>
    </row>
    <row r="731" spans="1:6" hidden="1" x14ac:dyDescent="0.25">
      <c r="A731" s="1">
        <v>45309</v>
      </c>
      <c r="B731" t="s">
        <v>77</v>
      </c>
      <c r="C731" t="str">
        <f>IF(B731&lt;&gt;"",VLOOKUP(B731,TABLA_CAPATACES[#All],3,FALSE),"")</f>
        <v>ANDAMIOS</v>
      </c>
      <c r="E731">
        <v>108</v>
      </c>
      <c r="F731">
        <f>TABLA_REPORTES_DIARIOS[[#This Row],[HH_REPORT]]/12</f>
        <v>9</v>
      </c>
    </row>
    <row r="732" spans="1:6" hidden="1" x14ac:dyDescent="0.25">
      <c r="A732" s="1">
        <v>45309</v>
      </c>
      <c r="B732" t="s">
        <v>69</v>
      </c>
      <c r="C732" t="str">
        <f>IF(B732&lt;&gt;"",VLOOKUP(B732,TABLA_CAPATACES[#All],3,FALSE),"")</f>
        <v>ELÉCTRICA</v>
      </c>
      <c r="E732">
        <v>84</v>
      </c>
      <c r="F732">
        <f>TABLA_REPORTES_DIARIOS[[#This Row],[HH_REPORT]]/12</f>
        <v>7</v>
      </c>
    </row>
    <row r="733" spans="1:6" hidden="1" x14ac:dyDescent="0.25">
      <c r="A733" s="1">
        <v>45309</v>
      </c>
      <c r="B733" t="s">
        <v>70</v>
      </c>
      <c r="C733" t="str">
        <f>IF(B733&lt;&gt;"",VLOOKUP(B733,TABLA_CAPATACES[#All],3,FALSE),"")</f>
        <v>ELÉCTRICA</v>
      </c>
      <c r="E733">
        <v>24</v>
      </c>
      <c r="F733">
        <f>TABLA_REPORTES_DIARIOS[[#This Row],[HH_REPORT]]/12</f>
        <v>2</v>
      </c>
    </row>
    <row r="734" spans="1:6" hidden="1" x14ac:dyDescent="0.25">
      <c r="A734" s="1">
        <v>45309</v>
      </c>
      <c r="B734" t="s">
        <v>71</v>
      </c>
      <c r="C734" t="str">
        <f>IF(B734&lt;&gt;"",VLOOKUP(B734,TABLA_CAPATACES[#All],3,FALSE),"")</f>
        <v>ELÉCTRICA</v>
      </c>
      <c r="E734">
        <v>60</v>
      </c>
      <c r="F734">
        <f>TABLA_REPORTES_DIARIOS[[#This Row],[HH_REPORT]]/12</f>
        <v>5</v>
      </c>
    </row>
    <row r="735" spans="1:6" hidden="1" x14ac:dyDescent="0.25">
      <c r="A735" s="1">
        <v>45309</v>
      </c>
      <c r="B735" t="s">
        <v>78</v>
      </c>
      <c r="C735" t="str">
        <f>IF(B735&lt;&gt;"",VLOOKUP(B735,TABLA_CAPATACES[#All],3,FALSE),"")</f>
        <v>ELÉCTRICA</v>
      </c>
      <c r="E735">
        <v>12</v>
      </c>
      <c r="F735">
        <f>TABLA_REPORTES_DIARIOS[[#This Row],[HH_REPORT]]/12</f>
        <v>1</v>
      </c>
    </row>
    <row r="736" spans="1:6" hidden="1" x14ac:dyDescent="0.25">
      <c r="A736" s="1">
        <v>45309</v>
      </c>
      <c r="B736" t="s">
        <v>73</v>
      </c>
      <c r="C736" t="str">
        <f>IF(B736&lt;&gt;"",VLOOKUP(B736,TABLA_CAPATACES[#All],3,FALSE),"")</f>
        <v>ENFIERRADURA</v>
      </c>
      <c r="E736">
        <v>108</v>
      </c>
      <c r="F736">
        <f>TABLA_REPORTES_DIARIOS[[#This Row],[HH_REPORT]]/12</f>
        <v>9</v>
      </c>
    </row>
    <row r="737" spans="1:6" x14ac:dyDescent="0.25">
      <c r="A737" s="1"/>
      <c r="D737" s="44" t="str">
        <f>"NO OCUPAR MAS…UTILIZAR HOJA REPORTES_MOD_PLATAFORMA"""</f>
        <v>NO OCUPAR MAS…UTILIZAR HOJA REPORTES_MOD_PLATAFORMA"</v>
      </c>
      <c r="E737" s="44"/>
      <c r="F737" s="44"/>
    </row>
    <row r="738" spans="1:6" x14ac:dyDescent="0.25">
      <c r="A738" s="1"/>
      <c r="C738" t="str">
        <f>IF(B738&lt;&gt;"",VLOOKUP(B738,TABLA_CAPATACES[#All],3,FALSE),"")</f>
        <v/>
      </c>
    </row>
    <row r="739" spans="1:6" x14ac:dyDescent="0.25">
      <c r="A739" s="1"/>
      <c r="C739" t="str">
        <f>IF(B739&lt;&gt;"",VLOOKUP(B739,TABLA_CAPATACES[#All],3,FALSE),"")</f>
        <v/>
      </c>
    </row>
    <row r="740" spans="1:6" x14ac:dyDescent="0.25">
      <c r="A740" s="1"/>
      <c r="C740" t="str">
        <f>IF(B740&lt;&gt;"",VLOOKUP(B740,TABLA_CAPATACES[#All],3,FALSE),"")</f>
        <v/>
      </c>
    </row>
    <row r="741" spans="1:6" x14ac:dyDescent="0.25">
      <c r="A741" s="1"/>
      <c r="C741" t="str">
        <f>IF(B741&lt;&gt;"",VLOOKUP(B741,TABLA_CAPATACES[#All],3,FALSE),"")</f>
        <v/>
      </c>
    </row>
    <row r="742" spans="1:6" x14ac:dyDescent="0.25">
      <c r="A742" s="1"/>
      <c r="C742" t="str">
        <f>IF(B742&lt;&gt;"",VLOOKUP(B742,TABLA_CAPATACES[#All],3,FALSE),"")</f>
        <v/>
      </c>
    </row>
    <row r="743" spans="1:6" x14ac:dyDescent="0.25">
      <c r="A743" s="1"/>
      <c r="C743" t="str">
        <f>IF(B743&lt;&gt;"",VLOOKUP(B743,TABLA_CAPATACES[#All],3,FALSE),"")</f>
        <v/>
      </c>
    </row>
    <row r="744" spans="1:6" x14ac:dyDescent="0.25">
      <c r="A744" s="1"/>
      <c r="C744" t="str">
        <f>IF(B744&lt;&gt;"",VLOOKUP(B744,TABLA_CAPATACES[#All],3,FALSE),"")</f>
        <v/>
      </c>
    </row>
    <row r="745" spans="1:6" x14ac:dyDescent="0.25">
      <c r="A745" s="1"/>
      <c r="C745" t="str">
        <f>IF(B745&lt;&gt;"",VLOOKUP(B745,TABLA_CAPATACES[#All],3,FALSE),"")</f>
        <v/>
      </c>
    </row>
    <row r="746" spans="1:6" x14ac:dyDescent="0.25">
      <c r="A746" s="1"/>
      <c r="C746" t="str">
        <f>IF(B746&lt;&gt;"",VLOOKUP(B746,TABLA_CAPATACES[#All],3,FALSE),"")</f>
        <v/>
      </c>
    </row>
    <row r="747" spans="1:6" x14ac:dyDescent="0.25">
      <c r="A747" s="1"/>
      <c r="C747" t="str">
        <f>IF(B747&lt;&gt;"",VLOOKUP(B747,TABLA_CAPATACES[#All],3,FALSE),"")</f>
        <v/>
      </c>
    </row>
    <row r="748" spans="1:6" x14ac:dyDescent="0.25">
      <c r="A748" s="1"/>
      <c r="C748" t="str">
        <f>IF(B748&lt;&gt;"",VLOOKUP(B748,TABLA_CAPATACES[#All],3,FALSE),"")</f>
        <v/>
      </c>
    </row>
    <row r="749" spans="1:6" x14ac:dyDescent="0.25">
      <c r="A749" s="1"/>
      <c r="C749" t="str">
        <f>IF(B749&lt;&gt;"",VLOOKUP(B749,TABLA_CAPATACES[#All],3,FALSE),"")</f>
        <v/>
      </c>
    </row>
    <row r="750" spans="1:6" x14ac:dyDescent="0.25">
      <c r="A750" s="1"/>
      <c r="C750" t="str">
        <f>IF(B750&lt;&gt;"",VLOOKUP(B750,TABLA_CAPATACES[#All],3,FALSE),"")</f>
        <v/>
      </c>
    </row>
    <row r="751" spans="1:6" x14ac:dyDescent="0.25">
      <c r="A751" s="1"/>
      <c r="C751" t="str">
        <f>IF(B751&lt;&gt;"",VLOOKUP(B751,TABLA_CAPATACES[#All],3,FALSE),"")</f>
        <v/>
      </c>
    </row>
    <row r="752" spans="1:6" x14ac:dyDescent="0.25">
      <c r="A752" s="1"/>
      <c r="C752" t="str">
        <f>IF(B752&lt;&gt;"",VLOOKUP(B752,TABLA_CAPATACES[#All],3,FALSE),"")</f>
        <v/>
      </c>
    </row>
    <row r="753" spans="1:3" x14ac:dyDescent="0.25">
      <c r="A753" s="1"/>
      <c r="C753" t="str">
        <f>IF(B753&lt;&gt;"",VLOOKUP(B753,TABLA_CAPATACES[#All],3,FALSE),"")</f>
        <v/>
      </c>
    </row>
    <row r="754" spans="1:3" x14ac:dyDescent="0.25">
      <c r="A754" s="1"/>
      <c r="C754" t="str">
        <f>IF(B754&lt;&gt;"",VLOOKUP(B754,TABLA_CAPATACES[#All],3,FALSE),"")</f>
        <v/>
      </c>
    </row>
    <row r="755" spans="1:3" x14ac:dyDescent="0.25">
      <c r="A755" s="1"/>
      <c r="C755" t="str">
        <f>IF(B755&lt;&gt;"",VLOOKUP(B755,TABLA_CAPATACES[#All],3,FALSE),"")</f>
        <v/>
      </c>
    </row>
    <row r="756" spans="1:3" x14ac:dyDescent="0.25">
      <c r="A756" s="1"/>
      <c r="C756" t="str">
        <f>IF(B756&lt;&gt;"",VLOOKUP(B756,TABLA_CAPATACES[#All],3,FALSE),"")</f>
        <v/>
      </c>
    </row>
    <row r="757" spans="1:3" x14ac:dyDescent="0.25">
      <c r="A757" s="1"/>
      <c r="C757" t="str">
        <f>IF(B757&lt;&gt;"",VLOOKUP(B757,TABLA_CAPATACES[#All],3,FALSE),"")</f>
        <v/>
      </c>
    </row>
    <row r="758" spans="1:3" x14ac:dyDescent="0.25">
      <c r="A758" s="1"/>
      <c r="C758" t="str">
        <f>IF(B758&lt;&gt;"",VLOOKUP(B758,TABLA_CAPATACES[#All],3,FALSE),"")</f>
        <v/>
      </c>
    </row>
    <row r="759" spans="1:3" x14ac:dyDescent="0.25">
      <c r="A759" s="1"/>
      <c r="C759" t="str">
        <f>IF(B759&lt;&gt;"",VLOOKUP(B759,TABLA_CAPATACES[#All],3,FALSE),"")</f>
        <v/>
      </c>
    </row>
    <row r="760" spans="1:3" x14ac:dyDescent="0.25">
      <c r="A760" s="1"/>
      <c r="C760" t="str">
        <f>IF(B760&lt;&gt;"",VLOOKUP(B760,TABLA_CAPATACES[#All],3,FALSE),"")</f>
        <v/>
      </c>
    </row>
    <row r="761" spans="1:3" x14ac:dyDescent="0.25">
      <c r="A761" s="1"/>
      <c r="C761" t="str">
        <f>IF(B761&lt;&gt;"",VLOOKUP(B761,TABLA_CAPATACES[#All],3,FALSE),"")</f>
        <v/>
      </c>
    </row>
    <row r="762" spans="1:3" x14ac:dyDescent="0.25">
      <c r="A762" s="1"/>
      <c r="C762" t="str">
        <f>IF(B762&lt;&gt;"",VLOOKUP(B762,TABLA_CAPATACES[#All],3,FALSE),"")</f>
        <v/>
      </c>
    </row>
    <row r="763" spans="1:3" x14ac:dyDescent="0.25">
      <c r="A763" s="1"/>
      <c r="C763" t="str">
        <f>IF(B763&lt;&gt;"",VLOOKUP(B763,TABLA_CAPATACES[#All],3,FALSE),"")</f>
        <v/>
      </c>
    </row>
    <row r="764" spans="1:3" x14ac:dyDescent="0.25">
      <c r="A764" s="1"/>
      <c r="C764" t="str">
        <f>IF(B764&lt;&gt;"",VLOOKUP(B764,TABLA_CAPATACES[#All],3,FALSE),"")</f>
        <v/>
      </c>
    </row>
    <row r="765" spans="1:3" x14ac:dyDescent="0.25">
      <c r="A765" s="1"/>
      <c r="C765" t="str">
        <f>IF(B765&lt;&gt;"",VLOOKUP(B765,TABLA_CAPATACES[#All],3,FALSE),"")</f>
        <v/>
      </c>
    </row>
    <row r="766" spans="1:3" x14ac:dyDescent="0.25">
      <c r="A766" s="1"/>
      <c r="C766" t="str">
        <f>IF(B766&lt;&gt;"",VLOOKUP(B766,TABLA_CAPATACES[#All],3,FALSE),"")</f>
        <v/>
      </c>
    </row>
    <row r="767" spans="1:3" x14ac:dyDescent="0.25">
      <c r="A767" s="1"/>
      <c r="C767" t="str">
        <f>IF(B767&lt;&gt;"",VLOOKUP(B767,TABLA_CAPATACES[#All],3,FALSE),"")</f>
        <v/>
      </c>
    </row>
    <row r="768" spans="1:3" x14ac:dyDescent="0.25">
      <c r="A768" s="1"/>
      <c r="C768" t="str">
        <f>IF(B768&lt;&gt;"",VLOOKUP(B768,TABLA_CAPATACES[#All],3,FALSE),"")</f>
        <v/>
      </c>
    </row>
    <row r="769" spans="1:3" x14ac:dyDescent="0.25">
      <c r="A769" s="1"/>
      <c r="C769" t="str">
        <f>IF(B769&lt;&gt;"",VLOOKUP(B769,TABLA_CAPATACES[#All],3,FALSE),"")</f>
        <v/>
      </c>
    </row>
    <row r="770" spans="1:3" x14ac:dyDescent="0.25">
      <c r="A770" s="1"/>
      <c r="C770" t="str">
        <f>IF(B770&lt;&gt;"",VLOOKUP(B770,TABLA_CAPATACES[#All],3,FALSE),"")</f>
        <v/>
      </c>
    </row>
    <row r="771" spans="1:3" x14ac:dyDescent="0.25">
      <c r="A771" s="1"/>
      <c r="C771" t="str">
        <f>IF(B771&lt;&gt;"",VLOOKUP(B771,TABLA_CAPATACES[#All],3,FALSE),"")</f>
        <v/>
      </c>
    </row>
    <row r="772" spans="1:3" x14ac:dyDescent="0.25">
      <c r="A772" s="1"/>
      <c r="C772" t="str">
        <f>IF(B772&lt;&gt;"",VLOOKUP(B772,TABLA_CAPATACES[#All],3,FALSE),"")</f>
        <v/>
      </c>
    </row>
    <row r="773" spans="1:3" x14ac:dyDescent="0.25">
      <c r="A773" s="1"/>
      <c r="C773" t="str">
        <f>IF(B773&lt;&gt;"",VLOOKUP(B773,TABLA_CAPATACES[#All],3,FALSE),"")</f>
        <v/>
      </c>
    </row>
    <row r="774" spans="1:3" x14ac:dyDescent="0.25">
      <c r="A774" s="1"/>
      <c r="C774" t="str">
        <f>IF(B774&lt;&gt;"",VLOOKUP(B774,TABLA_CAPATACES[#All],3,FALSE),"")</f>
        <v/>
      </c>
    </row>
    <row r="775" spans="1:3" x14ac:dyDescent="0.25">
      <c r="A775" s="1"/>
      <c r="C775" t="str">
        <f>IF(B775&lt;&gt;"",VLOOKUP(B775,TABLA_CAPATACES[#All],3,FALSE),"")</f>
        <v/>
      </c>
    </row>
    <row r="776" spans="1:3" x14ac:dyDescent="0.25">
      <c r="A776" s="1"/>
      <c r="C776" t="str">
        <f>IF(B776&lt;&gt;"",VLOOKUP(B776,TABLA_CAPATACES[#All],3,FALSE),"")</f>
        <v/>
      </c>
    </row>
    <row r="777" spans="1:3" x14ac:dyDescent="0.25">
      <c r="A777" s="1"/>
      <c r="C777" t="str">
        <f>IF(B777&lt;&gt;"",VLOOKUP(B777,TABLA_CAPATACES[#All],3,FALSE),"")</f>
        <v/>
      </c>
    </row>
    <row r="778" spans="1:3" x14ac:dyDescent="0.25">
      <c r="A778" s="1"/>
      <c r="C778" t="str">
        <f>IF(B778&lt;&gt;"",VLOOKUP(B778,TABLA_CAPATACES[#All],3,FALSE),"")</f>
        <v/>
      </c>
    </row>
    <row r="779" spans="1:3" x14ac:dyDescent="0.25">
      <c r="A779" s="1"/>
      <c r="C779" t="str">
        <f>IF(B779&lt;&gt;"",VLOOKUP(B779,TABLA_CAPATACES[#All],3,FALSE),"")</f>
        <v/>
      </c>
    </row>
    <row r="780" spans="1:3" x14ac:dyDescent="0.25">
      <c r="A780" s="1"/>
      <c r="C780" t="str">
        <f>IF(B780&lt;&gt;"",VLOOKUP(B780,TABLA_CAPATACES[#All],3,FALSE),"")</f>
        <v/>
      </c>
    </row>
    <row r="781" spans="1:3" x14ac:dyDescent="0.25">
      <c r="A781" s="1"/>
      <c r="C781" t="str">
        <f>IF(B781&lt;&gt;"",VLOOKUP(B781,TABLA_CAPATACES[#All],3,FALSE),"")</f>
        <v/>
      </c>
    </row>
    <row r="782" spans="1:3" x14ac:dyDescent="0.25">
      <c r="A782" s="1"/>
      <c r="C782" t="str">
        <f>IF(B782&lt;&gt;"",VLOOKUP(B782,TABLA_CAPATACES[#All],3,FALSE),"")</f>
        <v/>
      </c>
    </row>
    <row r="783" spans="1:3" x14ac:dyDescent="0.25">
      <c r="A783" s="1"/>
      <c r="C783" t="str">
        <f>IF(B783&lt;&gt;"",VLOOKUP(B783,TABLA_CAPATACES[#All],3,FALSE),"")</f>
        <v/>
      </c>
    </row>
    <row r="784" spans="1:3" x14ac:dyDescent="0.25">
      <c r="A784" s="1"/>
      <c r="C784" t="str">
        <f>IF(B784&lt;&gt;"",VLOOKUP(B784,TABLA_CAPATACES[#All],3,FALSE),"")</f>
        <v/>
      </c>
    </row>
    <row r="785" spans="1:3" x14ac:dyDescent="0.25">
      <c r="A785" s="1"/>
      <c r="C785" t="str">
        <f>IF(B785&lt;&gt;"",VLOOKUP(B785,TABLA_CAPATACES[#All],3,FALSE),"")</f>
        <v/>
      </c>
    </row>
    <row r="786" spans="1:3" x14ac:dyDescent="0.25">
      <c r="A786" s="1"/>
      <c r="C786" t="str">
        <f>IF(B786&lt;&gt;"",VLOOKUP(B786,TABLA_CAPATACES[#All],3,FALSE),"")</f>
        <v/>
      </c>
    </row>
    <row r="787" spans="1:3" x14ac:dyDescent="0.25">
      <c r="A787" s="1"/>
      <c r="C787" t="str">
        <f>IF(B787&lt;&gt;"",VLOOKUP(B787,TABLA_CAPATACES[#All],3,FALSE),"")</f>
        <v/>
      </c>
    </row>
    <row r="788" spans="1:3" x14ac:dyDescent="0.25">
      <c r="A788" s="1"/>
      <c r="C788" t="str">
        <f>IF(B788&lt;&gt;"",VLOOKUP(B788,TABLA_CAPATACES[#All],3,FALSE),"")</f>
        <v/>
      </c>
    </row>
    <row r="789" spans="1:3" x14ac:dyDescent="0.25">
      <c r="A789" s="1"/>
      <c r="C789" t="str">
        <f>IF(B789&lt;&gt;"",VLOOKUP(B789,TABLA_CAPATACES[#All],3,FALSE),"")</f>
        <v/>
      </c>
    </row>
    <row r="790" spans="1:3" x14ac:dyDescent="0.25">
      <c r="A790" s="1"/>
      <c r="C790" t="str">
        <f>IF(B790&lt;&gt;"",VLOOKUP(B790,TABLA_CAPATACES[#All],3,FALSE),"")</f>
        <v/>
      </c>
    </row>
    <row r="791" spans="1:3" x14ac:dyDescent="0.25">
      <c r="A791" s="1"/>
      <c r="C791" t="str">
        <f>IF(B791&lt;&gt;"",VLOOKUP(B791,TABLA_CAPATACES[#All],3,FALSE),"")</f>
        <v/>
      </c>
    </row>
    <row r="792" spans="1:3" x14ac:dyDescent="0.25">
      <c r="A792" s="1"/>
      <c r="C792" t="str">
        <f>IF(B792&lt;&gt;"",VLOOKUP(B792,TABLA_CAPATACES[#All],3,FALSE),"")</f>
        <v/>
      </c>
    </row>
    <row r="793" spans="1:3" x14ac:dyDescent="0.25">
      <c r="A793" s="1"/>
      <c r="C793" t="str">
        <f>IF(B793&lt;&gt;"",VLOOKUP(B793,TABLA_CAPATACES[#All],3,FALSE),"")</f>
        <v/>
      </c>
    </row>
    <row r="794" spans="1:3" x14ac:dyDescent="0.25">
      <c r="A794" s="1"/>
      <c r="C794" t="str">
        <f>IF(B794&lt;&gt;"",VLOOKUP(B794,TABLA_CAPATACES[#All],3,FALSE),"")</f>
        <v/>
      </c>
    </row>
    <row r="795" spans="1:3" x14ac:dyDescent="0.25">
      <c r="A795" s="1"/>
      <c r="C795" t="str">
        <f>IF(B795&lt;&gt;"",VLOOKUP(B795,TABLA_CAPATACES[#All],3,FALSE),"")</f>
        <v/>
      </c>
    </row>
    <row r="796" spans="1:3" x14ac:dyDescent="0.25">
      <c r="A796" s="1"/>
      <c r="C796" t="str">
        <f>IF(B796&lt;&gt;"",VLOOKUP(B796,TABLA_CAPATACES[#All],3,FALSE),"")</f>
        <v/>
      </c>
    </row>
    <row r="797" spans="1:3" x14ac:dyDescent="0.25">
      <c r="A797" s="1"/>
      <c r="C797" t="str">
        <f>IF(B797&lt;&gt;"",VLOOKUP(B797,TABLA_CAPATACES[#All],3,FALSE),"")</f>
        <v/>
      </c>
    </row>
    <row r="798" spans="1:3" x14ac:dyDescent="0.25">
      <c r="A798" s="1"/>
      <c r="C798" t="str">
        <f>IF(B798&lt;&gt;"",VLOOKUP(B798,TABLA_CAPATACES[#All],3,FALSE),"")</f>
        <v/>
      </c>
    </row>
    <row r="799" spans="1:3" x14ac:dyDescent="0.25">
      <c r="A799" s="1"/>
      <c r="C799" t="str">
        <f>IF(B799&lt;&gt;"",VLOOKUP(B799,TABLA_CAPATACES[#All],3,FALSE),"")</f>
        <v/>
      </c>
    </row>
    <row r="800" spans="1:3" x14ac:dyDescent="0.25">
      <c r="A800" s="1"/>
      <c r="C800" t="str">
        <f>IF(B800&lt;&gt;"",VLOOKUP(B800,TABLA_CAPATACES[#All],3,FALSE),"")</f>
        <v/>
      </c>
    </row>
    <row r="801" spans="1:3" x14ac:dyDescent="0.25">
      <c r="A801" s="1"/>
      <c r="C801" t="str">
        <f>IF(B801&lt;&gt;"",VLOOKUP(B801,TABLA_CAPATACES[#All],3,FALSE),"")</f>
        <v/>
      </c>
    </row>
    <row r="802" spans="1:3" x14ac:dyDescent="0.25">
      <c r="A802" s="1"/>
      <c r="C802" t="str">
        <f>IF(B802&lt;&gt;"",VLOOKUP(B802,TABLA_CAPATACES[#All],3,FALSE),"")</f>
        <v/>
      </c>
    </row>
    <row r="803" spans="1:3" x14ac:dyDescent="0.25">
      <c r="A803" s="1"/>
      <c r="C803" t="str">
        <f>IF(B803&lt;&gt;"",VLOOKUP(B803,TABLA_CAPATACES[#All],3,FALSE),"")</f>
        <v/>
      </c>
    </row>
    <row r="804" spans="1:3" x14ac:dyDescent="0.25">
      <c r="A804" s="1"/>
      <c r="C804" t="str">
        <f>IF(B804&lt;&gt;"",VLOOKUP(B804,TABLA_CAPATACES[#All],3,FALSE),"")</f>
        <v/>
      </c>
    </row>
    <row r="805" spans="1:3" x14ac:dyDescent="0.25">
      <c r="A805" s="1"/>
      <c r="C805" t="str">
        <f>IF(B805&lt;&gt;"",VLOOKUP(B805,TABLA_CAPATACES[#All],3,FALSE),"")</f>
        <v/>
      </c>
    </row>
    <row r="806" spans="1:3" x14ac:dyDescent="0.25">
      <c r="A806" s="1"/>
      <c r="C806" t="str">
        <f>IF(B806&lt;&gt;"",VLOOKUP(B806,TABLA_CAPATACES[#All],3,FALSE),"")</f>
        <v/>
      </c>
    </row>
    <row r="807" spans="1:3" x14ac:dyDescent="0.25">
      <c r="A807" s="1"/>
      <c r="C807" t="str">
        <f>IF(B807&lt;&gt;"",VLOOKUP(B807,TABLA_CAPATACES[#All],3,FALSE),"")</f>
        <v/>
      </c>
    </row>
    <row r="808" spans="1:3" x14ac:dyDescent="0.25">
      <c r="A808" s="1"/>
      <c r="C808" t="str">
        <f>IF(B808&lt;&gt;"",VLOOKUP(B808,TABLA_CAPATACES[#All],3,FALSE),"")</f>
        <v/>
      </c>
    </row>
    <row r="809" spans="1:3" x14ac:dyDescent="0.25">
      <c r="A809" s="1"/>
      <c r="C809" t="str">
        <f>IF(B809&lt;&gt;"",VLOOKUP(B809,TABLA_CAPATACES[#All],3,FALSE),"")</f>
        <v/>
      </c>
    </row>
    <row r="810" spans="1:3" x14ac:dyDescent="0.25">
      <c r="A810" s="1"/>
      <c r="C810" t="str">
        <f>IF(B810&lt;&gt;"",VLOOKUP(B810,TABLA_CAPATACES[#All],3,FALSE),"")</f>
        <v/>
      </c>
    </row>
    <row r="811" spans="1:3" x14ac:dyDescent="0.25">
      <c r="A811" s="1"/>
      <c r="C811" t="str">
        <f>IF(B811&lt;&gt;"",VLOOKUP(B811,TABLA_CAPATACES[#All],3,FALSE),"")</f>
        <v/>
      </c>
    </row>
    <row r="812" spans="1:3" x14ac:dyDescent="0.25">
      <c r="A812" s="1"/>
      <c r="C812" t="str">
        <f>IF(B812&lt;&gt;"",VLOOKUP(B812,TABLA_CAPATACES[#All],3,FALSE),"")</f>
        <v/>
      </c>
    </row>
    <row r="813" spans="1:3" x14ac:dyDescent="0.25">
      <c r="A813" s="1"/>
      <c r="C813" t="str">
        <f>IF(B813&lt;&gt;"",VLOOKUP(B813,TABLA_CAPATACES[#All],3,FALSE),"")</f>
        <v/>
      </c>
    </row>
    <row r="814" spans="1:3" x14ac:dyDescent="0.25">
      <c r="A814" s="1"/>
      <c r="C814" t="str">
        <f>IF(B814&lt;&gt;"",VLOOKUP(B814,TABLA_CAPATACES[#All],3,FALSE),"")</f>
        <v/>
      </c>
    </row>
    <row r="815" spans="1:3" x14ac:dyDescent="0.25">
      <c r="A815" s="1"/>
      <c r="C815" t="str">
        <f>IF(B815&lt;&gt;"",VLOOKUP(B815,TABLA_CAPATACES[#All],3,FALSE),"")</f>
        <v/>
      </c>
    </row>
    <row r="816" spans="1:3" x14ac:dyDescent="0.25">
      <c r="A816" s="1"/>
      <c r="C816" t="str">
        <f>IF(B816&lt;&gt;"",VLOOKUP(B816,TABLA_CAPATACES[#All],3,FALSE),"")</f>
        <v/>
      </c>
    </row>
    <row r="817" spans="1:3" x14ac:dyDescent="0.25">
      <c r="A817" s="1"/>
      <c r="C817" t="str">
        <f>IF(B817&lt;&gt;"",VLOOKUP(B817,TABLA_CAPATACES[#All],3,FALSE),"")</f>
        <v/>
      </c>
    </row>
    <row r="818" spans="1:3" x14ac:dyDescent="0.25">
      <c r="A818" s="1"/>
      <c r="C818" t="str">
        <f>IF(B818&lt;&gt;"",VLOOKUP(B818,TABLA_CAPATACES[#All],3,FALSE),"")</f>
        <v/>
      </c>
    </row>
    <row r="819" spans="1:3" x14ac:dyDescent="0.25">
      <c r="A819" s="1"/>
      <c r="C819" t="str">
        <f>IF(B819&lt;&gt;"",VLOOKUP(B819,TABLA_CAPATACES[#All],3,FALSE),"")</f>
        <v/>
      </c>
    </row>
    <row r="820" spans="1:3" x14ac:dyDescent="0.25">
      <c r="A820" s="1"/>
      <c r="C820" t="str">
        <f>IF(B820&lt;&gt;"",VLOOKUP(B820,TABLA_CAPATACES[#All],3,FALSE),"")</f>
        <v/>
      </c>
    </row>
    <row r="821" spans="1:3" x14ac:dyDescent="0.25">
      <c r="A821" s="1"/>
      <c r="C821" t="str">
        <f>IF(B821&lt;&gt;"",VLOOKUP(B821,TABLA_CAPATACES[#All],3,FALSE),"")</f>
        <v/>
      </c>
    </row>
    <row r="822" spans="1:3" x14ac:dyDescent="0.25">
      <c r="A822" s="1"/>
      <c r="C822" t="str">
        <f>IF(B822&lt;&gt;"",VLOOKUP(B822,TABLA_CAPATACES[#All],3,FALSE),"")</f>
        <v/>
      </c>
    </row>
    <row r="823" spans="1:3" x14ac:dyDescent="0.25">
      <c r="A823" s="1"/>
      <c r="C823" t="str">
        <f>IF(B823&lt;&gt;"",VLOOKUP(B823,TABLA_CAPATACES[#All],3,FALSE),"")</f>
        <v/>
      </c>
    </row>
    <row r="824" spans="1:3" x14ac:dyDescent="0.25">
      <c r="A824" s="1"/>
      <c r="C824" t="str">
        <f>IF(B824&lt;&gt;"",VLOOKUP(B824,TABLA_CAPATACES[#All],3,FALSE),"")</f>
        <v/>
      </c>
    </row>
    <row r="825" spans="1:3" x14ac:dyDescent="0.25">
      <c r="A825" s="1"/>
      <c r="C825" t="str">
        <f>IF(B825&lt;&gt;"",VLOOKUP(B825,TABLA_CAPATACES[#All],3,FALSE),"")</f>
        <v/>
      </c>
    </row>
    <row r="826" spans="1:3" x14ac:dyDescent="0.25">
      <c r="A826" s="1"/>
      <c r="C826" t="str">
        <f>IF(B826&lt;&gt;"",VLOOKUP(B826,TABLA_CAPATACES[#All],3,FALSE),"")</f>
        <v/>
      </c>
    </row>
    <row r="827" spans="1:3" x14ac:dyDescent="0.25">
      <c r="A827" s="1"/>
      <c r="C827" t="str">
        <f>IF(B827&lt;&gt;"",VLOOKUP(B827,TABLA_CAPATACES[#All],3,FALSE),"")</f>
        <v/>
      </c>
    </row>
    <row r="828" spans="1:3" x14ac:dyDescent="0.25">
      <c r="A828" s="1"/>
      <c r="C828" t="str">
        <f>IF(B828&lt;&gt;"",VLOOKUP(B828,TABLA_CAPATACES[#All],3,FALSE),"")</f>
        <v/>
      </c>
    </row>
    <row r="829" spans="1:3" x14ac:dyDescent="0.25">
      <c r="A829" s="1"/>
      <c r="C829" t="str">
        <f>IF(B829&lt;&gt;"",VLOOKUP(B829,TABLA_CAPATACES[#All],3,FALSE),"")</f>
        <v/>
      </c>
    </row>
    <row r="830" spans="1:3" x14ac:dyDescent="0.25">
      <c r="A830" s="1"/>
      <c r="C830" t="str">
        <f>IF(B830&lt;&gt;"",VLOOKUP(B830,TABLA_CAPATACES[#All],3,FALSE),"")</f>
        <v/>
      </c>
    </row>
    <row r="831" spans="1:3" x14ac:dyDescent="0.25">
      <c r="A831" s="1"/>
      <c r="C831" t="str">
        <f>IF(B831&lt;&gt;"",VLOOKUP(B831,TABLA_CAPATACES[#All],3,FALSE),"")</f>
        <v/>
      </c>
    </row>
    <row r="832" spans="1:3" x14ac:dyDescent="0.25">
      <c r="A832" s="1"/>
      <c r="C832" t="str">
        <f>IF(B832&lt;&gt;"",VLOOKUP(B832,TABLA_CAPATACES[#All],3,FALSE),"")</f>
        <v/>
      </c>
    </row>
    <row r="833" spans="1:3" x14ac:dyDescent="0.25">
      <c r="A833" s="1"/>
      <c r="C833" t="str">
        <f>IF(B833&lt;&gt;"",VLOOKUP(B833,TABLA_CAPATACES[#All],3,FALSE),"")</f>
        <v/>
      </c>
    </row>
    <row r="834" spans="1:3" x14ac:dyDescent="0.25">
      <c r="A834" s="1"/>
      <c r="C834" t="str">
        <f>IF(B834&lt;&gt;"",VLOOKUP(B834,TABLA_CAPATACES[#All],3,FALSE),"")</f>
        <v/>
      </c>
    </row>
    <row r="835" spans="1:3" x14ac:dyDescent="0.25">
      <c r="A835" s="1"/>
      <c r="C835" t="str">
        <f>IF(B835&lt;&gt;"",VLOOKUP(B835,TABLA_CAPATACES[#All],3,FALSE),"")</f>
        <v/>
      </c>
    </row>
    <row r="836" spans="1:3" x14ac:dyDescent="0.25">
      <c r="A836" s="1"/>
      <c r="C836" t="str">
        <f>IF(B836&lt;&gt;"",VLOOKUP(B836,TABLA_CAPATACES[#All],3,FALSE),"")</f>
        <v/>
      </c>
    </row>
    <row r="837" spans="1:3" x14ac:dyDescent="0.25">
      <c r="A837" s="1"/>
      <c r="C837" t="str">
        <f>IF(B837&lt;&gt;"",VLOOKUP(B837,TABLA_CAPATACES[#All],3,FALSE),"")</f>
        <v/>
      </c>
    </row>
    <row r="838" spans="1:3" x14ac:dyDescent="0.25">
      <c r="A838" s="1"/>
      <c r="C838" t="str">
        <f>IF(B838&lt;&gt;"",VLOOKUP(B838,TABLA_CAPATACES[#All],3,FALSE),"")</f>
        <v/>
      </c>
    </row>
    <row r="839" spans="1:3" x14ac:dyDescent="0.25">
      <c r="A839" s="1"/>
      <c r="C839" t="str">
        <f>IF(B839&lt;&gt;"",VLOOKUP(B839,TABLA_CAPATACES[#All],3,FALSE),"")</f>
        <v/>
      </c>
    </row>
    <row r="840" spans="1:3" x14ac:dyDescent="0.25">
      <c r="A840" s="1"/>
      <c r="C840" t="str">
        <f>IF(B840&lt;&gt;"",VLOOKUP(B840,TABLA_CAPATACES[#All],3,FALSE),"")</f>
        <v/>
      </c>
    </row>
    <row r="841" spans="1:3" x14ac:dyDescent="0.25">
      <c r="A841" s="1"/>
      <c r="C841" t="str">
        <f>IF(B841&lt;&gt;"",VLOOKUP(B841,TABLA_CAPATACES[#All],3,FALSE),"")</f>
        <v/>
      </c>
    </row>
    <row r="842" spans="1:3" x14ac:dyDescent="0.25">
      <c r="A842" s="1"/>
      <c r="C842" t="str">
        <f>IF(B842&lt;&gt;"",VLOOKUP(B842,TABLA_CAPATACES[#All],3,FALSE),"")</f>
        <v/>
      </c>
    </row>
    <row r="843" spans="1:3" x14ac:dyDescent="0.25">
      <c r="A843" s="1"/>
      <c r="C843" t="str">
        <f>IF(B843&lt;&gt;"",VLOOKUP(B843,TABLA_CAPATACES[#All],3,FALSE),"")</f>
        <v/>
      </c>
    </row>
    <row r="844" spans="1:3" x14ac:dyDescent="0.25">
      <c r="A844" s="1"/>
      <c r="C844" t="str">
        <f>IF(B844&lt;&gt;"",VLOOKUP(B844,TABLA_CAPATACES[#All],3,FALSE),"")</f>
        <v/>
      </c>
    </row>
    <row r="845" spans="1:3" x14ac:dyDescent="0.25">
      <c r="A845" s="1"/>
      <c r="C845" t="str">
        <f>IF(B845&lt;&gt;"",VLOOKUP(B845,TABLA_CAPATACES[#All],3,FALSE),"")</f>
        <v/>
      </c>
    </row>
    <row r="846" spans="1:3" x14ac:dyDescent="0.25">
      <c r="A846" s="1"/>
      <c r="C846" t="str">
        <f>IF(B846&lt;&gt;"",VLOOKUP(B846,TABLA_CAPATACES[#All],3,FALSE),"")</f>
        <v/>
      </c>
    </row>
    <row r="847" spans="1:3" x14ac:dyDescent="0.25">
      <c r="A847" s="1"/>
      <c r="C847" t="str">
        <f>IF(B847&lt;&gt;"",VLOOKUP(B847,TABLA_CAPATACES[#All],3,FALSE),"")</f>
        <v/>
      </c>
    </row>
    <row r="848" spans="1:3" x14ac:dyDescent="0.25">
      <c r="A848" s="1"/>
      <c r="C848" t="str">
        <f>IF(B848&lt;&gt;"",VLOOKUP(B848,TABLA_CAPATACES[#All],3,FALSE),"")</f>
        <v/>
      </c>
    </row>
    <row r="849" spans="1:3" x14ac:dyDescent="0.25">
      <c r="A849" s="1"/>
      <c r="C849" t="str">
        <f>IF(B849&lt;&gt;"",VLOOKUP(B849,TABLA_CAPATACES[#All],3,FALSE),"")</f>
        <v/>
      </c>
    </row>
    <row r="850" spans="1:3" x14ac:dyDescent="0.25">
      <c r="A850" s="1"/>
      <c r="C850" t="str">
        <f>IF(B850&lt;&gt;"",VLOOKUP(B850,TABLA_CAPATACES[#All],3,FALSE),"")</f>
        <v/>
      </c>
    </row>
    <row r="851" spans="1:3" x14ac:dyDescent="0.25">
      <c r="A851" s="1"/>
      <c r="C851" t="str">
        <f>IF(B851&lt;&gt;"",VLOOKUP(B851,TABLA_CAPATACES[#All],3,FALSE),"")</f>
        <v/>
      </c>
    </row>
    <row r="852" spans="1:3" x14ac:dyDescent="0.25">
      <c r="A852" s="1"/>
      <c r="C852" t="str">
        <f>IF(B852&lt;&gt;"",VLOOKUP(B852,TABLA_CAPATACES[#All],3,FALSE),"")</f>
        <v/>
      </c>
    </row>
    <row r="853" spans="1:3" x14ac:dyDescent="0.25">
      <c r="A853" s="1"/>
      <c r="C853" t="str">
        <f>IF(B853&lt;&gt;"",VLOOKUP(B853,TABLA_CAPATACES[#All],3,FALSE),"")</f>
        <v/>
      </c>
    </row>
    <row r="854" spans="1:3" x14ac:dyDescent="0.25">
      <c r="A854" s="1"/>
      <c r="C854" t="str">
        <f>IF(B854&lt;&gt;"",VLOOKUP(B854,TABLA_CAPATACES[#All],3,FALSE),"")</f>
        <v/>
      </c>
    </row>
    <row r="855" spans="1:3" x14ac:dyDescent="0.25">
      <c r="A855" s="1"/>
      <c r="C855" t="str">
        <f>IF(B855&lt;&gt;"",VLOOKUP(B855,TABLA_CAPATACES[#All],3,FALSE),"")</f>
        <v/>
      </c>
    </row>
    <row r="856" spans="1:3" x14ac:dyDescent="0.25">
      <c r="A856" s="1"/>
      <c r="C856" t="str">
        <f>IF(B856&lt;&gt;"",VLOOKUP(B856,TABLA_CAPATACES[#All],3,FALSE),"")</f>
        <v/>
      </c>
    </row>
    <row r="857" spans="1:3" x14ac:dyDescent="0.25">
      <c r="A857" s="1"/>
      <c r="C857" t="str">
        <f>IF(B857&lt;&gt;"",VLOOKUP(B857,TABLA_CAPATACES[#All],3,FALSE),"")</f>
        <v/>
      </c>
    </row>
    <row r="858" spans="1:3" x14ac:dyDescent="0.25">
      <c r="A858" s="1"/>
      <c r="C858" t="str">
        <f>IF(B858&lt;&gt;"",VLOOKUP(B858,TABLA_CAPATACES[#All],3,FALSE),"")</f>
        <v/>
      </c>
    </row>
    <row r="859" spans="1:3" x14ac:dyDescent="0.25">
      <c r="A859" s="1"/>
      <c r="C859" t="str">
        <f>IF(B859&lt;&gt;"",VLOOKUP(B859,TABLA_CAPATACES[#All],3,FALSE),"")</f>
        <v/>
      </c>
    </row>
    <row r="860" spans="1:3" x14ac:dyDescent="0.25">
      <c r="A860" s="1"/>
      <c r="C860" t="str">
        <f>IF(B860&lt;&gt;"",VLOOKUP(B860,TABLA_CAPATACES[#All],3,FALSE),"")</f>
        <v/>
      </c>
    </row>
    <row r="861" spans="1:3" x14ac:dyDescent="0.25">
      <c r="A861" s="1"/>
      <c r="C861" t="str">
        <f>IF(B861&lt;&gt;"",VLOOKUP(B861,TABLA_CAPATACES[#All],3,FALSE),"")</f>
        <v/>
      </c>
    </row>
    <row r="862" spans="1:3" x14ac:dyDescent="0.25">
      <c r="A862" s="1"/>
      <c r="C862" t="str">
        <f>IF(B862&lt;&gt;"",VLOOKUP(B862,TABLA_CAPATACES[#All],3,FALSE),"")</f>
        <v/>
      </c>
    </row>
    <row r="863" spans="1:3" x14ac:dyDescent="0.25">
      <c r="A863" s="1"/>
      <c r="C863" t="str">
        <f>IF(B863&lt;&gt;"",VLOOKUP(B863,TABLA_CAPATACES[#All],3,FALSE),"")</f>
        <v/>
      </c>
    </row>
    <row r="864" spans="1:3" x14ac:dyDescent="0.25">
      <c r="A864" s="1"/>
      <c r="C864" t="str">
        <f>IF(B864&lt;&gt;"",VLOOKUP(B864,TABLA_CAPATACES[#All],3,FALSE),"")</f>
        <v/>
      </c>
    </row>
    <row r="865" spans="1:3" x14ac:dyDescent="0.25">
      <c r="A865" s="1"/>
      <c r="C865" t="str">
        <f>IF(B865&lt;&gt;"",VLOOKUP(B865,TABLA_CAPATACES[#All],3,FALSE),"")</f>
        <v/>
      </c>
    </row>
    <row r="866" spans="1:3" x14ac:dyDescent="0.25">
      <c r="A866" s="1"/>
      <c r="C866" t="str">
        <f>IF(B866&lt;&gt;"",VLOOKUP(B866,TABLA_CAPATACES[#All],3,FALSE),"")</f>
        <v/>
      </c>
    </row>
    <row r="867" spans="1:3" x14ac:dyDescent="0.25">
      <c r="A867" s="1"/>
      <c r="C867" t="str">
        <f>IF(B867&lt;&gt;"",VLOOKUP(B867,TABLA_CAPATACES[#All],3,FALSE),"")</f>
        <v/>
      </c>
    </row>
    <row r="868" spans="1:3" x14ac:dyDescent="0.25">
      <c r="A868" s="1"/>
      <c r="C868" t="str">
        <f>IF(B868&lt;&gt;"",VLOOKUP(B868,TABLA_CAPATACES[#All],3,FALSE),"")</f>
        <v/>
      </c>
    </row>
    <row r="869" spans="1:3" x14ac:dyDescent="0.25">
      <c r="A869" s="1"/>
      <c r="C869" t="str">
        <f>IF(B869&lt;&gt;"",VLOOKUP(B869,TABLA_CAPATACES[#All],3,FALSE),"")</f>
        <v/>
      </c>
    </row>
    <row r="870" spans="1:3" x14ac:dyDescent="0.25">
      <c r="A870" s="1"/>
      <c r="C870" t="str">
        <f>IF(B870&lt;&gt;"",VLOOKUP(B870,TABLA_CAPATACES[#All],3,FALSE),"")</f>
        <v/>
      </c>
    </row>
    <row r="871" spans="1:3" x14ac:dyDescent="0.25">
      <c r="A871" s="1"/>
      <c r="C871" t="str">
        <f>IF(B871&lt;&gt;"",VLOOKUP(B871,TABLA_CAPATACES[#All],3,FALSE),"")</f>
        <v/>
      </c>
    </row>
    <row r="872" spans="1:3" x14ac:dyDescent="0.25">
      <c r="A872" s="1"/>
      <c r="C872" t="str">
        <f>IF(B872&lt;&gt;"",VLOOKUP(B872,TABLA_CAPATACES[#All],3,FALSE),"")</f>
        <v/>
      </c>
    </row>
    <row r="873" spans="1:3" x14ac:dyDescent="0.25">
      <c r="A873" s="1"/>
      <c r="C873" t="str">
        <f>IF(B873&lt;&gt;"",VLOOKUP(B873,TABLA_CAPATACES[#All],3,FALSE),"")</f>
        <v/>
      </c>
    </row>
    <row r="874" spans="1:3" x14ac:dyDescent="0.25">
      <c r="A874" s="1"/>
      <c r="C874" t="str">
        <f>IF(B874&lt;&gt;"",VLOOKUP(B874,TABLA_CAPATACES[#All],3,FALSE),"")</f>
        <v/>
      </c>
    </row>
    <row r="875" spans="1:3" x14ac:dyDescent="0.25">
      <c r="A875" s="1"/>
      <c r="C875" t="str">
        <f>IF(B875&lt;&gt;"",VLOOKUP(B875,TABLA_CAPATACES[#All],3,FALSE),"")</f>
        <v/>
      </c>
    </row>
    <row r="876" spans="1:3" x14ac:dyDescent="0.25">
      <c r="A876" s="1"/>
      <c r="C876" t="str">
        <f>IF(B876&lt;&gt;"",VLOOKUP(B876,TABLA_CAPATACES[#All],3,FALSE),"")</f>
        <v/>
      </c>
    </row>
    <row r="877" spans="1:3" x14ac:dyDescent="0.25">
      <c r="A877" s="1"/>
      <c r="C877" t="str">
        <f>IF(B877&lt;&gt;"",VLOOKUP(B877,TABLA_CAPATACES[#All],3,FALSE),"")</f>
        <v/>
      </c>
    </row>
    <row r="878" spans="1:3" x14ac:dyDescent="0.25">
      <c r="A878" s="1"/>
      <c r="C878" t="str">
        <f>IF(B878&lt;&gt;"",VLOOKUP(B878,TABLA_CAPATACES[#All],3,FALSE),"")</f>
        <v/>
      </c>
    </row>
    <row r="879" spans="1:3" x14ac:dyDescent="0.25">
      <c r="A879" s="1"/>
      <c r="C879" t="str">
        <f>IF(B879&lt;&gt;"",VLOOKUP(B879,TABLA_CAPATACES[#All],3,FALSE),"")</f>
        <v/>
      </c>
    </row>
    <row r="880" spans="1:3" x14ac:dyDescent="0.25">
      <c r="A880" s="1"/>
      <c r="C880" t="str">
        <f>IF(B880&lt;&gt;"",VLOOKUP(B880,TABLA_CAPATACES[#All],3,FALSE),"")</f>
        <v/>
      </c>
    </row>
    <row r="881" spans="1:3" x14ac:dyDescent="0.25">
      <c r="A881" s="1"/>
      <c r="C881" t="str">
        <f>IF(B881&lt;&gt;"",VLOOKUP(B881,TABLA_CAPATACES[#All],3,FALSE),"")</f>
        <v/>
      </c>
    </row>
    <row r="882" spans="1:3" x14ac:dyDescent="0.25">
      <c r="A882" s="1"/>
      <c r="C882" t="str">
        <f>IF(B882&lt;&gt;"",VLOOKUP(B882,TABLA_CAPATACES[#All],3,FALSE),"")</f>
        <v/>
      </c>
    </row>
    <row r="883" spans="1:3" x14ac:dyDescent="0.25">
      <c r="A883" s="1"/>
      <c r="C883" t="str">
        <f>IF(B883&lt;&gt;"",VLOOKUP(B883,TABLA_CAPATACES[#All],3,FALSE),"")</f>
        <v/>
      </c>
    </row>
    <row r="884" spans="1:3" x14ac:dyDescent="0.25">
      <c r="A884" s="1"/>
      <c r="C884" t="str">
        <f>IF(B884&lt;&gt;"",VLOOKUP(B884,TABLA_CAPATACES[#All],3,FALSE),"")</f>
        <v/>
      </c>
    </row>
    <row r="885" spans="1:3" x14ac:dyDescent="0.25">
      <c r="A885" s="1"/>
      <c r="C885" t="str">
        <f>IF(B885&lt;&gt;"",VLOOKUP(B885,TABLA_CAPATACES[#All],3,FALSE),"")</f>
        <v/>
      </c>
    </row>
    <row r="886" spans="1:3" x14ac:dyDescent="0.25">
      <c r="A886" s="1"/>
      <c r="C886" t="str">
        <f>IF(B886&lt;&gt;"",VLOOKUP(B886,TABLA_CAPATACES[#All],3,FALSE),"")</f>
        <v/>
      </c>
    </row>
    <row r="887" spans="1:3" x14ac:dyDescent="0.25">
      <c r="A887" s="1"/>
      <c r="C887" t="str">
        <f>IF(B887&lt;&gt;"",VLOOKUP(B887,TABLA_CAPATACES[#All],3,FALSE),"")</f>
        <v/>
      </c>
    </row>
    <row r="888" spans="1:3" x14ac:dyDescent="0.25">
      <c r="A888" s="1"/>
      <c r="C888" t="str">
        <f>IF(B888&lt;&gt;"",VLOOKUP(B888,TABLA_CAPATACES[#All],3,FALSE),"")</f>
        <v/>
      </c>
    </row>
    <row r="889" spans="1:3" x14ac:dyDescent="0.25">
      <c r="A889" s="1"/>
      <c r="C889" t="str">
        <f>IF(B889&lt;&gt;"",VLOOKUP(B889,TABLA_CAPATACES[#All],3,FALSE),"")</f>
        <v/>
      </c>
    </row>
    <row r="890" spans="1:3" x14ac:dyDescent="0.25">
      <c r="A890" s="1"/>
      <c r="C890" t="str">
        <f>IF(B890&lt;&gt;"",VLOOKUP(B890,TABLA_CAPATACES[#All],3,FALSE),"")</f>
        <v/>
      </c>
    </row>
    <row r="891" spans="1:3" x14ac:dyDescent="0.25">
      <c r="A891" s="1"/>
      <c r="C891" t="str">
        <f>IF(B891&lt;&gt;"",VLOOKUP(B891,TABLA_CAPATACES[#All],3,FALSE),"")</f>
        <v/>
      </c>
    </row>
    <row r="892" spans="1:3" x14ac:dyDescent="0.25">
      <c r="A892" s="1"/>
      <c r="C892" t="str">
        <f>IF(B892&lt;&gt;"",VLOOKUP(B892,TABLA_CAPATACES[#All],3,FALSE),"")</f>
        <v/>
      </c>
    </row>
    <row r="893" spans="1:3" x14ac:dyDescent="0.25">
      <c r="A893" s="1"/>
      <c r="C893" t="str">
        <f>IF(B893&lt;&gt;"",VLOOKUP(B893,TABLA_CAPATACES[#All],3,FALSE),"")</f>
        <v/>
      </c>
    </row>
    <row r="894" spans="1:3" x14ac:dyDescent="0.25">
      <c r="A894" s="1"/>
      <c r="C894" t="str">
        <f>IF(B894&lt;&gt;"",VLOOKUP(B894,TABLA_CAPATACES[#All],3,FALSE),"")</f>
        <v/>
      </c>
    </row>
    <row r="895" spans="1:3" x14ac:dyDescent="0.25">
      <c r="A895" s="1"/>
      <c r="C895" t="str">
        <f>IF(B895&lt;&gt;"",VLOOKUP(B895,TABLA_CAPATACES[#All],3,FALSE),"")</f>
        <v/>
      </c>
    </row>
    <row r="896" spans="1:3" x14ac:dyDescent="0.25">
      <c r="A896" s="1"/>
      <c r="C896" t="str">
        <f>IF(B896&lt;&gt;"",VLOOKUP(B896,TABLA_CAPATACES[#All],3,FALSE),"")</f>
        <v/>
      </c>
    </row>
    <row r="897" spans="1:3" x14ac:dyDescent="0.25">
      <c r="A897" s="1"/>
      <c r="C897" t="str">
        <f>IF(B897&lt;&gt;"",VLOOKUP(B897,TABLA_CAPATACES[#All],3,FALSE),"")</f>
        <v/>
      </c>
    </row>
    <row r="898" spans="1:3" x14ac:dyDescent="0.25">
      <c r="A898" s="1"/>
      <c r="C898" t="str">
        <f>IF(B898&lt;&gt;"",VLOOKUP(B898,TABLA_CAPATACES[#All],3,FALSE),"")</f>
        <v/>
      </c>
    </row>
    <row r="899" spans="1:3" x14ac:dyDescent="0.25">
      <c r="A899" s="1"/>
      <c r="C899" t="str">
        <f>IF(B899&lt;&gt;"",VLOOKUP(B899,TABLA_CAPATACES[#All],3,FALSE),"")</f>
        <v/>
      </c>
    </row>
    <row r="900" spans="1:3" x14ac:dyDescent="0.25">
      <c r="A900" s="1"/>
      <c r="C900" t="str">
        <f>IF(B900&lt;&gt;"",VLOOKUP(B900,TABLA_CAPATACES[#All],3,FALSE),"")</f>
        <v/>
      </c>
    </row>
    <row r="901" spans="1:3" x14ac:dyDescent="0.25">
      <c r="A901" s="1"/>
      <c r="C901" t="str">
        <f>IF(B901&lt;&gt;"",VLOOKUP(B901,TABLA_CAPATACES[#All],3,FALSE),"")</f>
        <v/>
      </c>
    </row>
    <row r="902" spans="1:3" x14ac:dyDescent="0.25">
      <c r="A902" s="1"/>
      <c r="C902" t="str">
        <f>IF(B902&lt;&gt;"",VLOOKUP(B902,TABLA_CAPATACES[#All],3,FALSE),"")</f>
        <v/>
      </c>
    </row>
    <row r="903" spans="1:3" x14ac:dyDescent="0.25">
      <c r="A903" s="1"/>
      <c r="C903" t="str">
        <f>IF(B903&lt;&gt;"",VLOOKUP(B903,TABLA_CAPATACES[#All],3,FALSE),"")</f>
        <v/>
      </c>
    </row>
    <row r="904" spans="1:3" x14ac:dyDescent="0.25">
      <c r="A904" s="1"/>
      <c r="C904" t="str">
        <f>IF(B904&lt;&gt;"",VLOOKUP(B904,TABLA_CAPATACES[#All],3,FALSE),"")</f>
        <v/>
      </c>
    </row>
    <row r="905" spans="1:3" x14ac:dyDescent="0.25">
      <c r="A905" s="1"/>
      <c r="C905" t="str">
        <f>IF(B905&lt;&gt;"",VLOOKUP(B905,TABLA_CAPATACES[#All],3,FALSE),"")</f>
        <v/>
      </c>
    </row>
    <row r="906" spans="1:3" x14ac:dyDescent="0.25">
      <c r="A906" s="1"/>
      <c r="C906" t="str">
        <f>IF(B906&lt;&gt;"",VLOOKUP(B906,TABLA_CAPATACES[#All],3,FALSE),"")</f>
        <v/>
      </c>
    </row>
    <row r="907" spans="1:3" x14ac:dyDescent="0.25">
      <c r="A907" s="1"/>
      <c r="C907" t="str">
        <f>IF(B907&lt;&gt;"",VLOOKUP(B907,TABLA_CAPATACES[#All],3,FALSE),"")</f>
        <v/>
      </c>
    </row>
    <row r="908" spans="1:3" x14ac:dyDescent="0.25">
      <c r="A908" s="1"/>
      <c r="C908" t="str">
        <f>IF(B908&lt;&gt;"",VLOOKUP(B908,TABLA_CAPATACES[#All],3,FALSE),"")</f>
        <v/>
      </c>
    </row>
    <row r="909" spans="1:3" x14ac:dyDescent="0.25">
      <c r="A909" s="1"/>
      <c r="C909" t="str">
        <f>IF(B909&lt;&gt;"",VLOOKUP(B909,TABLA_CAPATACES[#All],3,FALSE),"")</f>
        <v/>
      </c>
    </row>
    <row r="910" spans="1:3" x14ac:dyDescent="0.25">
      <c r="A910" s="1"/>
      <c r="C910" t="str">
        <f>IF(B910&lt;&gt;"",VLOOKUP(B910,TABLA_CAPATACES[#All],3,FALSE),"")</f>
        <v/>
      </c>
    </row>
    <row r="911" spans="1:3" x14ac:dyDescent="0.25">
      <c r="A911" s="1"/>
      <c r="C911" t="str">
        <f>IF(B911&lt;&gt;"",VLOOKUP(B911,TABLA_CAPATACES[#All],3,FALSE),"")</f>
        <v/>
      </c>
    </row>
    <row r="912" spans="1:3" x14ac:dyDescent="0.25">
      <c r="A912" s="1"/>
      <c r="C912" t="str">
        <f>IF(B912&lt;&gt;"",VLOOKUP(B912,TABLA_CAPATACES[#All],3,FALSE),"")</f>
        <v/>
      </c>
    </row>
    <row r="913" spans="1:3" x14ac:dyDescent="0.25">
      <c r="A913" s="1"/>
      <c r="C913" t="str">
        <f>IF(B913&lt;&gt;"",VLOOKUP(B913,TABLA_CAPATACES[#All],3,FALSE),"")</f>
        <v/>
      </c>
    </row>
    <row r="914" spans="1:3" x14ac:dyDescent="0.25">
      <c r="A914" s="1"/>
      <c r="C914" t="str">
        <f>IF(B914&lt;&gt;"",VLOOKUP(B914,TABLA_CAPATACES[#All],3,FALSE),"")</f>
        <v/>
      </c>
    </row>
    <row r="915" spans="1:3" x14ac:dyDescent="0.25">
      <c r="A915" s="1"/>
      <c r="C915" t="str">
        <f>IF(B915&lt;&gt;"",VLOOKUP(B915,TABLA_CAPATACES[#All],3,FALSE),"")</f>
        <v/>
      </c>
    </row>
    <row r="916" spans="1:3" x14ac:dyDescent="0.25">
      <c r="A916" s="1"/>
      <c r="C916" t="str">
        <f>IF(B916&lt;&gt;"",VLOOKUP(B916,TABLA_CAPATACES[#All],3,FALSE),"")</f>
        <v/>
      </c>
    </row>
    <row r="917" spans="1:3" x14ac:dyDescent="0.25">
      <c r="A917" s="1"/>
      <c r="C917" t="str">
        <f>IF(B917&lt;&gt;"",VLOOKUP(B917,TABLA_CAPATACES[#All],3,FALSE),"")</f>
        <v/>
      </c>
    </row>
    <row r="918" spans="1:3" x14ac:dyDescent="0.25">
      <c r="A918" s="1"/>
      <c r="C918" t="str">
        <f>IF(B918&lt;&gt;"",VLOOKUP(B918,TABLA_CAPATACES[#All],3,FALSE),"")</f>
        <v/>
      </c>
    </row>
    <row r="919" spans="1:3" x14ac:dyDescent="0.25">
      <c r="A919" s="1"/>
      <c r="C919" t="str">
        <f>IF(B919&lt;&gt;"",VLOOKUP(B919,TABLA_CAPATACES[#All],3,FALSE),"")</f>
        <v/>
      </c>
    </row>
    <row r="920" spans="1:3" x14ac:dyDescent="0.25">
      <c r="A920" s="1"/>
      <c r="C920" t="str">
        <f>IF(B920&lt;&gt;"",VLOOKUP(B920,TABLA_CAPATACES[#All],3,FALSE),"")</f>
        <v/>
      </c>
    </row>
    <row r="921" spans="1:3" x14ac:dyDescent="0.25">
      <c r="A921" s="1"/>
      <c r="C921" t="str">
        <f>IF(B921&lt;&gt;"",VLOOKUP(B921,TABLA_CAPATACES[#All],3,FALSE),"")</f>
        <v/>
      </c>
    </row>
    <row r="922" spans="1:3" x14ac:dyDescent="0.25">
      <c r="A922" s="1"/>
      <c r="C922" t="str">
        <f>IF(B922&lt;&gt;"",VLOOKUP(B922,TABLA_CAPATACES[#All],3,FALSE),"")</f>
        <v/>
      </c>
    </row>
    <row r="923" spans="1:3" x14ac:dyDescent="0.25">
      <c r="A923" s="1"/>
      <c r="C923" t="str">
        <f>IF(B923&lt;&gt;"",VLOOKUP(B923,TABLA_CAPATACES[#All],3,FALSE),"")</f>
        <v/>
      </c>
    </row>
    <row r="924" spans="1:3" x14ac:dyDescent="0.25">
      <c r="A924" s="1"/>
      <c r="C924" t="str">
        <f>IF(B924&lt;&gt;"",VLOOKUP(B924,TABLA_CAPATACES[#All],3,FALSE),"")</f>
        <v/>
      </c>
    </row>
    <row r="925" spans="1:3" x14ac:dyDescent="0.25">
      <c r="A925" s="1"/>
      <c r="C925" t="str">
        <f>IF(B925&lt;&gt;"",VLOOKUP(B925,TABLA_CAPATACES[#All],3,FALSE),"")</f>
        <v/>
      </c>
    </row>
    <row r="926" spans="1:3" x14ac:dyDescent="0.25">
      <c r="A926" s="1"/>
      <c r="C926" t="str">
        <f>IF(B926&lt;&gt;"",VLOOKUP(B926,TABLA_CAPATACES[#All],3,FALSE),"")</f>
        <v/>
      </c>
    </row>
    <row r="927" spans="1:3" x14ac:dyDescent="0.25">
      <c r="A927" s="1"/>
      <c r="C927" t="str">
        <f>IF(B927&lt;&gt;"",VLOOKUP(B927,TABLA_CAPATACES[#All],3,FALSE),"")</f>
        <v/>
      </c>
    </row>
    <row r="928" spans="1:3" x14ac:dyDescent="0.25">
      <c r="A928" s="1"/>
      <c r="C928" t="str">
        <f>IF(B928&lt;&gt;"",VLOOKUP(B928,TABLA_CAPATACES[#All],3,FALSE),"")</f>
        <v/>
      </c>
    </row>
    <row r="929" spans="1:3" x14ac:dyDescent="0.25">
      <c r="A929" s="1"/>
      <c r="C929" t="str">
        <f>IF(B929&lt;&gt;"",VLOOKUP(B929,TABLA_CAPATACES[#All],3,FALSE),"")</f>
        <v/>
      </c>
    </row>
    <row r="930" spans="1:3" x14ac:dyDescent="0.25">
      <c r="A930" s="1"/>
      <c r="C930" t="str">
        <f>IF(B930&lt;&gt;"",VLOOKUP(B930,TABLA_CAPATACES[#All],3,FALSE),"")</f>
        <v/>
      </c>
    </row>
    <row r="931" spans="1:3" x14ac:dyDescent="0.25">
      <c r="A931" s="1"/>
      <c r="C931" t="str">
        <f>IF(B931&lt;&gt;"",VLOOKUP(B931,TABLA_CAPATACES[#All],3,FALSE),"")</f>
        <v/>
      </c>
    </row>
    <row r="932" spans="1:3" x14ac:dyDescent="0.25">
      <c r="A932" s="1"/>
      <c r="C932" t="str">
        <f>IF(B932&lt;&gt;"",VLOOKUP(B932,TABLA_CAPATACES[#All],3,FALSE),"")</f>
        <v/>
      </c>
    </row>
    <row r="933" spans="1:3" x14ac:dyDescent="0.25">
      <c r="A933" s="1"/>
      <c r="C933" t="str">
        <f>IF(B933&lt;&gt;"",VLOOKUP(B933,TABLA_CAPATACES[#All],3,FALSE),"")</f>
        <v/>
      </c>
    </row>
    <row r="934" spans="1:3" x14ac:dyDescent="0.25">
      <c r="A934" s="1"/>
      <c r="C934" t="str">
        <f>IF(B934&lt;&gt;"",VLOOKUP(B934,TABLA_CAPATACES[#All],3,FALSE),"")</f>
        <v/>
      </c>
    </row>
    <row r="935" spans="1:3" x14ac:dyDescent="0.25">
      <c r="A935" s="1"/>
      <c r="C935" t="str">
        <f>IF(B935&lt;&gt;"",VLOOKUP(B935,TABLA_CAPATACES[#All],3,FALSE),"")</f>
        <v/>
      </c>
    </row>
    <row r="936" spans="1:3" x14ac:dyDescent="0.25">
      <c r="A936" s="1"/>
      <c r="C936" t="str">
        <f>IF(B936&lt;&gt;"",VLOOKUP(B936,TABLA_CAPATACES[#All],3,FALSE),"")</f>
        <v/>
      </c>
    </row>
    <row r="937" spans="1:3" x14ac:dyDescent="0.25">
      <c r="A937" s="1"/>
      <c r="C937" t="str">
        <f>IF(B937&lt;&gt;"",VLOOKUP(B937,TABLA_CAPATACES[#All],3,FALSE),"")</f>
        <v/>
      </c>
    </row>
    <row r="938" spans="1:3" x14ac:dyDescent="0.25">
      <c r="A938" s="1"/>
      <c r="C938" t="str">
        <f>IF(B938&lt;&gt;"",VLOOKUP(B938,TABLA_CAPATACES[#All],3,FALSE),"")</f>
        <v/>
      </c>
    </row>
    <row r="939" spans="1:3" x14ac:dyDescent="0.25">
      <c r="A939" s="1"/>
      <c r="C939" t="str">
        <f>IF(B939&lt;&gt;"",VLOOKUP(B939,TABLA_CAPATACES[#All],3,FALSE),"")</f>
        <v/>
      </c>
    </row>
    <row r="940" spans="1:3" x14ac:dyDescent="0.25">
      <c r="A940" s="1"/>
      <c r="C940" t="str">
        <f>IF(B940&lt;&gt;"",VLOOKUP(B940,TABLA_CAPATACES[#All],3,FALSE),"")</f>
        <v/>
      </c>
    </row>
    <row r="941" spans="1:3" x14ac:dyDescent="0.25">
      <c r="A941" s="1"/>
      <c r="C941" t="str">
        <f>IF(B941&lt;&gt;"",VLOOKUP(B941,TABLA_CAPATACES[#All],3,FALSE),"")</f>
        <v/>
      </c>
    </row>
    <row r="942" spans="1:3" x14ac:dyDescent="0.25">
      <c r="A942" s="1"/>
      <c r="C942" t="str">
        <f>IF(B942&lt;&gt;"",VLOOKUP(B942,TABLA_CAPATACES[#All],3,FALSE),"")</f>
        <v/>
      </c>
    </row>
    <row r="943" spans="1:3" x14ac:dyDescent="0.25">
      <c r="A943" s="1"/>
      <c r="C943" t="str">
        <f>IF(B943&lt;&gt;"",VLOOKUP(B943,TABLA_CAPATACES[#All],3,FALSE),"")</f>
        <v/>
      </c>
    </row>
    <row r="944" spans="1:3" x14ac:dyDescent="0.25">
      <c r="A944" s="1"/>
      <c r="C944" t="str">
        <f>IF(B944&lt;&gt;"",VLOOKUP(B944,TABLA_CAPATACES[#All],3,FALSE),"")</f>
        <v/>
      </c>
    </row>
    <row r="945" spans="1:3" x14ac:dyDescent="0.25">
      <c r="A945" s="1"/>
      <c r="C945" t="str">
        <f>IF(B945&lt;&gt;"",VLOOKUP(B945,TABLA_CAPATACES[#All],3,FALSE),"")</f>
        <v/>
      </c>
    </row>
    <row r="946" spans="1:3" x14ac:dyDescent="0.25">
      <c r="A946" s="1"/>
      <c r="C946" t="str">
        <f>IF(B946&lt;&gt;"",VLOOKUP(B946,TABLA_CAPATACES[#All],3,FALSE),"")</f>
        <v/>
      </c>
    </row>
    <row r="947" spans="1:3" x14ac:dyDescent="0.25">
      <c r="A947" s="1"/>
      <c r="C947" t="str">
        <f>IF(B947&lt;&gt;"",VLOOKUP(B947,TABLA_CAPATACES[#All],3,FALSE),"")</f>
        <v/>
      </c>
    </row>
    <row r="948" spans="1:3" x14ac:dyDescent="0.25">
      <c r="A948" s="1"/>
      <c r="C948" t="str">
        <f>IF(B948&lt;&gt;"",VLOOKUP(B948,TABLA_CAPATACES[#All],3,FALSE),"")</f>
        <v/>
      </c>
    </row>
    <row r="949" spans="1:3" x14ac:dyDescent="0.25">
      <c r="A949" s="1"/>
      <c r="C949" t="str">
        <f>IF(B949&lt;&gt;"",VLOOKUP(B949,TABLA_CAPATACES[#All],3,FALSE),"")</f>
        <v/>
      </c>
    </row>
    <row r="950" spans="1:3" x14ac:dyDescent="0.25">
      <c r="A950" s="1"/>
      <c r="C950" t="str">
        <f>IF(B950&lt;&gt;"",VLOOKUP(B950,TABLA_CAPATACES[#All],3,FALSE),"")</f>
        <v/>
      </c>
    </row>
    <row r="951" spans="1:3" x14ac:dyDescent="0.25">
      <c r="A951" s="1"/>
      <c r="C951" t="str">
        <f>IF(B951&lt;&gt;"",VLOOKUP(B951,TABLA_CAPATACES[#All],3,FALSE),"")</f>
        <v/>
      </c>
    </row>
    <row r="952" spans="1:3" x14ac:dyDescent="0.25">
      <c r="A952" s="1"/>
      <c r="C952" t="str">
        <f>IF(B952&lt;&gt;"",VLOOKUP(B952,TABLA_CAPATACES[#All],3,FALSE),"")</f>
        <v/>
      </c>
    </row>
    <row r="953" spans="1:3" x14ac:dyDescent="0.25">
      <c r="A953" s="1"/>
      <c r="C953" t="str">
        <f>IF(B953&lt;&gt;"",VLOOKUP(B953,TABLA_CAPATACES[#All],3,FALSE),"")</f>
        <v/>
      </c>
    </row>
    <row r="954" spans="1:3" x14ac:dyDescent="0.25">
      <c r="A954" s="1"/>
      <c r="C954" t="str">
        <f>IF(B954&lt;&gt;"",VLOOKUP(B954,TABLA_CAPATACES[#All],3,FALSE),"")</f>
        <v/>
      </c>
    </row>
    <row r="955" spans="1:3" x14ac:dyDescent="0.25">
      <c r="A955" s="1"/>
      <c r="C955" t="str">
        <f>IF(B955&lt;&gt;"",VLOOKUP(B955,TABLA_CAPATACES[#All],3,FALSE),"")</f>
        <v/>
      </c>
    </row>
    <row r="956" spans="1:3" x14ac:dyDescent="0.25">
      <c r="A956" s="1"/>
      <c r="C956" t="str">
        <f>IF(B956&lt;&gt;"",VLOOKUP(B956,TABLA_CAPATACES[#All],3,FALSE),"")</f>
        <v/>
      </c>
    </row>
    <row r="957" spans="1:3" x14ac:dyDescent="0.25">
      <c r="A957" s="1"/>
      <c r="C957" t="str">
        <f>IF(B957&lt;&gt;"",VLOOKUP(B957,TABLA_CAPATACES[#All],3,FALSE),"")</f>
        <v/>
      </c>
    </row>
    <row r="958" spans="1:3" x14ac:dyDescent="0.25">
      <c r="A958" s="1"/>
      <c r="C958" t="str">
        <f>IF(B958&lt;&gt;"",VLOOKUP(B958,TABLA_CAPATACES[#All],3,FALSE),"")</f>
        <v/>
      </c>
    </row>
    <row r="959" spans="1:3" x14ac:dyDescent="0.25">
      <c r="A959" s="1"/>
      <c r="C959" t="str">
        <f>IF(B959&lt;&gt;"",VLOOKUP(B959,TABLA_CAPATACES[#All],3,FALSE),"")</f>
        <v/>
      </c>
    </row>
    <row r="960" spans="1:3" x14ac:dyDescent="0.25">
      <c r="A960" s="1"/>
      <c r="C960" t="str">
        <f>IF(B960&lt;&gt;"",VLOOKUP(B960,TABLA_CAPATACES[#All],3,FALSE),"")</f>
        <v/>
      </c>
    </row>
    <row r="961" spans="1:3" x14ac:dyDescent="0.25">
      <c r="A961" s="1"/>
      <c r="C961" t="str">
        <f>IF(B961&lt;&gt;"",VLOOKUP(B961,TABLA_CAPATACES[#All],3,FALSE),"")</f>
        <v/>
      </c>
    </row>
    <row r="962" spans="1:3" x14ac:dyDescent="0.25">
      <c r="A962" s="1"/>
      <c r="C962" t="str">
        <f>IF(B962&lt;&gt;"",VLOOKUP(B962,TABLA_CAPATACES[#All],3,FALSE),"")</f>
        <v/>
      </c>
    </row>
    <row r="963" spans="1:3" x14ac:dyDescent="0.25">
      <c r="A963" s="1"/>
      <c r="C963" t="str">
        <f>IF(B963&lt;&gt;"",VLOOKUP(B963,TABLA_CAPATACES[#All],3,FALSE),"")</f>
        <v/>
      </c>
    </row>
    <row r="964" spans="1:3" x14ac:dyDescent="0.25">
      <c r="A964" s="1"/>
      <c r="C964" t="str">
        <f>IF(B964&lt;&gt;"",VLOOKUP(B964,TABLA_CAPATACES[#All],3,FALSE),"")</f>
        <v/>
      </c>
    </row>
    <row r="965" spans="1:3" x14ac:dyDescent="0.25">
      <c r="A965" s="1"/>
      <c r="C965" t="str">
        <f>IF(B965&lt;&gt;"",VLOOKUP(B965,TABLA_CAPATACES[#All],3,FALSE),"")</f>
        <v/>
      </c>
    </row>
    <row r="966" spans="1:3" x14ac:dyDescent="0.25">
      <c r="A966" s="1"/>
      <c r="C966" t="str">
        <f>IF(B966&lt;&gt;"",VLOOKUP(B966,TABLA_CAPATACES[#All],3,FALSE),"")</f>
        <v/>
      </c>
    </row>
    <row r="967" spans="1:3" x14ac:dyDescent="0.25">
      <c r="A967" s="1"/>
      <c r="C967" t="str">
        <f>IF(B967&lt;&gt;"",VLOOKUP(B967,TABLA_CAPATACES[#All],3,FALSE),"")</f>
        <v/>
      </c>
    </row>
    <row r="968" spans="1:3" x14ac:dyDescent="0.25">
      <c r="A968" s="1"/>
      <c r="C968" t="str">
        <f>IF(B968&lt;&gt;"",VLOOKUP(B968,TABLA_CAPATACES[#All],3,FALSE),"")</f>
        <v/>
      </c>
    </row>
    <row r="969" spans="1:3" x14ac:dyDescent="0.25">
      <c r="A969" s="1"/>
      <c r="C969" t="str">
        <f>IF(B969&lt;&gt;"",VLOOKUP(B969,TABLA_CAPATACES[#All],3,FALSE),"")</f>
        <v/>
      </c>
    </row>
    <row r="970" spans="1:3" x14ac:dyDescent="0.25">
      <c r="A970" s="1"/>
      <c r="C970" t="str">
        <f>IF(B970&lt;&gt;"",VLOOKUP(B970,TABLA_CAPATACES[#All],3,FALSE),"")</f>
        <v/>
      </c>
    </row>
    <row r="971" spans="1:3" x14ac:dyDescent="0.25">
      <c r="A971" s="1"/>
      <c r="C971" t="str">
        <f>IF(B971&lt;&gt;"",VLOOKUP(B971,TABLA_CAPATACES[#All],3,FALSE),"")</f>
        <v/>
      </c>
    </row>
    <row r="972" spans="1:3" x14ac:dyDescent="0.25">
      <c r="A972" s="1"/>
      <c r="C972" t="str">
        <f>IF(B972&lt;&gt;"",VLOOKUP(B972,TABLA_CAPATACES[#All],3,FALSE),"")</f>
        <v/>
      </c>
    </row>
    <row r="973" spans="1:3" x14ac:dyDescent="0.25">
      <c r="A973" s="1"/>
      <c r="C973" t="str">
        <f>IF(B973&lt;&gt;"",VLOOKUP(B973,TABLA_CAPATACES[#All],3,FALSE),"")</f>
        <v/>
      </c>
    </row>
    <row r="974" spans="1:3" x14ac:dyDescent="0.25">
      <c r="A974" s="1"/>
      <c r="C974" t="str">
        <f>IF(B974&lt;&gt;"",VLOOKUP(B974,TABLA_CAPATACES[#All],3,FALSE),"")</f>
        <v/>
      </c>
    </row>
    <row r="975" spans="1:3" x14ac:dyDescent="0.25">
      <c r="A975" s="1"/>
      <c r="C975" t="str">
        <f>IF(B975&lt;&gt;"",VLOOKUP(B975,TABLA_CAPATACES[#All],3,FALSE),"")</f>
        <v/>
      </c>
    </row>
    <row r="976" spans="1:3" x14ac:dyDescent="0.25">
      <c r="A976" s="1"/>
      <c r="C976" t="str">
        <f>IF(B976&lt;&gt;"",VLOOKUP(B976,TABLA_CAPATACES[#All],3,FALSE),"")</f>
        <v/>
      </c>
    </row>
    <row r="977" spans="1:3" x14ac:dyDescent="0.25">
      <c r="A977" s="1"/>
      <c r="C977" t="str">
        <f>IF(B977&lt;&gt;"",VLOOKUP(B977,TABLA_CAPATACES[#All],3,FALSE),"")</f>
        <v/>
      </c>
    </row>
    <row r="978" spans="1:3" x14ac:dyDescent="0.25">
      <c r="A978" s="1"/>
      <c r="C978" t="str">
        <f>IF(B978&lt;&gt;"",VLOOKUP(B978,TABLA_CAPATACES[#All],3,FALSE),"")</f>
        <v/>
      </c>
    </row>
    <row r="979" spans="1:3" x14ac:dyDescent="0.25">
      <c r="A979" s="1"/>
      <c r="C979" t="str">
        <f>IF(B979&lt;&gt;"",VLOOKUP(B979,TABLA_CAPATACES[#All],3,FALSE),"")</f>
        <v/>
      </c>
    </row>
    <row r="980" spans="1:3" x14ac:dyDescent="0.25">
      <c r="A980" s="1"/>
      <c r="C980" t="str">
        <f>IF(B980&lt;&gt;"",VLOOKUP(B980,TABLA_CAPATACES[#All],3,FALSE),"")</f>
        <v/>
      </c>
    </row>
    <row r="981" spans="1:3" x14ac:dyDescent="0.25">
      <c r="A981" s="1"/>
      <c r="C981" t="str">
        <f>IF(B981&lt;&gt;"",VLOOKUP(B981,TABLA_CAPATACES[#All],3,FALSE),"")</f>
        <v/>
      </c>
    </row>
    <row r="982" spans="1:3" x14ac:dyDescent="0.25">
      <c r="A982" s="1"/>
      <c r="C982" t="str">
        <f>IF(B982&lt;&gt;"",VLOOKUP(B982,TABLA_CAPATACES[#All],3,FALSE),"")</f>
        <v/>
      </c>
    </row>
    <row r="983" spans="1:3" x14ac:dyDescent="0.25">
      <c r="A983" s="1"/>
      <c r="C983" t="str">
        <f>IF(B983&lt;&gt;"",VLOOKUP(B983,TABLA_CAPATACES[#All],3,FALSE),"")</f>
        <v/>
      </c>
    </row>
    <row r="984" spans="1:3" x14ac:dyDescent="0.25">
      <c r="A984" s="1"/>
      <c r="C984" t="str">
        <f>IF(B984&lt;&gt;"",VLOOKUP(B984,TABLA_CAPATACES[#All],3,FALSE),"")</f>
        <v/>
      </c>
    </row>
    <row r="985" spans="1:3" x14ac:dyDescent="0.25">
      <c r="A985" s="1"/>
      <c r="C985" t="str">
        <f>IF(B985&lt;&gt;"",VLOOKUP(B985,TABLA_CAPATACES[#All],3,FALSE),"")</f>
        <v/>
      </c>
    </row>
    <row r="986" spans="1:3" x14ac:dyDescent="0.25">
      <c r="A986" s="1"/>
      <c r="C986" t="str">
        <f>IF(B986&lt;&gt;"",VLOOKUP(B986,TABLA_CAPATACES[#All],3,FALSE),"")</f>
        <v/>
      </c>
    </row>
    <row r="987" spans="1:3" x14ac:dyDescent="0.25">
      <c r="A987" s="1"/>
      <c r="C987" t="str">
        <f>IF(B987&lt;&gt;"",VLOOKUP(B987,TABLA_CAPATACES[#All],3,FALSE),"")</f>
        <v/>
      </c>
    </row>
    <row r="988" spans="1:3" x14ac:dyDescent="0.25">
      <c r="A988" s="1"/>
      <c r="C988" t="str">
        <f>IF(B988&lt;&gt;"",VLOOKUP(B988,TABLA_CAPATACES[#All],3,FALSE),"")</f>
        <v/>
      </c>
    </row>
    <row r="989" spans="1:3" x14ac:dyDescent="0.25">
      <c r="A989" s="1"/>
      <c r="C989" t="str">
        <f>IF(B989&lt;&gt;"",VLOOKUP(B989,TABLA_CAPATACES[#All],3,FALSE),"")</f>
        <v/>
      </c>
    </row>
    <row r="990" spans="1:3" x14ac:dyDescent="0.25">
      <c r="A990" s="1"/>
      <c r="C990" t="str">
        <f>IF(B990&lt;&gt;"",VLOOKUP(B990,TABLA_CAPATACES[#All],3,FALSE),"")</f>
        <v/>
      </c>
    </row>
    <row r="991" spans="1:3" x14ac:dyDescent="0.25">
      <c r="A991" s="1"/>
      <c r="C991" t="str">
        <f>IF(B991&lt;&gt;"",VLOOKUP(B991,TABLA_CAPATACES[#All],3,FALSE),"")</f>
        <v/>
      </c>
    </row>
    <row r="992" spans="1:3" x14ac:dyDescent="0.25">
      <c r="A992" s="1"/>
      <c r="C992" t="str">
        <f>IF(B992&lt;&gt;"",VLOOKUP(B992,TABLA_CAPATACES[#All],3,FALSE),"")</f>
        <v/>
      </c>
    </row>
    <row r="993" spans="1:3" x14ac:dyDescent="0.25">
      <c r="A993" s="1"/>
      <c r="C993" t="str">
        <f>IF(B993&lt;&gt;"",VLOOKUP(B993,TABLA_CAPATACES[#All],3,FALSE),"")</f>
        <v/>
      </c>
    </row>
    <row r="994" spans="1:3" x14ac:dyDescent="0.25">
      <c r="A994" s="1"/>
      <c r="C994" t="str">
        <f>IF(B994&lt;&gt;"",VLOOKUP(B994,TABLA_CAPATACES[#All],3,FALSE),"")</f>
        <v/>
      </c>
    </row>
    <row r="995" spans="1:3" x14ac:dyDescent="0.25">
      <c r="A995" s="1"/>
      <c r="C995" t="str">
        <f>IF(B995&lt;&gt;"",VLOOKUP(B995,TABLA_CAPATACES[#All],3,FALSE),"")</f>
        <v/>
      </c>
    </row>
    <row r="996" spans="1:3" x14ac:dyDescent="0.25">
      <c r="A996" s="1"/>
      <c r="C996" t="str">
        <f>IF(B996&lt;&gt;"",VLOOKUP(B996,TABLA_CAPATACES[#All],3,FALSE),"")</f>
        <v/>
      </c>
    </row>
    <row r="997" spans="1:3" x14ac:dyDescent="0.25">
      <c r="A997" s="1"/>
      <c r="C997" t="str">
        <f>IF(B997&lt;&gt;"",VLOOKUP(B997,TABLA_CAPATACES[#All],3,FALSE),"")</f>
        <v/>
      </c>
    </row>
    <row r="998" spans="1:3" x14ac:dyDescent="0.25">
      <c r="A998" s="1"/>
      <c r="C998" t="str">
        <f>IF(B998&lt;&gt;"",VLOOKUP(B998,TABLA_CAPATACES[#All],3,FALSE),"")</f>
        <v/>
      </c>
    </row>
    <row r="999" spans="1:3" x14ac:dyDescent="0.25">
      <c r="A999" s="1"/>
      <c r="C999" t="str">
        <f>IF(B999&lt;&gt;"",VLOOKUP(B999,TABLA_CAPATACES[#All],3,FALSE),"")</f>
        <v/>
      </c>
    </row>
    <row r="1000" spans="1:3" x14ac:dyDescent="0.25">
      <c r="A1000" s="1"/>
      <c r="C1000" t="str">
        <f>IF(B1000&lt;&gt;"",VLOOKUP(B1000,TABLA_CAPATACES[#All],3,FALSE),"")</f>
        <v/>
      </c>
    </row>
    <row r="1001" spans="1:3" x14ac:dyDescent="0.25">
      <c r="A1001" s="1"/>
      <c r="C1001" t="str">
        <f>IF(B1001&lt;&gt;"",VLOOKUP(B1001,TABLA_CAPATACES[#All],3,FALSE),"")</f>
        <v/>
      </c>
    </row>
    <row r="1002" spans="1:3" x14ac:dyDescent="0.25">
      <c r="A1002" s="1"/>
      <c r="C1002" t="str">
        <f>IF(B1002&lt;&gt;"",VLOOKUP(B1002,TABLA_CAPATACES[#All],3,FALSE),"")</f>
        <v/>
      </c>
    </row>
    <row r="1003" spans="1:3" x14ac:dyDescent="0.25">
      <c r="A1003" s="1"/>
      <c r="C1003" t="str">
        <f>IF(B1003&lt;&gt;"",VLOOKUP(B1003,TABLA_CAPATACES[#All],3,FALSE),"")</f>
        <v/>
      </c>
    </row>
    <row r="1004" spans="1:3" x14ac:dyDescent="0.25">
      <c r="A1004" s="1"/>
      <c r="C1004" t="str">
        <f>IF(B1004&lt;&gt;"",VLOOKUP(B1004,TABLA_CAPATACES[#All],3,FALSE),"")</f>
        <v/>
      </c>
    </row>
    <row r="1005" spans="1:3" x14ac:dyDescent="0.25">
      <c r="A1005" s="1"/>
      <c r="C1005" t="str">
        <f>IF(B1005&lt;&gt;"",VLOOKUP(B1005,TABLA_CAPATACES[#All],3,FALSE),"")</f>
        <v/>
      </c>
    </row>
    <row r="1006" spans="1:3" x14ac:dyDescent="0.25">
      <c r="A1006" s="1"/>
      <c r="C1006" t="str">
        <f>IF(B1006&lt;&gt;"",VLOOKUP(B1006,TABLA_CAPATACES[#All],3,FALSE),"")</f>
        <v/>
      </c>
    </row>
    <row r="1007" spans="1:3" x14ac:dyDescent="0.25">
      <c r="A1007" s="1"/>
      <c r="C1007" t="str">
        <f>IF(B1007&lt;&gt;"",VLOOKUP(B1007,TABLA_CAPATACES[#All],3,FALSE),"")</f>
        <v/>
      </c>
    </row>
    <row r="1008" spans="1:3" x14ac:dyDescent="0.25">
      <c r="A1008" s="1"/>
      <c r="C1008" t="str">
        <f>IF(B1008&lt;&gt;"",VLOOKUP(B1008,TABLA_CAPATACES[#All],3,FALSE),"")</f>
        <v/>
      </c>
    </row>
    <row r="1009" spans="1:3" x14ac:dyDescent="0.25">
      <c r="A1009" s="1"/>
      <c r="C1009" t="str">
        <f>IF(B1009&lt;&gt;"",VLOOKUP(B1009,TABLA_CAPATACES[#All],3,FALSE),"")</f>
        <v/>
      </c>
    </row>
    <row r="1010" spans="1:3" x14ac:dyDescent="0.25">
      <c r="A1010" s="1"/>
      <c r="C1010" t="str">
        <f>IF(B1010&lt;&gt;"",VLOOKUP(B1010,TABLA_CAPATACES[#All],3,FALSE),"")</f>
        <v/>
      </c>
    </row>
    <row r="1011" spans="1:3" x14ac:dyDescent="0.25">
      <c r="A1011" s="1"/>
      <c r="C1011" t="str">
        <f>IF(B1011&lt;&gt;"",VLOOKUP(B1011,TABLA_CAPATACES[#All],3,FALSE),"")</f>
        <v/>
      </c>
    </row>
    <row r="1012" spans="1:3" x14ac:dyDescent="0.25">
      <c r="A1012" s="1"/>
      <c r="C1012" t="str">
        <f>IF(B1012&lt;&gt;"",VLOOKUP(B1012,TABLA_CAPATACES[#All],3,FALSE),"")</f>
        <v/>
      </c>
    </row>
    <row r="1013" spans="1:3" x14ac:dyDescent="0.25">
      <c r="A1013" s="1"/>
      <c r="C1013" t="str">
        <f>IF(B1013&lt;&gt;"",VLOOKUP(B1013,TABLA_CAPATACES[#All],3,FALSE),"")</f>
        <v/>
      </c>
    </row>
    <row r="1014" spans="1:3" x14ac:dyDescent="0.25">
      <c r="A1014" s="1"/>
      <c r="C1014" t="str">
        <f>IF(B1014&lt;&gt;"",VLOOKUP(B1014,TABLA_CAPATACES[#All],3,FALSE),"")</f>
        <v/>
      </c>
    </row>
    <row r="1015" spans="1:3" x14ac:dyDescent="0.25">
      <c r="A1015" s="1"/>
      <c r="C1015" t="str">
        <f>IF(B1015&lt;&gt;"",VLOOKUP(B1015,TABLA_CAPATACES[#All],3,FALSE),"")</f>
        <v/>
      </c>
    </row>
    <row r="1016" spans="1:3" x14ac:dyDescent="0.25">
      <c r="A1016" s="1"/>
      <c r="C1016" t="str">
        <f>IF(B1016&lt;&gt;"",VLOOKUP(B1016,TABLA_CAPATACES[#All],3,FALSE),"")</f>
        <v/>
      </c>
    </row>
    <row r="1017" spans="1:3" x14ac:dyDescent="0.25">
      <c r="A1017" s="1"/>
      <c r="C1017" t="str">
        <f>IF(B1017&lt;&gt;"",VLOOKUP(B1017,TABLA_CAPATACES[#All],3,FALSE),"")</f>
        <v/>
      </c>
    </row>
    <row r="1018" spans="1:3" x14ac:dyDescent="0.25">
      <c r="A1018" s="1"/>
      <c r="C1018" t="str">
        <f>IF(B1018&lt;&gt;"",VLOOKUP(B1018,TABLA_CAPATACES[#All],3,FALSE),"")</f>
        <v/>
      </c>
    </row>
    <row r="1019" spans="1:3" x14ac:dyDescent="0.25">
      <c r="A1019" s="1"/>
      <c r="C1019" t="str">
        <f>IF(B1019&lt;&gt;"",VLOOKUP(B1019,TABLA_CAPATACES[#All],3,FALSE),"")</f>
        <v/>
      </c>
    </row>
    <row r="1020" spans="1:3" x14ac:dyDescent="0.25">
      <c r="A1020" s="1"/>
      <c r="C1020" t="str">
        <f>IF(B1020&lt;&gt;"",VLOOKUP(B1020,TABLA_CAPATACES[#All],3,FALSE),"")</f>
        <v/>
      </c>
    </row>
    <row r="1021" spans="1:3" x14ac:dyDescent="0.25">
      <c r="A1021" s="1"/>
      <c r="C1021" t="str">
        <f>IF(B1021&lt;&gt;"",VLOOKUP(B1021,TABLA_CAPATACES[#All],3,FALSE),"")</f>
        <v/>
      </c>
    </row>
    <row r="1022" spans="1:3" x14ac:dyDescent="0.25">
      <c r="A1022" s="1"/>
      <c r="C1022" t="str">
        <f>IF(B1022&lt;&gt;"",VLOOKUP(B1022,TABLA_CAPATACES[#All],3,FALSE),"")</f>
        <v/>
      </c>
    </row>
    <row r="1023" spans="1:3" x14ac:dyDescent="0.25">
      <c r="A1023" s="1"/>
      <c r="C1023" t="str">
        <f>IF(B1023&lt;&gt;"",VLOOKUP(B1023,TABLA_CAPATACES[#All],3,FALSE),"")</f>
        <v/>
      </c>
    </row>
    <row r="1024" spans="1:3" x14ac:dyDescent="0.25">
      <c r="A1024" s="1"/>
      <c r="C1024" t="str">
        <f>IF(B1024&lt;&gt;"",VLOOKUP(B1024,TABLA_CAPATACES[#All],3,FALSE),"")</f>
        <v/>
      </c>
    </row>
    <row r="1025" spans="1:3" x14ac:dyDescent="0.25">
      <c r="A1025" s="1"/>
      <c r="C1025" t="str">
        <f>IF(B1025&lt;&gt;"",VLOOKUP(B1025,TABLA_CAPATACES[#All],3,FALSE),"")</f>
        <v/>
      </c>
    </row>
    <row r="1026" spans="1:3" x14ac:dyDescent="0.25">
      <c r="A1026" s="1"/>
      <c r="C1026" t="str">
        <f>IF(B1026&lt;&gt;"",VLOOKUP(B1026,TABLA_CAPATACES[#All],3,FALSE),"")</f>
        <v/>
      </c>
    </row>
    <row r="1027" spans="1:3" x14ac:dyDescent="0.25">
      <c r="A1027" s="1"/>
      <c r="C1027" t="str">
        <f>IF(B1027&lt;&gt;"",VLOOKUP(B1027,TABLA_CAPATACES[#All],3,FALSE),"")</f>
        <v/>
      </c>
    </row>
    <row r="1028" spans="1:3" x14ac:dyDescent="0.25">
      <c r="A1028" s="1"/>
      <c r="C1028" t="str">
        <f>IF(B1028&lt;&gt;"",VLOOKUP(B1028,TABLA_CAPATACES[#All],3,FALSE),"")</f>
        <v/>
      </c>
    </row>
    <row r="1029" spans="1:3" x14ac:dyDescent="0.25">
      <c r="A1029" s="1"/>
      <c r="C1029" t="str">
        <f>IF(B1029&lt;&gt;"",VLOOKUP(B1029,TABLA_CAPATACES[#All],3,FALSE),"")</f>
        <v/>
      </c>
    </row>
    <row r="1030" spans="1:3" x14ac:dyDescent="0.25">
      <c r="A1030" s="1"/>
      <c r="C1030" t="str">
        <f>IF(B1030&lt;&gt;"",VLOOKUP(B1030,TABLA_CAPATACES[#All],3,FALSE),"")</f>
        <v/>
      </c>
    </row>
    <row r="1031" spans="1:3" x14ac:dyDescent="0.25">
      <c r="A1031" s="1"/>
      <c r="C1031" t="str">
        <f>IF(B1031&lt;&gt;"",VLOOKUP(B1031,TABLA_CAPATACES[#All],3,FALSE),"")</f>
        <v/>
      </c>
    </row>
    <row r="1032" spans="1:3" x14ac:dyDescent="0.25">
      <c r="A1032" s="1"/>
      <c r="C1032" t="str">
        <f>IF(B1032&lt;&gt;"",VLOOKUP(B1032,TABLA_CAPATACES[#All],3,FALSE),"")</f>
        <v/>
      </c>
    </row>
    <row r="1033" spans="1:3" x14ac:dyDescent="0.25">
      <c r="A1033" s="1"/>
      <c r="C1033" t="str">
        <f>IF(B1033&lt;&gt;"",VLOOKUP(B1033,TABLA_CAPATACES[#All],3,FALSE),"")</f>
        <v/>
      </c>
    </row>
    <row r="1034" spans="1:3" x14ac:dyDescent="0.25">
      <c r="A1034" s="1"/>
      <c r="C1034" t="str">
        <f>IF(B1034&lt;&gt;"",VLOOKUP(B1034,TABLA_CAPATACES[#All],3,FALSE),"")</f>
        <v/>
      </c>
    </row>
    <row r="1035" spans="1:3" x14ac:dyDescent="0.25">
      <c r="A1035" s="1"/>
      <c r="C1035" t="str">
        <f>IF(B1035&lt;&gt;"",VLOOKUP(B1035,TABLA_CAPATACES[#All],3,FALSE),"")</f>
        <v/>
      </c>
    </row>
    <row r="1036" spans="1:3" x14ac:dyDescent="0.25">
      <c r="A1036" s="1"/>
      <c r="C1036" t="str">
        <f>IF(B1036&lt;&gt;"",VLOOKUP(B1036,TABLA_CAPATACES[#All],3,FALSE),"")</f>
        <v/>
      </c>
    </row>
    <row r="1037" spans="1:3" x14ac:dyDescent="0.25">
      <c r="A1037" s="1"/>
      <c r="C1037" t="str">
        <f>IF(B1037&lt;&gt;"",VLOOKUP(B1037,TABLA_CAPATACES[#All],3,FALSE),"")</f>
        <v/>
      </c>
    </row>
    <row r="1038" spans="1:3" x14ac:dyDescent="0.25">
      <c r="A1038" s="1"/>
      <c r="C1038" t="str">
        <f>IF(B1038&lt;&gt;"",VLOOKUP(B1038,TABLA_CAPATACES[#All],3,FALSE),"")</f>
        <v/>
      </c>
    </row>
    <row r="1039" spans="1:3" x14ac:dyDescent="0.25">
      <c r="A1039" s="1"/>
      <c r="C1039" t="str">
        <f>IF(B1039&lt;&gt;"",VLOOKUP(B1039,TABLA_CAPATACES[#All],3,FALSE),"")</f>
        <v/>
      </c>
    </row>
    <row r="1040" spans="1:3" x14ac:dyDescent="0.25">
      <c r="A1040" s="1"/>
      <c r="C1040" t="str">
        <f>IF(B1040&lt;&gt;"",VLOOKUP(B1040,TABLA_CAPATACES[#All],3,FALSE),"")</f>
        <v/>
      </c>
    </row>
    <row r="1041" spans="1:3" x14ac:dyDescent="0.25">
      <c r="A1041" s="1"/>
      <c r="C1041" t="str">
        <f>IF(B1041&lt;&gt;"",VLOOKUP(B1041,TABLA_CAPATACES[#All],3,FALSE),"")</f>
        <v/>
      </c>
    </row>
    <row r="1042" spans="1:3" x14ac:dyDescent="0.25">
      <c r="A1042" s="1"/>
      <c r="C1042" t="str">
        <f>IF(B1042&lt;&gt;"",VLOOKUP(B1042,TABLA_CAPATACES[#All],3,FALSE),"")</f>
        <v/>
      </c>
    </row>
    <row r="1043" spans="1:3" x14ac:dyDescent="0.25">
      <c r="A1043" s="1"/>
      <c r="C1043" t="str">
        <f>IF(B1043&lt;&gt;"",VLOOKUP(B1043,TABLA_CAPATACES[#All],3,FALSE),"")</f>
        <v/>
      </c>
    </row>
    <row r="1044" spans="1:3" x14ac:dyDescent="0.25">
      <c r="A1044" s="1"/>
      <c r="C1044" t="str">
        <f>IF(B1044&lt;&gt;"",VLOOKUP(B1044,TABLA_CAPATACES[#All],3,FALSE),"")</f>
        <v/>
      </c>
    </row>
    <row r="1045" spans="1:3" x14ac:dyDescent="0.25">
      <c r="A1045" s="1"/>
      <c r="C1045" t="str">
        <f>IF(B1045&lt;&gt;"",VLOOKUP(B1045,TABLA_CAPATACES[#All],3,FALSE),"")</f>
        <v/>
      </c>
    </row>
    <row r="1046" spans="1:3" x14ac:dyDescent="0.25">
      <c r="A1046" s="1"/>
      <c r="C1046" t="str">
        <f>IF(B1046&lt;&gt;"",VLOOKUP(B1046,TABLA_CAPATACES[#All],3,FALSE),"")</f>
        <v/>
      </c>
    </row>
    <row r="1047" spans="1:3" x14ac:dyDescent="0.25">
      <c r="A1047" s="1"/>
      <c r="C1047" t="str">
        <f>IF(B1047&lt;&gt;"",VLOOKUP(B1047,TABLA_CAPATACES[#All],3,FALSE),"")</f>
        <v/>
      </c>
    </row>
    <row r="1048" spans="1:3" x14ac:dyDescent="0.25">
      <c r="A1048" s="1"/>
      <c r="C1048" t="str">
        <f>IF(B1048&lt;&gt;"",VLOOKUP(B1048,TABLA_CAPATACES[#All],3,FALSE),"")</f>
        <v/>
      </c>
    </row>
    <row r="1049" spans="1:3" x14ac:dyDescent="0.25">
      <c r="A1049" s="1"/>
      <c r="C1049" t="str">
        <f>IF(B1049&lt;&gt;"",VLOOKUP(B1049,TABLA_CAPATACES[#All],3,FALSE),"")</f>
        <v/>
      </c>
    </row>
    <row r="1050" spans="1:3" x14ac:dyDescent="0.25">
      <c r="A1050" s="1"/>
      <c r="C1050" t="str">
        <f>IF(B1050&lt;&gt;"",VLOOKUP(B1050,TABLA_CAPATACES[#All],3,FALSE),"")</f>
        <v/>
      </c>
    </row>
    <row r="1051" spans="1:3" x14ac:dyDescent="0.25">
      <c r="A1051" s="1"/>
      <c r="C1051" t="str">
        <f>IF(B1051&lt;&gt;"",VLOOKUP(B1051,TABLA_CAPATACES[#All],3,FALSE),"")</f>
        <v/>
      </c>
    </row>
    <row r="1052" spans="1:3" x14ac:dyDescent="0.25">
      <c r="A1052" s="1"/>
      <c r="C1052" t="str">
        <f>IF(B1052&lt;&gt;"",VLOOKUP(B1052,TABLA_CAPATACES[#All],3,FALSE),"")</f>
        <v/>
      </c>
    </row>
    <row r="1053" spans="1:3" x14ac:dyDescent="0.25">
      <c r="A1053" s="1"/>
      <c r="C1053" t="str">
        <f>IF(B1053&lt;&gt;"",VLOOKUP(B1053,TABLA_CAPATACES[#All],3,FALSE),"")</f>
        <v/>
      </c>
    </row>
    <row r="1054" spans="1:3" x14ac:dyDescent="0.25">
      <c r="A1054" s="1"/>
      <c r="C1054" t="str">
        <f>IF(B1054&lt;&gt;"",VLOOKUP(B1054,TABLA_CAPATACES[#All],3,FALSE),"")</f>
        <v/>
      </c>
    </row>
    <row r="1055" spans="1:3" x14ac:dyDescent="0.25">
      <c r="A1055" s="1"/>
      <c r="C1055" t="str">
        <f>IF(B1055&lt;&gt;"",VLOOKUP(B1055,TABLA_CAPATACES[#All],3,FALSE),"")</f>
        <v/>
      </c>
    </row>
    <row r="1056" spans="1:3" x14ac:dyDescent="0.25">
      <c r="A1056" s="1"/>
      <c r="C1056" t="str">
        <f>IF(B1056&lt;&gt;"",VLOOKUP(B1056,TABLA_CAPATACES[#All],3,FALSE),"")</f>
        <v/>
      </c>
    </row>
    <row r="1057" spans="1:3" x14ac:dyDescent="0.25">
      <c r="A1057" s="1"/>
      <c r="C1057" t="str">
        <f>IF(B1057&lt;&gt;"",VLOOKUP(B1057,TABLA_CAPATACES[#All],3,FALSE),"")</f>
        <v/>
      </c>
    </row>
    <row r="1058" spans="1:3" x14ac:dyDescent="0.25">
      <c r="A1058" s="1"/>
      <c r="C1058" t="str">
        <f>IF(B1058&lt;&gt;"",VLOOKUP(B1058,TABLA_CAPATACES[#All],3,FALSE),"")</f>
        <v/>
      </c>
    </row>
    <row r="1059" spans="1:3" x14ac:dyDescent="0.25">
      <c r="A1059" s="1"/>
      <c r="C1059" t="str">
        <f>IF(B1059&lt;&gt;"",VLOOKUP(B1059,TABLA_CAPATACES[#All],3,FALSE),"")</f>
        <v/>
      </c>
    </row>
    <row r="1060" spans="1:3" x14ac:dyDescent="0.25">
      <c r="A1060" s="1"/>
      <c r="C1060" t="str">
        <f>IF(B1060&lt;&gt;"",VLOOKUP(B1060,TABLA_CAPATACES[#All],3,FALSE),"")</f>
        <v/>
      </c>
    </row>
    <row r="1061" spans="1:3" x14ac:dyDescent="0.25">
      <c r="A1061" s="1"/>
      <c r="C1061" t="str">
        <f>IF(B1061&lt;&gt;"",VLOOKUP(B1061,TABLA_CAPATACES[#All],3,FALSE),"")</f>
        <v/>
      </c>
    </row>
    <row r="1062" spans="1:3" x14ac:dyDescent="0.25">
      <c r="A1062" s="1"/>
      <c r="C1062" t="str">
        <f>IF(B1062&lt;&gt;"",VLOOKUP(B1062,TABLA_CAPATACES[#All],3,FALSE),"")</f>
        <v/>
      </c>
    </row>
    <row r="1063" spans="1:3" x14ac:dyDescent="0.25">
      <c r="A1063" s="1"/>
      <c r="C1063" t="str">
        <f>IF(B1063&lt;&gt;"",VLOOKUP(B1063,TABLA_CAPATACES[#All],3,FALSE),"")</f>
        <v/>
      </c>
    </row>
    <row r="1064" spans="1:3" x14ac:dyDescent="0.25">
      <c r="A1064" s="1"/>
      <c r="C1064" t="str">
        <f>IF(B1064&lt;&gt;"",VLOOKUP(B1064,TABLA_CAPATACES[#All],3,FALSE),"")</f>
        <v/>
      </c>
    </row>
    <row r="1065" spans="1:3" x14ac:dyDescent="0.25">
      <c r="A1065" s="1"/>
      <c r="C1065" t="str">
        <f>IF(B1065&lt;&gt;"",VLOOKUP(B1065,TABLA_CAPATACES[#All],3,FALSE),"")</f>
        <v/>
      </c>
    </row>
    <row r="1066" spans="1:3" x14ac:dyDescent="0.25">
      <c r="A1066" s="1"/>
      <c r="C1066" t="str">
        <f>IF(B1066&lt;&gt;"",VLOOKUP(B1066,TABLA_CAPATACES[#All],3,FALSE),"")</f>
        <v/>
      </c>
    </row>
    <row r="1067" spans="1:3" x14ac:dyDescent="0.25">
      <c r="A1067" s="1"/>
      <c r="C1067" t="str">
        <f>IF(B1067&lt;&gt;"",VLOOKUP(B1067,TABLA_CAPATACES[#All],3,FALSE),"")</f>
        <v/>
      </c>
    </row>
    <row r="1068" spans="1:3" x14ac:dyDescent="0.25">
      <c r="A1068" s="1"/>
      <c r="C1068" t="str">
        <f>IF(B1068&lt;&gt;"",VLOOKUP(B1068,TABLA_CAPATACES[#All],3,FALSE),"")</f>
        <v/>
      </c>
    </row>
    <row r="1069" spans="1:3" x14ac:dyDescent="0.25">
      <c r="A1069" s="1"/>
      <c r="C1069" t="str">
        <f>IF(B1069&lt;&gt;"",VLOOKUP(B1069,TABLA_CAPATACES[#All],3,FALSE),"")</f>
        <v/>
      </c>
    </row>
    <row r="1070" spans="1:3" x14ac:dyDescent="0.25">
      <c r="A1070" s="1"/>
      <c r="C1070" t="str">
        <f>IF(B1070&lt;&gt;"",VLOOKUP(B1070,TABLA_CAPATACES[#All],3,FALSE),"")</f>
        <v/>
      </c>
    </row>
    <row r="1071" spans="1:3" x14ac:dyDescent="0.25">
      <c r="A1071" s="1"/>
      <c r="C1071" t="str">
        <f>IF(B1071&lt;&gt;"",VLOOKUP(B1071,TABLA_CAPATACES[#All],3,FALSE),"")</f>
        <v/>
      </c>
    </row>
    <row r="1072" spans="1:3" x14ac:dyDescent="0.25">
      <c r="A1072" s="1"/>
      <c r="C1072" t="str">
        <f>IF(B1072&lt;&gt;"",VLOOKUP(B1072,TABLA_CAPATACES[#All],3,FALSE),"")</f>
        <v/>
      </c>
    </row>
    <row r="1073" spans="1:3" x14ac:dyDescent="0.25">
      <c r="A1073" s="1"/>
      <c r="C1073" t="str">
        <f>IF(B1073&lt;&gt;"",VLOOKUP(B1073,TABLA_CAPATACES[#All],3,FALSE),"")</f>
        <v/>
      </c>
    </row>
    <row r="1074" spans="1:3" x14ac:dyDescent="0.25">
      <c r="A1074" s="1"/>
      <c r="C1074" t="str">
        <f>IF(B1074&lt;&gt;"",VLOOKUP(B1074,TABLA_CAPATACES[#All],3,FALSE),"")</f>
        <v/>
      </c>
    </row>
    <row r="1075" spans="1:3" x14ac:dyDescent="0.25">
      <c r="A1075" s="1"/>
      <c r="C1075" t="str">
        <f>IF(B1075&lt;&gt;"",VLOOKUP(B1075,TABLA_CAPATACES[#All],3,FALSE),"")</f>
        <v/>
      </c>
    </row>
    <row r="1076" spans="1:3" x14ac:dyDescent="0.25">
      <c r="A1076" s="1"/>
      <c r="C1076" t="str">
        <f>IF(B1076&lt;&gt;"",VLOOKUP(B1076,TABLA_CAPATACES[#All],3,FALSE),"")</f>
        <v/>
      </c>
    </row>
    <row r="1077" spans="1:3" x14ac:dyDescent="0.25">
      <c r="A1077" s="1"/>
      <c r="C1077" t="str">
        <f>IF(B1077&lt;&gt;"",VLOOKUP(B1077,TABLA_CAPATACES[#All],3,FALSE),"")</f>
        <v/>
      </c>
    </row>
    <row r="1078" spans="1:3" x14ac:dyDescent="0.25">
      <c r="A1078" s="1"/>
      <c r="C1078" t="str">
        <f>IF(B1078&lt;&gt;"",VLOOKUP(B1078,TABLA_CAPATACES[#All],3,FALSE),"")</f>
        <v/>
      </c>
    </row>
    <row r="1079" spans="1:3" x14ac:dyDescent="0.25">
      <c r="A1079" s="1"/>
      <c r="C1079" t="str">
        <f>IF(B1079&lt;&gt;"",VLOOKUP(B1079,TABLA_CAPATACES[#All],3,FALSE),"")</f>
        <v/>
      </c>
    </row>
    <row r="1080" spans="1:3" x14ac:dyDescent="0.25">
      <c r="A1080" s="1"/>
      <c r="C1080" t="str">
        <f>IF(B1080&lt;&gt;"",VLOOKUP(B1080,TABLA_CAPATACES[#All],3,FALSE),"")</f>
        <v/>
      </c>
    </row>
    <row r="1081" spans="1:3" x14ac:dyDescent="0.25">
      <c r="A1081" s="1"/>
      <c r="C1081" t="str">
        <f>IF(B1081&lt;&gt;"",VLOOKUP(B1081,TABLA_CAPATACES[#All],3,FALSE),"")</f>
        <v/>
      </c>
    </row>
    <row r="1082" spans="1:3" x14ac:dyDescent="0.25">
      <c r="A1082" s="1"/>
      <c r="C1082" t="str">
        <f>IF(B1082&lt;&gt;"",VLOOKUP(B1082,TABLA_CAPATACES[#All],3,FALSE),"")</f>
        <v/>
      </c>
    </row>
    <row r="1083" spans="1:3" x14ac:dyDescent="0.25">
      <c r="A1083" s="1"/>
      <c r="C1083" t="str">
        <f>IF(B1083&lt;&gt;"",VLOOKUP(B1083,TABLA_CAPATACES[#All],3,FALSE),"")</f>
        <v/>
      </c>
    </row>
    <row r="1084" spans="1:3" x14ac:dyDescent="0.25">
      <c r="A1084" s="1"/>
      <c r="C1084" t="str">
        <f>IF(B1084&lt;&gt;"",VLOOKUP(B1084,TABLA_CAPATACES[#All],3,FALSE),"")</f>
        <v/>
      </c>
    </row>
    <row r="1085" spans="1:3" x14ac:dyDescent="0.25">
      <c r="A1085" s="1"/>
      <c r="C1085" t="str">
        <f>IF(B1085&lt;&gt;"",VLOOKUP(B1085,TABLA_CAPATACES[#All],3,FALSE),"")</f>
        <v/>
      </c>
    </row>
    <row r="1086" spans="1:3" x14ac:dyDescent="0.25">
      <c r="A1086" s="1"/>
      <c r="C1086" t="str">
        <f>IF(B1086&lt;&gt;"",VLOOKUP(B1086,TABLA_CAPATACES[#All],3,FALSE),"")</f>
        <v/>
      </c>
    </row>
    <row r="1087" spans="1:3" x14ac:dyDescent="0.25">
      <c r="A1087" s="1"/>
      <c r="C1087" t="str">
        <f>IF(B1087&lt;&gt;"",VLOOKUP(B1087,TABLA_CAPATACES[#All],3,FALSE),"")</f>
        <v/>
      </c>
    </row>
    <row r="1088" spans="1:3" x14ac:dyDescent="0.25">
      <c r="A1088" s="1"/>
      <c r="C1088" t="str">
        <f>IF(B1088&lt;&gt;"",VLOOKUP(B1088,TABLA_CAPATACES[#All],3,FALSE),"")</f>
        <v/>
      </c>
    </row>
    <row r="1089" spans="1:3" x14ac:dyDescent="0.25">
      <c r="A1089" s="1"/>
      <c r="C1089" t="str">
        <f>IF(B1089&lt;&gt;"",VLOOKUP(B1089,TABLA_CAPATACES[#All],3,FALSE),"")</f>
        <v/>
      </c>
    </row>
    <row r="1090" spans="1:3" x14ac:dyDescent="0.25">
      <c r="A1090" s="1"/>
      <c r="C1090" t="str">
        <f>IF(B1090&lt;&gt;"",VLOOKUP(B1090,TABLA_CAPATACES[#All],3,FALSE),"")</f>
        <v/>
      </c>
    </row>
    <row r="1091" spans="1:3" x14ac:dyDescent="0.25">
      <c r="A1091" s="1"/>
      <c r="C1091" t="str">
        <f>IF(B1091&lt;&gt;"",VLOOKUP(B1091,TABLA_CAPATACES[#All],3,FALSE),"")</f>
        <v/>
      </c>
    </row>
    <row r="1092" spans="1:3" x14ac:dyDescent="0.25">
      <c r="A1092" s="1"/>
      <c r="C1092" t="str">
        <f>IF(B1092&lt;&gt;"",VLOOKUP(B1092,TABLA_CAPATACES[#All],3,FALSE),"")</f>
        <v/>
      </c>
    </row>
    <row r="1093" spans="1:3" x14ac:dyDescent="0.25">
      <c r="A1093" s="1"/>
      <c r="C1093" t="str">
        <f>IF(B1093&lt;&gt;"",VLOOKUP(B1093,TABLA_CAPATACES[#All],3,FALSE),"")</f>
        <v/>
      </c>
    </row>
    <row r="1094" spans="1:3" x14ac:dyDescent="0.25">
      <c r="A1094" s="1"/>
      <c r="C1094" t="str">
        <f>IF(B1094&lt;&gt;"",VLOOKUP(B1094,TABLA_CAPATACES[#All],3,FALSE),"")</f>
        <v/>
      </c>
    </row>
    <row r="1095" spans="1:3" x14ac:dyDescent="0.25">
      <c r="A1095" s="1"/>
      <c r="C1095" t="str">
        <f>IF(B1095&lt;&gt;"",VLOOKUP(B1095,TABLA_CAPATACES[#All],3,FALSE),"")</f>
        <v/>
      </c>
    </row>
    <row r="1096" spans="1:3" x14ac:dyDescent="0.25">
      <c r="A1096" s="1"/>
      <c r="C1096" t="str">
        <f>IF(B1096&lt;&gt;"",VLOOKUP(B1096,TABLA_CAPATACES[#All],3,FALSE),"")</f>
        <v/>
      </c>
    </row>
    <row r="1097" spans="1:3" x14ac:dyDescent="0.25">
      <c r="A1097" s="1"/>
      <c r="C1097" t="str">
        <f>IF(B1097&lt;&gt;"",VLOOKUP(B1097,TABLA_CAPATACES[#All],3,FALSE),"")</f>
        <v/>
      </c>
    </row>
    <row r="1098" spans="1:3" x14ac:dyDescent="0.25">
      <c r="A1098" s="1"/>
      <c r="C1098" t="str">
        <f>IF(B1098&lt;&gt;"",VLOOKUP(B1098,TABLA_CAPATACES[#All],3,FALSE),"")</f>
        <v/>
      </c>
    </row>
    <row r="1099" spans="1:3" x14ac:dyDescent="0.25">
      <c r="A1099" s="1"/>
      <c r="C1099" t="str">
        <f>IF(B1099&lt;&gt;"",VLOOKUP(B1099,TABLA_CAPATACES[#All],3,FALSE),"")</f>
        <v/>
      </c>
    </row>
    <row r="1100" spans="1:3" x14ac:dyDescent="0.25">
      <c r="A1100" s="1"/>
      <c r="C1100" t="str">
        <f>IF(B1100&lt;&gt;"",VLOOKUP(B1100,TABLA_CAPATACES[#All],3,FALSE),"")</f>
        <v/>
      </c>
    </row>
    <row r="1101" spans="1:3" x14ac:dyDescent="0.25">
      <c r="A1101" s="1"/>
      <c r="C1101" t="str">
        <f>IF(B1101&lt;&gt;"",VLOOKUP(B1101,TABLA_CAPATACES[#All],3,FALSE),"")</f>
        <v/>
      </c>
    </row>
    <row r="1102" spans="1:3" x14ac:dyDescent="0.25">
      <c r="A1102" s="1"/>
      <c r="C1102" t="str">
        <f>IF(B1102&lt;&gt;"",VLOOKUP(B1102,TABLA_CAPATACES[#All],3,FALSE),"")</f>
        <v/>
      </c>
    </row>
    <row r="1103" spans="1:3" x14ac:dyDescent="0.25">
      <c r="A1103" s="1"/>
      <c r="C1103" t="str">
        <f>IF(B1103&lt;&gt;"",VLOOKUP(B1103,TABLA_CAPATACES[#All],3,FALSE),"")</f>
        <v/>
      </c>
    </row>
    <row r="1104" spans="1:3" x14ac:dyDescent="0.25">
      <c r="A1104" s="1"/>
      <c r="C1104" t="str">
        <f>IF(B1104&lt;&gt;"",VLOOKUP(B1104,TABLA_CAPATACES[#All],3,FALSE),"")</f>
        <v/>
      </c>
    </row>
    <row r="1105" spans="1:3" x14ac:dyDescent="0.25">
      <c r="A1105" s="1"/>
      <c r="C1105" t="str">
        <f>IF(B1105&lt;&gt;"",VLOOKUP(B1105,TABLA_CAPATACES[#All],3,FALSE),"")</f>
        <v/>
      </c>
    </row>
    <row r="1106" spans="1:3" x14ac:dyDescent="0.25">
      <c r="A1106" s="1"/>
      <c r="C1106" t="str">
        <f>IF(B1106&lt;&gt;"",VLOOKUP(B1106,TABLA_CAPATACES[#All],3,FALSE),"")</f>
        <v/>
      </c>
    </row>
    <row r="1107" spans="1:3" x14ac:dyDescent="0.25">
      <c r="A1107" s="1"/>
      <c r="C1107" t="str">
        <f>IF(B1107&lt;&gt;"",VLOOKUP(B1107,TABLA_CAPATACES[#All],3,FALSE),"")</f>
        <v/>
      </c>
    </row>
    <row r="1108" spans="1:3" x14ac:dyDescent="0.25">
      <c r="A1108" s="1"/>
      <c r="C1108" t="str">
        <f>IF(B1108&lt;&gt;"",VLOOKUP(B1108,TABLA_CAPATACES[#All],3,FALSE),"")</f>
        <v/>
      </c>
    </row>
    <row r="1109" spans="1:3" x14ac:dyDescent="0.25">
      <c r="A1109" s="1"/>
      <c r="C1109" t="str">
        <f>IF(B1109&lt;&gt;"",VLOOKUP(B1109,TABLA_CAPATACES[#All],3,FALSE),"")</f>
        <v/>
      </c>
    </row>
    <row r="1110" spans="1:3" x14ac:dyDescent="0.25">
      <c r="A1110" s="1"/>
      <c r="C1110" t="str">
        <f>IF(B1110&lt;&gt;"",VLOOKUP(B1110,TABLA_CAPATACES[#All],3,FALSE),"")</f>
        <v/>
      </c>
    </row>
    <row r="1111" spans="1:3" x14ac:dyDescent="0.25">
      <c r="A1111" s="1"/>
      <c r="C1111" t="str">
        <f>IF(B1111&lt;&gt;"",VLOOKUP(B1111,TABLA_CAPATACES[#All],3,FALSE),"")</f>
        <v/>
      </c>
    </row>
    <row r="1112" spans="1:3" x14ac:dyDescent="0.25">
      <c r="A1112" s="1"/>
      <c r="C1112" t="str">
        <f>IF(B1112&lt;&gt;"",VLOOKUP(B1112,TABLA_CAPATACES[#All],3,FALSE),"")</f>
        <v/>
      </c>
    </row>
    <row r="1113" spans="1:3" x14ac:dyDescent="0.25">
      <c r="A1113" s="1"/>
      <c r="C1113" t="str">
        <f>IF(B1113&lt;&gt;"",VLOOKUP(B1113,TABLA_CAPATACES[#All],3,FALSE),"")</f>
        <v/>
      </c>
    </row>
    <row r="1114" spans="1:3" x14ac:dyDescent="0.25">
      <c r="A1114" s="1"/>
      <c r="C1114" t="str">
        <f>IF(B1114&lt;&gt;"",VLOOKUP(B1114,TABLA_CAPATACES[#All],3,FALSE),"")</f>
        <v/>
      </c>
    </row>
    <row r="1115" spans="1:3" x14ac:dyDescent="0.25">
      <c r="A1115" s="1"/>
      <c r="C1115" t="str">
        <f>IF(B1115&lt;&gt;"",VLOOKUP(B1115,TABLA_CAPATACES[#All],3,FALSE),"")</f>
        <v/>
      </c>
    </row>
    <row r="1116" spans="1:3" x14ac:dyDescent="0.25">
      <c r="A1116" s="1"/>
      <c r="C1116" t="str">
        <f>IF(B1116&lt;&gt;"",VLOOKUP(B1116,TABLA_CAPATACES[#All],3,FALSE),"")</f>
        <v/>
      </c>
    </row>
    <row r="1117" spans="1:3" x14ac:dyDescent="0.25">
      <c r="A1117" s="1"/>
      <c r="C1117" t="str">
        <f>IF(B1117&lt;&gt;"",VLOOKUP(B1117,TABLA_CAPATACES[#All],3,FALSE),"")</f>
        <v/>
      </c>
    </row>
    <row r="1118" spans="1:3" x14ac:dyDescent="0.25">
      <c r="A1118" s="1"/>
      <c r="C1118" t="str">
        <f>IF(B1118&lt;&gt;"",VLOOKUP(B1118,TABLA_CAPATACES[#All],3,FALSE),"")</f>
        <v/>
      </c>
    </row>
    <row r="1119" spans="1:3" x14ac:dyDescent="0.25">
      <c r="A1119" s="1"/>
      <c r="C1119" t="str">
        <f>IF(B1119&lt;&gt;"",VLOOKUP(B1119,TABLA_CAPATACES[#All],3,FALSE),"")</f>
        <v/>
      </c>
    </row>
    <row r="1120" spans="1:3" x14ac:dyDescent="0.25">
      <c r="A1120" s="1"/>
      <c r="C1120" t="str">
        <f>IF(B1120&lt;&gt;"",VLOOKUP(B1120,TABLA_CAPATACES[#All],3,FALSE),"")</f>
        <v/>
      </c>
    </row>
    <row r="1121" spans="1:3" x14ac:dyDescent="0.25">
      <c r="A1121" s="1"/>
      <c r="C1121" t="str">
        <f>IF(B1121&lt;&gt;"",VLOOKUP(B1121,TABLA_CAPATACES[#All],3,FALSE),"")</f>
        <v/>
      </c>
    </row>
    <row r="1122" spans="1:3" x14ac:dyDescent="0.25">
      <c r="A1122" s="1"/>
      <c r="C1122" t="str">
        <f>IF(B1122&lt;&gt;"",VLOOKUP(B1122,TABLA_CAPATACES[#All],3,FALSE),"")</f>
        <v/>
      </c>
    </row>
    <row r="1123" spans="1:3" x14ac:dyDescent="0.25">
      <c r="A1123" s="1"/>
      <c r="C1123" t="str">
        <f>IF(B1123&lt;&gt;"",VLOOKUP(B1123,TABLA_CAPATACES[#All],3,FALSE),"")</f>
        <v/>
      </c>
    </row>
    <row r="1124" spans="1:3" x14ac:dyDescent="0.25">
      <c r="A1124" s="1"/>
      <c r="C1124" t="str">
        <f>IF(B1124&lt;&gt;"",VLOOKUP(B1124,TABLA_CAPATACES[#All],3,FALSE),"")</f>
        <v/>
      </c>
    </row>
    <row r="1125" spans="1:3" x14ac:dyDescent="0.25">
      <c r="A1125" s="1"/>
      <c r="C1125" t="str">
        <f>IF(B1125&lt;&gt;"",VLOOKUP(B1125,TABLA_CAPATACES[#All],3,FALSE),"")</f>
        <v/>
      </c>
    </row>
    <row r="1126" spans="1:3" x14ac:dyDescent="0.25">
      <c r="A1126" s="1"/>
      <c r="C1126" t="str">
        <f>IF(B1126&lt;&gt;"",VLOOKUP(B1126,TABLA_CAPATACES[#All],3,FALSE),"")</f>
        <v/>
      </c>
    </row>
    <row r="1127" spans="1:3" x14ac:dyDescent="0.25">
      <c r="A1127" s="1"/>
      <c r="C1127" t="str">
        <f>IF(B1127&lt;&gt;"",VLOOKUP(B1127,TABLA_CAPATACES[#All],3,FALSE),"")</f>
        <v/>
      </c>
    </row>
    <row r="1128" spans="1:3" x14ac:dyDescent="0.25">
      <c r="A1128" s="1"/>
      <c r="C1128" t="str">
        <f>IF(B1128&lt;&gt;"",VLOOKUP(B1128,TABLA_CAPATACES[#All],3,FALSE),"")</f>
        <v/>
      </c>
    </row>
    <row r="1129" spans="1:3" x14ac:dyDescent="0.25">
      <c r="A1129" s="1"/>
      <c r="C1129" t="str">
        <f>IF(B1129&lt;&gt;"",VLOOKUP(B1129,TABLA_CAPATACES[#All],3,FALSE),"")</f>
        <v/>
      </c>
    </row>
    <row r="1130" spans="1:3" x14ac:dyDescent="0.25">
      <c r="A1130" s="1"/>
      <c r="C1130" t="str">
        <f>IF(B1130&lt;&gt;"",VLOOKUP(B1130,TABLA_CAPATACES[#All],3,FALSE),"")</f>
        <v/>
      </c>
    </row>
    <row r="1131" spans="1:3" x14ac:dyDescent="0.25">
      <c r="A1131" s="1"/>
      <c r="C1131" t="str">
        <f>IF(B1131&lt;&gt;"",VLOOKUP(B1131,TABLA_CAPATACES[#All],3,FALSE),"")</f>
        <v/>
      </c>
    </row>
    <row r="1132" spans="1:3" x14ac:dyDescent="0.25">
      <c r="A1132" s="1"/>
      <c r="C1132" t="str">
        <f>IF(B1132&lt;&gt;"",VLOOKUP(B1132,TABLA_CAPATACES[#All],3,FALSE),"")</f>
        <v/>
      </c>
    </row>
    <row r="1133" spans="1:3" x14ac:dyDescent="0.25">
      <c r="A1133" s="1"/>
      <c r="C1133" t="str">
        <f>IF(B1133&lt;&gt;"",VLOOKUP(B1133,TABLA_CAPATACES[#All],3,FALSE),"")</f>
        <v/>
      </c>
    </row>
    <row r="1134" spans="1:3" x14ac:dyDescent="0.25">
      <c r="A1134" s="1"/>
      <c r="C1134" t="str">
        <f>IF(B1134&lt;&gt;"",VLOOKUP(B1134,TABLA_CAPATACES[#All],3,FALSE),"")</f>
        <v/>
      </c>
    </row>
    <row r="1135" spans="1:3" x14ac:dyDescent="0.25">
      <c r="A1135" s="1"/>
      <c r="C1135" t="str">
        <f>IF(B1135&lt;&gt;"",VLOOKUP(B1135,TABLA_CAPATACES[#All],3,FALSE),"")</f>
        <v/>
      </c>
    </row>
    <row r="1136" spans="1:3" x14ac:dyDescent="0.25">
      <c r="A1136" s="1"/>
      <c r="C1136" t="str">
        <f>IF(B1136&lt;&gt;"",VLOOKUP(B1136,TABLA_CAPATACES[#All],3,FALSE),"")</f>
        <v/>
      </c>
    </row>
    <row r="1137" spans="1:3" x14ac:dyDescent="0.25">
      <c r="A1137" s="1"/>
      <c r="C1137" t="str">
        <f>IF(B1137&lt;&gt;"",VLOOKUP(B1137,TABLA_CAPATACES[#All],3,FALSE),"")</f>
        <v/>
      </c>
    </row>
    <row r="1138" spans="1:3" x14ac:dyDescent="0.25">
      <c r="A1138" s="1"/>
      <c r="C1138" t="str">
        <f>IF(B1138&lt;&gt;"",VLOOKUP(B1138,TABLA_CAPATACES[#All],3,FALSE),"")</f>
        <v/>
      </c>
    </row>
    <row r="1139" spans="1:3" x14ac:dyDescent="0.25">
      <c r="A1139" s="1"/>
      <c r="C1139" t="str">
        <f>IF(B1139&lt;&gt;"",VLOOKUP(B1139,TABLA_CAPATACES[#All],3,FALSE),"")</f>
        <v/>
      </c>
    </row>
    <row r="1140" spans="1:3" x14ac:dyDescent="0.25">
      <c r="A1140" s="1"/>
      <c r="C1140" t="str">
        <f>IF(B1140&lt;&gt;"",VLOOKUP(B1140,TABLA_CAPATACES[#All],3,FALSE),"")</f>
        <v/>
      </c>
    </row>
    <row r="1141" spans="1:3" x14ac:dyDescent="0.25">
      <c r="A1141" s="1"/>
      <c r="C1141" t="str">
        <f>IF(B1141&lt;&gt;"",VLOOKUP(B1141,TABLA_CAPATACES[#All],3,FALSE),"")</f>
        <v/>
      </c>
    </row>
    <row r="1142" spans="1:3" x14ac:dyDescent="0.25">
      <c r="A1142" s="1"/>
      <c r="C1142" t="str">
        <f>IF(B1142&lt;&gt;"",VLOOKUP(B1142,TABLA_CAPATACES[#All],3,FALSE),"")</f>
        <v/>
      </c>
    </row>
    <row r="1143" spans="1:3" x14ac:dyDescent="0.25">
      <c r="A1143" s="1"/>
      <c r="C1143" t="str">
        <f>IF(B1143&lt;&gt;"",VLOOKUP(B1143,TABLA_CAPATACES[#All],3,FALSE),"")</f>
        <v/>
      </c>
    </row>
    <row r="1144" spans="1:3" x14ac:dyDescent="0.25">
      <c r="A1144" s="1"/>
      <c r="C1144" t="str">
        <f>IF(B1144&lt;&gt;"",VLOOKUP(B1144,TABLA_CAPATACES[#All],3,FALSE),"")</f>
        <v/>
      </c>
    </row>
    <row r="1145" spans="1:3" x14ac:dyDescent="0.25">
      <c r="A1145" s="1"/>
      <c r="C1145" t="str">
        <f>IF(B1145&lt;&gt;"",VLOOKUP(B1145,TABLA_CAPATACES[#All],3,FALSE),"")</f>
        <v/>
      </c>
    </row>
    <row r="1146" spans="1:3" x14ac:dyDescent="0.25">
      <c r="A1146" s="1"/>
      <c r="C1146" t="str">
        <f>IF(B1146&lt;&gt;"",VLOOKUP(B1146,TABLA_CAPATACES[#All],3,FALSE),"")</f>
        <v/>
      </c>
    </row>
    <row r="1147" spans="1:3" x14ac:dyDescent="0.25">
      <c r="A1147" s="1"/>
      <c r="C1147" t="str">
        <f>IF(B1147&lt;&gt;"",VLOOKUP(B1147,TABLA_CAPATACES[#All],3,FALSE),"")</f>
        <v/>
      </c>
    </row>
    <row r="1148" spans="1:3" x14ac:dyDescent="0.25">
      <c r="A1148" s="1"/>
      <c r="C1148" t="str">
        <f>IF(B1148&lt;&gt;"",VLOOKUP(B1148,TABLA_CAPATACES[#All],3,FALSE),"")</f>
        <v/>
      </c>
    </row>
    <row r="1149" spans="1:3" x14ac:dyDescent="0.25">
      <c r="A1149" s="1"/>
      <c r="C1149" t="str">
        <f>IF(B1149&lt;&gt;"",VLOOKUP(B1149,TABLA_CAPATACES[#All],3,FALSE),"")</f>
        <v/>
      </c>
    </row>
    <row r="1150" spans="1:3" x14ac:dyDescent="0.25">
      <c r="A1150" s="1"/>
      <c r="C1150" t="str">
        <f>IF(B1150&lt;&gt;"",VLOOKUP(B1150,TABLA_CAPATACES[#All],3,FALSE),"")</f>
        <v/>
      </c>
    </row>
    <row r="1151" spans="1:3" x14ac:dyDescent="0.25">
      <c r="A1151" s="1"/>
      <c r="C1151" t="str">
        <f>IF(B1151&lt;&gt;"",VLOOKUP(B1151,TABLA_CAPATACES[#All],3,FALSE),"")</f>
        <v/>
      </c>
    </row>
    <row r="1152" spans="1:3" x14ac:dyDescent="0.25">
      <c r="A1152" s="1"/>
      <c r="C1152" t="str">
        <f>IF(B1152&lt;&gt;"",VLOOKUP(B1152,TABLA_CAPATACES[#All],3,FALSE),"")</f>
        <v/>
      </c>
    </row>
    <row r="1153" spans="1:3" x14ac:dyDescent="0.25">
      <c r="A1153" s="1"/>
      <c r="C1153" t="str">
        <f>IF(B1153&lt;&gt;"",VLOOKUP(B1153,TABLA_CAPATACES[#All],3,FALSE),"")</f>
        <v/>
      </c>
    </row>
    <row r="1154" spans="1:3" x14ac:dyDescent="0.25">
      <c r="A1154" s="1"/>
      <c r="C1154" t="str">
        <f>IF(B1154&lt;&gt;"",VLOOKUP(B1154,TABLA_CAPATACES[#All],3,FALSE),"")</f>
        <v/>
      </c>
    </row>
    <row r="1155" spans="1:3" x14ac:dyDescent="0.25">
      <c r="A1155" s="1"/>
      <c r="C1155" t="str">
        <f>IF(B1155&lt;&gt;"",VLOOKUP(B1155,TABLA_CAPATACES[#All],3,FALSE),"")</f>
        <v/>
      </c>
    </row>
    <row r="1156" spans="1:3" x14ac:dyDescent="0.25">
      <c r="A1156" s="1"/>
      <c r="C1156" t="str">
        <f>IF(B1156&lt;&gt;"",VLOOKUP(B1156,TABLA_CAPATACES[#All],3,FALSE),"")</f>
        <v/>
      </c>
    </row>
    <row r="1157" spans="1:3" x14ac:dyDescent="0.25">
      <c r="A1157" s="1"/>
      <c r="C1157" t="str">
        <f>IF(B1157&lt;&gt;"",VLOOKUP(B1157,TABLA_CAPATACES[#All],3,FALSE),"")</f>
        <v/>
      </c>
    </row>
    <row r="1158" spans="1:3" x14ac:dyDescent="0.25">
      <c r="A1158" s="1"/>
      <c r="C1158" t="str">
        <f>IF(B1158&lt;&gt;"",VLOOKUP(B1158,TABLA_CAPATACES[#All],3,FALSE),"")</f>
        <v/>
      </c>
    </row>
    <row r="1159" spans="1:3" x14ac:dyDescent="0.25">
      <c r="A1159" s="1"/>
      <c r="C1159" t="str">
        <f>IF(B1159&lt;&gt;"",VLOOKUP(B1159,TABLA_CAPATACES[#All],3,FALSE),"")</f>
        <v/>
      </c>
    </row>
    <row r="1160" spans="1:3" x14ac:dyDescent="0.25">
      <c r="A1160" s="1"/>
      <c r="C1160" t="str">
        <f>IF(B1160&lt;&gt;"",VLOOKUP(B1160,TABLA_CAPATACES[#All],3,FALSE),"")</f>
        <v/>
      </c>
    </row>
    <row r="1161" spans="1:3" x14ac:dyDescent="0.25">
      <c r="A1161" s="1"/>
      <c r="C1161" t="str">
        <f>IF(B1161&lt;&gt;"",VLOOKUP(B1161,TABLA_CAPATACES[#All],3,FALSE),"")</f>
        <v/>
      </c>
    </row>
    <row r="1162" spans="1:3" x14ac:dyDescent="0.25">
      <c r="A1162" s="1"/>
      <c r="C1162" t="str">
        <f>IF(B1162&lt;&gt;"",VLOOKUP(B1162,TABLA_CAPATACES[#All],3,FALSE),"")</f>
        <v/>
      </c>
    </row>
    <row r="1163" spans="1:3" x14ac:dyDescent="0.25">
      <c r="A1163" s="1"/>
      <c r="C1163" t="str">
        <f>IF(B1163&lt;&gt;"",VLOOKUP(B1163,TABLA_CAPATACES[#All],3,FALSE),"")</f>
        <v/>
      </c>
    </row>
    <row r="1164" spans="1:3" x14ac:dyDescent="0.25">
      <c r="A1164" s="1"/>
      <c r="C1164" t="str">
        <f>IF(B1164&lt;&gt;"",VLOOKUP(B1164,TABLA_CAPATACES[#All],3,FALSE),"")</f>
        <v/>
      </c>
    </row>
    <row r="1165" spans="1:3" x14ac:dyDescent="0.25">
      <c r="A1165" s="1"/>
      <c r="C1165" t="str">
        <f>IF(B1165&lt;&gt;"",VLOOKUP(B1165,TABLA_CAPATACES[#All],3,FALSE),"")</f>
        <v/>
      </c>
    </row>
    <row r="1166" spans="1:3" x14ac:dyDescent="0.25">
      <c r="A1166" s="1"/>
      <c r="C1166" t="str">
        <f>IF(B1166&lt;&gt;"",VLOOKUP(B1166,TABLA_CAPATACES[#All],3,FALSE),"")</f>
        <v/>
      </c>
    </row>
    <row r="1167" spans="1:3" x14ac:dyDescent="0.25">
      <c r="A1167" s="1"/>
      <c r="C1167" t="str">
        <f>IF(B1167&lt;&gt;"",VLOOKUP(B1167,TABLA_CAPATACES[#All],3,FALSE),"")</f>
        <v/>
      </c>
    </row>
    <row r="1168" spans="1:3" x14ac:dyDescent="0.25">
      <c r="A1168" s="1"/>
      <c r="C1168" t="str">
        <f>IF(B1168&lt;&gt;"",VLOOKUP(B1168,TABLA_CAPATACES[#All],3,FALSE),"")</f>
        <v/>
      </c>
    </row>
    <row r="1169" spans="1:3" x14ac:dyDescent="0.25">
      <c r="A1169" s="1"/>
      <c r="C1169" t="str">
        <f>IF(B1169&lt;&gt;"",VLOOKUP(B1169,TABLA_CAPATACES[#All],3,FALSE),"")</f>
        <v/>
      </c>
    </row>
    <row r="1170" spans="1:3" x14ac:dyDescent="0.25">
      <c r="A1170" s="1"/>
      <c r="C1170" t="str">
        <f>IF(B1170&lt;&gt;"",VLOOKUP(B1170,TABLA_CAPATACES[#All],3,FALSE),"")</f>
        <v/>
      </c>
    </row>
    <row r="1171" spans="1:3" x14ac:dyDescent="0.25">
      <c r="A1171" s="1"/>
      <c r="C1171" t="str">
        <f>IF(B1171&lt;&gt;"",VLOOKUP(B1171,TABLA_CAPATACES[#All],3,FALSE),"")</f>
        <v/>
      </c>
    </row>
    <row r="1172" spans="1:3" x14ac:dyDescent="0.25">
      <c r="A1172" s="1"/>
      <c r="C1172" t="str">
        <f>IF(B1172&lt;&gt;"",VLOOKUP(B1172,TABLA_CAPATACES[#All],3,FALSE),"")</f>
        <v/>
      </c>
    </row>
    <row r="1173" spans="1:3" x14ac:dyDescent="0.25">
      <c r="A1173" s="1"/>
      <c r="C1173" t="str">
        <f>IF(B1173&lt;&gt;"",VLOOKUP(B1173,TABLA_CAPATACES[#All],3,FALSE),"")</f>
        <v/>
      </c>
    </row>
    <row r="1174" spans="1:3" x14ac:dyDescent="0.25">
      <c r="A1174" s="1"/>
      <c r="C1174" t="str">
        <f>IF(B1174&lt;&gt;"",VLOOKUP(B1174,TABLA_CAPATACES[#All],3,FALSE),"")</f>
        <v/>
      </c>
    </row>
    <row r="1175" spans="1:3" x14ac:dyDescent="0.25">
      <c r="A1175" s="1"/>
      <c r="C1175" t="str">
        <f>IF(B1175&lt;&gt;"",VLOOKUP(B1175,TABLA_CAPATACES[#All],3,FALSE),"")</f>
        <v/>
      </c>
    </row>
    <row r="1176" spans="1:3" x14ac:dyDescent="0.25">
      <c r="A1176" s="1"/>
      <c r="C1176" t="str">
        <f>IF(B1176&lt;&gt;"",VLOOKUP(B1176,TABLA_CAPATACES[#All],3,FALSE),"")</f>
        <v/>
      </c>
    </row>
    <row r="1177" spans="1:3" x14ac:dyDescent="0.25">
      <c r="A1177" s="1"/>
      <c r="C1177" t="str">
        <f>IF(B1177&lt;&gt;"",VLOOKUP(B1177,TABLA_CAPATACES[#All],3,FALSE),"")</f>
        <v/>
      </c>
    </row>
    <row r="1178" spans="1:3" x14ac:dyDescent="0.25">
      <c r="A1178" s="1"/>
      <c r="C1178" t="str">
        <f>IF(B1178&lt;&gt;"",VLOOKUP(B1178,TABLA_CAPATACES[#All],3,FALSE),"")</f>
        <v/>
      </c>
    </row>
    <row r="1179" spans="1:3" x14ac:dyDescent="0.25">
      <c r="A1179" s="1"/>
      <c r="C1179" t="str">
        <f>IF(B1179&lt;&gt;"",VLOOKUP(B1179,TABLA_CAPATACES[#All],3,FALSE),"")</f>
        <v/>
      </c>
    </row>
    <row r="1180" spans="1:3" x14ac:dyDescent="0.25">
      <c r="A1180" s="1"/>
      <c r="C1180" t="str">
        <f>IF(B1180&lt;&gt;"",VLOOKUP(B1180,TABLA_CAPATACES[#All],3,FALSE),"")</f>
        <v/>
      </c>
    </row>
    <row r="1181" spans="1:3" x14ac:dyDescent="0.25">
      <c r="A1181" s="1"/>
      <c r="C1181" t="str">
        <f>IF(B1181&lt;&gt;"",VLOOKUP(B1181,TABLA_CAPATACES[#All],3,FALSE),"")</f>
        <v/>
      </c>
    </row>
    <row r="1182" spans="1:3" x14ac:dyDescent="0.25">
      <c r="A1182" s="1"/>
      <c r="C1182" t="str">
        <f>IF(B1182&lt;&gt;"",VLOOKUP(B1182,TABLA_CAPATACES[#All],3,FALSE),"")</f>
        <v/>
      </c>
    </row>
    <row r="1183" spans="1:3" x14ac:dyDescent="0.25">
      <c r="A1183" s="1"/>
      <c r="C1183" t="str">
        <f>IF(B1183&lt;&gt;"",VLOOKUP(B1183,TABLA_CAPATACES[#All],3,FALSE),"")</f>
        <v/>
      </c>
    </row>
    <row r="1184" spans="1:3" x14ac:dyDescent="0.25">
      <c r="A1184" s="1"/>
      <c r="C1184" t="str">
        <f>IF(B1184&lt;&gt;"",VLOOKUP(B1184,TABLA_CAPATACES[#All],3,FALSE),"")</f>
        <v/>
      </c>
    </row>
    <row r="1185" spans="1:3" x14ac:dyDescent="0.25">
      <c r="A1185" s="1"/>
      <c r="C1185" t="str">
        <f>IF(B1185&lt;&gt;"",VLOOKUP(B1185,TABLA_CAPATACES[#All],3,FALSE),"")</f>
        <v/>
      </c>
    </row>
    <row r="1186" spans="1:3" x14ac:dyDescent="0.25">
      <c r="A1186" s="1"/>
      <c r="C1186" t="str">
        <f>IF(B1186&lt;&gt;"",VLOOKUP(B1186,TABLA_CAPATACES[#All],3,FALSE),"")</f>
        <v/>
      </c>
    </row>
    <row r="1187" spans="1:3" x14ac:dyDescent="0.25">
      <c r="A1187" s="1"/>
      <c r="C1187" t="str">
        <f>IF(B1187&lt;&gt;"",VLOOKUP(B1187,TABLA_CAPATACES[#All],3,FALSE),"")</f>
        <v/>
      </c>
    </row>
    <row r="1188" spans="1:3" x14ac:dyDescent="0.25">
      <c r="A1188" s="1"/>
      <c r="C1188" t="str">
        <f>IF(B1188&lt;&gt;"",VLOOKUP(B1188,TABLA_CAPATACES[#All],3,FALSE),"")</f>
        <v/>
      </c>
    </row>
    <row r="1189" spans="1:3" x14ac:dyDescent="0.25">
      <c r="A1189" s="1"/>
      <c r="C1189" t="str">
        <f>IF(B1189&lt;&gt;"",VLOOKUP(B1189,TABLA_CAPATACES[#All],3,FALSE),"")</f>
        <v/>
      </c>
    </row>
    <row r="1190" spans="1:3" x14ac:dyDescent="0.25">
      <c r="A1190" s="1"/>
      <c r="C1190" t="str">
        <f>IF(B1190&lt;&gt;"",VLOOKUP(B1190,TABLA_CAPATACES[#All],3,FALSE),"")</f>
        <v/>
      </c>
    </row>
    <row r="1191" spans="1:3" x14ac:dyDescent="0.25">
      <c r="A1191" s="1"/>
      <c r="C1191" t="str">
        <f>IF(B1191&lt;&gt;"",VLOOKUP(B1191,TABLA_CAPATACES[#All],3,FALSE),"")</f>
        <v/>
      </c>
    </row>
    <row r="1192" spans="1:3" x14ac:dyDescent="0.25">
      <c r="A1192" s="1"/>
      <c r="C1192" t="str">
        <f>IF(B1192&lt;&gt;"",VLOOKUP(B1192,TABLA_CAPATACES[#All],3,FALSE),"")</f>
        <v/>
      </c>
    </row>
    <row r="1193" spans="1:3" x14ac:dyDescent="0.25">
      <c r="A1193" s="1"/>
      <c r="C1193" t="str">
        <f>IF(B1193&lt;&gt;"",VLOOKUP(B1193,TABLA_CAPATACES[#All],3,FALSE),"")</f>
        <v/>
      </c>
    </row>
    <row r="1194" spans="1:3" x14ac:dyDescent="0.25">
      <c r="A1194" s="1"/>
      <c r="C1194" t="str">
        <f>IF(B1194&lt;&gt;"",VLOOKUP(B1194,TABLA_CAPATACES[#All],3,FALSE),"")</f>
        <v/>
      </c>
    </row>
    <row r="1195" spans="1:3" x14ac:dyDescent="0.25">
      <c r="A1195" s="1"/>
      <c r="C1195" t="str">
        <f>IF(B1195&lt;&gt;"",VLOOKUP(B1195,TABLA_CAPATACES[#All],3,FALSE),"")</f>
        <v/>
      </c>
    </row>
    <row r="1196" spans="1:3" x14ac:dyDescent="0.25">
      <c r="A1196" s="1"/>
      <c r="C1196" t="str">
        <f>IF(B1196&lt;&gt;"",VLOOKUP(B1196,TABLA_CAPATACES[#All],3,FALSE),"")</f>
        <v/>
      </c>
    </row>
    <row r="1197" spans="1:3" x14ac:dyDescent="0.25">
      <c r="A1197" s="1"/>
      <c r="C1197" t="str">
        <f>IF(B1197&lt;&gt;"",VLOOKUP(B1197,TABLA_CAPATACES[#All],3,FALSE),"")</f>
        <v/>
      </c>
    </row>
    <row r="1198" spans="1:3" x14ac:dyDescent="0.25">
      <c r="A1198" s="1"/>
      <c r="C1198" t="str">
        <f>IF(B1198&lt;&gt;"",VLOOKUP(B1198,TABLA_CAPATACES[#All],3,FALSE),"")</f>
        <v/>
      </c>
    </row>
    <row r="1199" spans="1:3" x14ac:dyDescent="0.25">
      <c r="A1199" s="1"/>
      <c r="C1199" t="str">
        <f>IF(B1199&lt;&gt;"",VLOOKUP(B1199,TABLA_CAPATACES[#All],3,FALSE),"")</f>
        <v/>
      </c>
    </row>
    <row r="1200" spans="1:3" x14ac:dyDescent="0.25">
      <c r="A1200" s="1"/>
      <c r="C1200" t="str">
        <f>IF(B1200&lt;&gt;"",VLOOKUP(B1200,TABLA_CAPATACES[#All],3,FALSE),"")</f>
        <v/>
      </c>
    </row>
    <row r="1201" spans="1:3" x14ac:dyDescent="0.25">
      <c r="A1201" s="1"/>
      <c r="C1201" t="str">
        <f>IF(B1201&lt;&gt;"",VLOOKUP(B1201,TABLA_CAPATACES[#All],3,FALSE),"")</f>
        <v/>
      </c>
    </row>
    <row r="1202" spans="1:3" x14ac:dyDescent="0.25">
      <c r="A1202" s="1"/>
      <c r="C1202" t="str">
        <f>IF(B1202&lt;&gt;"",VLOOKUP(B1202,TABLA_CAPATACES[#All],3,FALSE),"")</f>
        <v/>
      </c>
    </row>
    <row r="1203" spans="1:3" x14ac:dyDescent="0.25">
      <c r="A1203" s="1"/>
      <c r="C1203" t="str">
        <f>IF(B1203&lt;&gt;"",VLOOKUP(B1203,TABLA_CAPATACES[#All],3,FALSE),"")</f>
        <v/>
      </c>
    </row>
    <row r="1204" spans="1:3" x14ac:dyDescent="0.25">
      <c r="A1204" s="1"/>
      <c r="C1204" t="str">
        <f>IF(B1204&lt;&gt;"",VLOOKUP(B1204,TABLA_CAPATACES[#All],3,FALSE),"")</f>
        <v/>
      </c>
    </row>
    <row r="1205" spans="1:3" x14ac:dyDescent="0.25">
      <c r="A1205" s="1"/>
      <c r="C1205" t="str">
        <f>IF(B1205&lt;&gt;"",VLOOKUP(B1205,TABLA_CAPATACES[#All],3,FALSE),"")</f>
        <v/>
      </c>
    </row>
    <row r="1206" spans="1:3" x14ac:dyDescent="0.25">
      <c r="A1206" s="1"/>
      <c r="C1206" t="str">
        <f>IF(B1206&lt;&gt;"",VLOOKUP(B1206,TABLA_CAPATACES[#All],3,FALSE),"")</f>
        <v/>
      </c>
    </row>
    <row r="1207" spans="1:3" x14ac:dyDescent="0.25">
      <c r="A1207" s="1"/>
      <c r="C1207" t="str">
        <f>IF(B1207&lt;&gt;"",VLOOKUP(B1207,TABLA_CAPATACES[#All],3,FALSE),"")</f>
        <v/>
      </c>
    </row>
    <row r="1208" spans="1:3" x14ac:dyDescent="0.25">
      <c r="A1208" s="1"/>
      <c r="C1208" t="str">
        <f>IF(B1208&lt;&gt;"",VLOOKUP(B1208,TABLA_CAPATACES[#All],3,FALSE),"")</f>
        <v/>
      </c>
    </row>
    <row r="1209" spans="1:3" x14ac:dyDescent="0.25">
      <c r="A1209" s="1"/>
      <c r="C1209" t="str">
        <f>IF(B1209&lt;&gt;"",VLOOKUP(B1209,TABLA_CAPATACES[#All],3,FALSE),"")</f>
        <v/>
      </c>
    </row>
    <row r="1210" spans="1:3" x14ac:dyDescent="0.25">
      <c r="A1210" s="1"/>
      <c r="C1210" t="str">
        <f>IF(B1210&lt;&gt;"",VLOOKUP(B1210,TABLA_CAPATACES[#All],3,FALSE),"")</f>
        <v/>
      </c>
    </row>
    <row r="1211" spans="1:3" x14ac:dyDescent="0.25">
      <c r="A1211" s="1"/>
      <c r="C1211" t="str">
        <f>IF(B1211&lt;&gt;"",VLOOKUP(B1211,TABLA_CAPATACES[#All],3,FALSE),"")</f>
        <v/>
      </c>
    </row>
    <row r="1212" spans="1:3" x14ac:dyDescent="0.25">
      <c r="A1212" s="1"/>
      <c r="C1212" t="str">
        <f>IF(B1212&lt;&gt;"",VLOOKUP(B1212,TABLA_CAPATACES[#All],3,FALSE),"")</f>
        <v/>
      </c>
    </row>
    <row r="1213" spans="1:3" x14ac:dyDescent="0.25">
      <c r="A1213" s="1"/>
      <c r="C1213" t="str">
        <f>IF(B1213&lt;&gt;"",VLOOKUP(B1213,TABLA_CAPATACES[#All],3,FALSE),"")</f>
        <v/>
      </c>
    </row>
    <row r="1214" spans="1:3" x14ac:dyDescent="0.25">
      <c r="A1214" s="1"/>
      <c r="C1214" t="str">
        <f>IF(B1214&lt;&gt;"",VLOOKUP(B1214,TABLA_CAPATACES[#All],3,FALSE),"")</f>
        <v/>
      </c>
    </row>
    <row r="1215" spans="1:3" x14ac:dyDescent="0.25">
      <c r="A1215" s="1"/>
      <c r="C1215" t="str">
        <f>IF(B1215&lt;&gt;"",VLOOKUP(B1215,TABLA_CAPATACES[#All],3,FALSE),"")</f>
        <v/>
      </c>
    </row>
    <row r="1216" spans="1:3" x14ac:dyDescent="0.25">
      <c r="A1216" s="1"/>
      <c r="C1216" t="str">
        <f>IF(B1216&lt;&gt;"",VLOOKUP(B1216,TABLA_CAPATACES[#All],3,FALSE),"")</f>
        <v/>
      </c>
    </row>
    <row r="1217" spans="1:3" x14ac:dyDescent="0.25">
      <c r="A1217" s="1"/>
      <c r="C1217" t="str">
        <f>IF(B1217&lt;&gt;"",VLOOKUP(B1217,TABLA_CAPATACES[#All],3,FALSE),"")</f>
        <v/>
      </c>
    </row>
    <row r="1218" spans="1:3" x14ac:dyDescent="0.25">
      <c r="A1218" s="1"/>
      <c r="C1218" t="str">
        <f>IF(B1218&lt;&gt;"",VLOOKUP(B1218,TABLA_CAPATACES[#All],3,FALSE),"")</f>
        <v/>
      </c>
    </row>
    <row r="1219" spans="1:3" x14ac:dyDescent="0.25">
      <c r="A1219" s="1"/>
      <c r="C1219" t="str">
        <f>IF(B1219&lt;&gt;"",VLOOKUP(B1219,TABLA_CAPATACES[#All],3,FALSE),"")</f>
        <v/>
      </c>
    </row>
    <row r="1220" spans="1:3" x14ac:dyDescent="0.25">
      <c r="A1220" s="1"/>
      <c r="C1220" t="str">
        <f>IF(B1220&lt;&gt;"",VLOOKUP(B1220,TABLA_CAPATACES[#All],3,FALSE),"")</f>
        <v/>
      </c>
    </row>
    <row r="1221" spans="1:3" x14ac:dyDescent="0.25">
      <c r="A1221" s="1"/>
      <c r="C1221" t="str">
        <f>IF(B1221&lt;&gt;"",VLOOKUP(B1221,TABLA_CAPATACES[#All],3,FALSE),"")</f>
        <v/>
      </c>
    </row>
    <row r="1222" spans="1:3" x14ac:dyDescent="0.25">
      <c r="A1222" s="1"/>
      <c r="C1222" t="str">
        <f>IF(B1222&lt;&gt;"",VLOOKUP(B1222,TABLA_CAPATACES[#All],3,FALSE),"")</f>
        <v/>
      </c>
    </row>
    <row r="1223" spans="1:3" x14ac:dyDescent="0.25">
      <c r="A1223" s="1"/>
      <c r="C1223" t="str">
        <f>IF(B1223&lt;&gt;"",VLOOKUP(B1223,TABLA_CAPATACES[#All],3,FALSE),"")</f>
        <v/>
      </c>
    </row>
    <row r="1224" spans="1:3" x14ac:dyDescent="0.25">
      <c r="A1224" s="1"/>
      <c r="C1224" t="str">
        <f>IF(B1224&lt;&gt;"",VLOOKUP(B1224,TABLA_CAPATACES[#All],3,FALSE),"")</f>
        <v/>
      </c>
    </row>
    <row r="1225" spans="1:3" x14ac:dyDescent="0.25">
      <c r="A1225" s="1"/>
      <c r="C1225" t="str">
        <f>IF(B1225&lt;&gt;"",VLOOKUP(B1225,TABLA_CAPATACES[#All],3,FALSE),"")</f>
        <v/>
      </c>
    </row>
    <row r="1226" spans="1:3" x14ac:dyDescent="0.25">
      <c r="A1226" s="1"/>
      <c r="C1226" t="str">
        <f>IF(B1226&lt;&gt;"",VLOOKUP(B1226,TABLA_CAPATACES[#All],3,FALSE),"")</f>
        <v/>
      </c>
    </row>
    <row r="1227" spans="1:3" x14ac:dyDescent="0.25">
      <c r="A1227" s="1"/>
      <c r="C1227" t="str">
        <f>IF(B1227&lt;&gt;"",VLOOKUP(B1227,TABLA_CAPATACES[#All],3,FALSE),"")</f>
        <v/>
      </c>
    </row>
    <row r="1228" spans="1:3" x14ac:dyDescent="0.25">
      <c r="A1228" s="1"/>
      <c r="C1228" t="str">
        <f>IF(B1228&lt;&gt;"",VLOOKUP(B1228,TABLA_CAPATACES[#All],3,FALSE),"")</f>
        <v/>
      </c>
    </row>
    <row r="1229" spans="1:3" x14ac:dyDescent="0.25">
      <c r="A1229" s="1"/>
      <c r="C1229" t="str">
        <f>IF(B1229&lt;&gt;"",VLOOKUP(B1229,TABLA_CAPATACES[#All],3,FALSE),"")</f>
        <v/>
      </c>
    </row>
    <row r="1230" spans="1:3" x14ac:dyDescent="0.25">
      <c r="A1230" s="1"/>
      <c r="C1230" t="str">
        <f>IF(B1230&lt;&gt;"",VLOOKUP(B1230,TABLA_CAPATACES[#All],3,FALSE),"")</f>
        <v/>
      </c>
    </row>
    <row r="1231" spans="1:3" x14ac:dyDescent="0.25">
      <c r="A1231" s="1"/>
      <c r="C1231" t="str">
        <f>IF(B1231&lt;&gt;"",VLOOKUP(B1231,TABLA_CAPATACES[#All],3,FALSE),"")</f>
        <v/>
      </c>
    </row>
    <row r="1232" spans="1:3" x14ac:dyDescent="0.25">
      <c r="A1232" s="1"/>
      <c r="C1232" t="str">
        <f>IF(B1232&lt;&gt;"",VLOOKUP(B1232,TABLA_CAPATACES[#All],3,FALSE),"")</f>
        <v/>
      </c>
    </row>
    <row r="1233" spans="1:3" x14ac:dyDescent="0.25">
      <c r="A1233" s="1"/>
      <c r="C1233" t="str">
        <f>IF(B1233&lt;&gt;"",VLOOKUP(B1233,TABLA_CAPATACES[#All],3,FALSE),"")</f>
        <v/>
      </c>
    </row>
    <row r="1234" spans="1:3" x14ac:dyDescent="0.25">
      <c r="A1234" s="1"/>
      <c r="C1234" t="str">
        <f>IF(B1234&lt;&gt;"",VLOOKUP(B1234,TABLA_CAPATACES[#All],3,FALSE),"")</f>
        <v/>
      </c>
    </row>
    <row r="1235" spans="1:3" x14ac:dyDescent="0.25">
      <c r="A1235" s="1"/>
      <c r="C1235" t="str">
        <f>IF(B1235&lt;&gt;"",VLOOKUP(B1235,TABLA_CAPATACES[#All],3,FALSE),"")</f>
        <v/>
      </c>
    </row>
    <row r="1236" spans="1:3" x14ac:dyDescent="0.25">
      <c r="A1236" s="1"/>
      <c r="C1236" t="str">
        <f>IF(B1236&lt;&gt;"",VLOOKUP(B1236,TABLA_CAPATACES[#All],3,FALSE),"")</f>
        <v/>
      </c>
    </row>
    <row r="1237" spans="1:3" x14ac:dyDescent="0.25">
      <c r="A1237" s="1"/>
      <c r="C1237" t="str">
        <f>IF(B1237&lt;&gt;"",VLOOKUP(B1237,TABLA_CAPATACES[#All],3,FALSE),"")</f>
        <v/>
      </c>
    </row>
    <row r="1238" spans="1:3" x14ac:dyDescent="0.25">
      <c r="A1238" s="1"/>
      <c r="C1238" t="str">
        <f>IF(B1238&lt;&gt;"",VLOOKUP(B1238,TABLA_CAPATACES[#All],3,FALSE),"")</f>
        <v/>
      </c>
    </row>
    <row r="1239" spans="1:3" x14ac:dyDescent="0.25">
      <c r="A1239" s="1"/>
      <c r="C1239" t="str">
        <f>IF(B1239&lt;&gt;"",VLOOKUP(B1239,TABLA_CAPATACES[#All],3,FALSE),"")</f>
        <v/>
      </c>
    </row>
    <row r="1240" spans="1:3" x14ac:dyDescent="0.25">
      <c r="A1240" s="1"/>
      <c r="C1240" t="str">
        <f>IF(B1240&lt;&gt;"",VLOOKUP(B1240,TABLA_CAPATACES[#All],3,FALSE),"")</f>
        <v/>
      </c>
    </row>
    <row r="1241" spans="1:3" x14ac:dyDescent="0.25">
      <c r="A1241" s="1"/>
      <c r="C1241" t="str">
        <f>IF(B1241&lt;&gt;"",VLOOKUP(B1241,TABLA_CAPATACES[#All],3,FALSE),"")</f>
        <v/>
      </c>
    </row>
    <row r="1242" spans="1:3" x14ac:dyDescent="0.25">
      <c r="A1242" s="1"/>
      <c r="C1242" t="str">
        <f>IF(B1242&lt;&gt;"",VLOOKUP(B1242,TABLA_CAPATACES[#All],3,FALSE),"")</f>
        <v/>
      </c>
    </row>
    <row r="1243" spans="1:3" x14ac:dyDescent="0.25">
      <c r="A1243" s="1"/>
      <c r="C1243" t="str">
        <f>IF(B1243&lt;&gt;"",VLOOKUP(B1243,TABLA_CAPATACES[#All],3,FALSE),"")</f>
        <v/>
      </c>
    </row>
    <row r="1244" spans="1:3" x14ac:dyDescent="0.25">
      <c r="A1244" s="1"/>
      <c r="C1244" t="str">
        <f>IF(B1244&lt;&gt;"",VLOOKUP(B1244,TABLA_CAPATACES[#All],3,FALSE),"")</f>
        <v/>
      </c>
    </row>
    <row r="1245" spans="1:3" x14ac:dyDescent="0.25">
      <c r="A1245" s="1"/>
      <c r="C1245" t="str">
        <f>IF(B1245&lt;&gt;"",VLOOKUP(B1245,TABLA_CAPATACES[#All],3,FALSE),"")</f>
        <v/>
      </c>
    </row>
    <row r="1246" spans="1:3" x14ac:dyDescent="0.25">
      <c r="A1246" s="1"/>
      <c r="C1246" t="str">
        <f>IF(B1246&lt;&gt;"",VLOOKUP(B1246,TABLA_CAPATACES[#All],3,FALSE),"")</f>
        <v/>
      </c>
    </row>
    <row r="1247" spans="1:3" x14ac:dyDescent="0.25">
      <c r="A1247" s="1"/>
      <c r="C1247" t="str">
        <f>IF(B1247&lt;&gt;"",VLOOKUP(B1247,TABLA_CAPATACES[#All],3,FALSE),"")</f>
        <v/>
      </c>
    </row>
    <row r="1248" spans="1:3" x14ac:dyDescent="0.25">
      <c r="A1248" s="1"/>
      <c r="C1248" t="str">
        <f>IF(B1248&lt;&gt;"",VLOOKUP(B1248,TABLA_CAPATACES[#All],3,FALSE),"")</f>
        <v/>
      </c>
    </row>
    <row r="1249" spans="1:3" x14ac:dyDescent="0.25">
      <c r="A1249" s="1"/>
      <c r="C1249" t="str">
        <f>IF(B1249&lt;&gt;"",VLOOKUP(B1249,TABLA_CAPATACES[#All],3,FALSE),"")</f>
        <v/>
      </c>
    </row>
    <row r="1250" spans="1:3" x14ac:dyDescent="0.25">
      <c r="A1250" s="1"/>
      <c r="C1250" t="str">
        <f>IF(B1250&lt;&gt;"",VLOOKUP(B1250,TABLA_CAPATACES[#All],3,FALSE),"")</f>
        <v/>
      </c>
    </row>
    <row r="1251" spans="1:3" x14ac:dyDescent="0.25">
      <c r="A1251" s="1"/>
      <c r="C1251" t="str">
        <f>IF(B1251&lt;&gt;"",VLOOKUP(B1251,TABLA_CAPATACES[#All],3,FALSE),"")</f>
        <v/>
      </c>
    </row>
    <row r="1252" spans="1:3" x14ac:dyDescent="0.25">
      <c r="A1252" s="1"/>
      <c r="C1252" t="str">
        <f>IF(B1252&lt;&gt;"",VLOOKUP(B1252,TABLA_CAPATACES[#All],3,FALSE),"")</f>
        <v/>
      </c>
    </row>
    <row r="1253" spans="1:3" x14ac:dyDescent="0.25">
      <c r="A1253" s="1"/>
      <c r="C1253" t="str">
        <f>IF(B1253&lt;&gt;"",VLOOKUP(B1253,TABLA_CAPATACES[#All],3,FALSE),"")</f>
        <v/>
      </c>
    </row>
    <row r="1254" spans="1:3" x14ac:dyDescent="0.25">
      <c r="A1254" s="1"/>
      <c r="C1254" t="str">
        <f>IF(B1254&lt;&gt;"",VLOOKUP(B1254,TABLA_CAPATACES[#All],3,FALSE),"")</f>
        <v/>
      </c>
    </row>
    <row r="1255" spans="1:3" x14ac:dyDescent="0.25">
      <c r="A1255" s="1"/>
      <c r="C1255" t="str">
        <f>IF(B1255&lt;&gt;"",VLOOKUP(B1255,TABLA_CAPATACES[#All],3,FALSE),"")</f>
        <v/>
      </c>
    </row>
    <row r="1256" spans="1:3" x14ac:dyDescent="0.25">
      <c r="A1256" s="1"/>
      <c r="C1256" t="str">
        <f>IF(B1256&lt;&gt;"",VLOOKUP(B1256,TABLA_CAPATACES[#All],3,FALSE),"")</f>
        <v/>
      </c>
    </row>
    <row r="1257" spans="1:3" x14ac:dyDescent="0.25">
      <c r="A1257" s="1"/>
      <c r="C1257" t="str">
        <f>IF(B1257&lt;&gt;"",VLOOKUP(B1257,TABLA_CAPATACES[#All],3,FALSE),"")</f>
        <v/>
      </c>
    </row>
    <row r="1258" spans="1:3" x14ac:dyDescent="0.25">
      <c r="A1258" s="1"/>
      <c r="C1258" t="str">
        <f>IF(B1258&lt;&gt;"",VLOOKUP(B1258,TABLA_CAPATACES[#All],3,FALSE),"")</f>
        <v/>
      </c>
    </row>
    <row r="1259" spans="1:3" x14ac:dyDescent="0.25">
      <c r="A1259" s="1"/>
      <c r="C1259" t="str">
        <f>IF(B1259&lt;&gt;"",VLOOKUP(B1259,TABLA_CAPATACES[#All],3,FALSE),"")</f>
        <v/>
      </c>
    </row>
    <row r="1260" spans="1:3" x14ac:dyDescent="0.25">
      <c r="A1260" s="1"/>
      <c r="C1260" t="str">
        <f>IF(B1260&lt;&gt;"",VLOOKUP(B1260,TABLA_CAPATACES[#All],3,FALSE),"")</f>
        <v/>
      </c>
    </row>
    <row r="1261" spans="1:3" x14ac:dyDescent="0.25">
      <c r="A1261" s="1"/>
      <c r="C1261" t="str">
        <f>IF(B1261&lt;&gt;"",VLOOKUP(B1261,TABLA_CAPATACES[#All],3,FALSE),"")</f>
        <v/>
      </c>
    </row>
    <row r="1262" spans="1:3" x14ac:dyDescent="0.25">
      <c r="A1262" s="1"/>
      <c r="C1262" t="str">
        <f>IF(B1262&lt;&gt;"",VLOOKUP(B1262,TABLA_CAPATACES[#All],3,FALSE),"")</f>
        <v/>
      </c>
    </row>
    <row r="1263" spans="1:3" x14ac:dyDescent="0.25">
      <c r="A1263" s="1"/>
      <c r="C1263" t="str">
        <f>IF(B1263&lt;&gt;"",VLOOKUP(B1263,TABLA_CAPATACES[#All],3,FALSE),"")</f>
        <v/>
      </c>
    </row>
    <row r="1264" spans="1:3" x14ac:dyDescent="0.25">
      <c r="A1264" s="1"/>
      <c r="C1264" t="str">
        <f>IF(B1264&lt;&gt;"",VLOOKUP(B1264,TABLA_CAPATACES[#All],3,FALSE),"")</f>
        <v/>
      </c>
    </row>
    <row r="1265" spans="1:3" x14ac:dyDescent="0.25">
      <c r="A1265" s="1"/>
      <c r="C1265" t="str">
        <f>IF(B1265&lt;&gt;"",VLOOKUP(B1265,TABLA_CAPATACES[#All],3,FALSE),"")</f>
        <v/>
      </c>
    </row>
    <row r="1266" spans="1:3" x14ac:dyDescent="0.25">
      <c r="A1266" s="1"/>
      <c r="C1266" t="str">
        <f>IF(B1266&lt;&gt;"",VLOOKUP(B1266,TABLA_CAPATACES[#All],3,FALSE),"")</f>
        <v/>
      </c>
    </row>
    <row r="1267" spans="1:3" x14ac:dyDescent="0.25">
      <c r="A1267" s="1"/>
      <c r="C1267" t="str">
        <f>IF(B1267&lt;&gt;"",VLOOKUP(B1267,TABLA_CAPATACES[#All],3,FALSE),"")</f>
        <v/>
      </c>
    </row>
    <row r="1268" spans="1:3" x14ac:dyDescent="0.25">
      <c r="A1268" s="1"/>
      <c r="C1268" t="str">
        <f>IF(B1268&lt;&gt;"",VLOOKUP(B1268,TABLA_CAPATACES[#All],3,FALSE),"")</f>
        <v/>
      </c>
    </row>
    <row r="1269" spans="1:3" x14ac:dyDescent="0.25">
      <c r="A1269" s="1"/>
      <c r="C1269" t="str">
        <f>IF(B1269&lt;&gt;"",VLOOKUP(B1269,TABLA_CAPATACES[#All],3,FALSE),"")</f>
        <v/>
      </c>
    </row>
    <row r="1270" spans="1:3" x14ac:dyDescent="0.25">
      <c r="A1270" s="1"/>
      <c r="C1270" t="str">
        <f>IF(B1270&lt;&gt;"",VLOOKUP(B1270,TABLA_CAPATACES[#All],3,FALSE),"")</f>
        <v/>
      </c>
    </row>
    <row r="1271" spans="1:3" x14ac:dyDescent="0.25">
      <c r="A1271" s="1"/>
      <c r="C1271" t="str">
        <f>IF(B1271&lt;&gt;"",VLOOKUP(B1271,TABLA_CAPATACES[#All],3,FALSE),"")</f>
        <v/>
      </c>
    </row>
    <row r="1272" spans="1:3" x14ac:dyDescent="0.25">
      <c r="A1272" s="1"/>
      <c r="C1272" t="str">
        <f>IF(B1272&lt;&gt;"",VLOOKUP(B1272,TABLA_CAPATACES[#All],3,FALSE),"")</f>
        <v/>
      </c>
    </row>
    <row r="1273" spans="1:3" x14ac:dyDescent="0.25">
      <c r="A1273" s="1"/>
      <c r="C1273" t="str">
        <f>IF(B1273&lt;&gt;"",VLOOKUP(B1273,TABLA_CAPATACES[#All],3,FALSE),"")</f>
        <v/>
      </c>
    </row>
    <row r="1274" spans="1:3" x14ac:dyDescent="0.25">
      <c r="A1274" s="1"/>
      <c r="C1274" t="str">
        <f>IF(B1274&lt;&gt;"",VLOOKUP(B1274,TABLA_CAPATACES[#All],3,FALSE),"")</f>
        <v/>
      </c>
    </row>
    <row r="1275" spans="1:3" x14ac:dyDescent="0.25">
      <c r="A1275" s="1"/>
      <c r="C1275" t="str">
        <f>IF(B1275&lt;&gt;"",VLOOKUP(B1275,TABLA_CAPATACES[#All],3,FALSE),"")</f>
        <v/>
      </c>
    </row>
    <row r="1276" spans="1:3" x14ac:dyDescent="0.25">
      <c r="A1276" s="1"/>
      <c r="C1276" t="str">
        <f>IF(B1276&lt;&gt;"",VLOOKUP(B1276,TABLA_CAPATACES[#All],3,FALSE),"")</f>
        <v/>
      </c>
    </row>
    <row r="1277" spans="1:3" x14ac:dyDescent="0.25">
      <c r="A1277" s="1"/>
      <c r="C1277" t="str">
        <f>IF(B1277&lt;&gt;"",VLOOKUP(B1277,TABLA_CAPATACES[#All],3,FALSE),"")</f>
        <v/>
      </c>
    </row>
    <row r="1278" spans="1:3" x14ac:dyDescent="0.25">
      <c r="A1278" s="1"/>
      <c r="C1278" t="str">
        <f>IF(B1278&lt;&gt;"",VLOOKUP(B1278,TABLA_CAPATACES[#All],3,FALSE),"")</f>
        <v/>
      </c>
    </row>
    <row r="1279" spans="1:3" x14ac:dyDescent="0.25">
      <c r="A1279" s="1"/>
      <c r="C1279" t="str">
        <f>IF(B1279&lt;&gt;"",VLOOKUP(B1279,TABLA_CAPATACES[#All],3,FALSE),"")</f>
        <v/>
      </c>
    </row>
    <row r="1280" spans="1:3" x14ac:dyDescent="0.25">
      <c r="A1280" s="1"/>
      <c r="C1280" t="str">
        <f>IF(B1280&lt;&gt;"",VLOOKUP(B1280,TABLA_CAPATACES[#All],3,FALSE),"")</f>
        <v/>
      </c>
    </row>
    <row r="1281" spans="1:3" x14ac:dyDescent="0.25">
      <c r="A1281" s="1"/>
      <c r="C1281" t="str">
        <f>IF(B1281&lt;&gt;"",VLOOKUP(B1281,TABLA_CAPATACES[#All],3,FALSE),"")</f>
        <v/>
      </c>
    </row>
    <row r="1282" spans="1:3" x14ac:dyDescent="0.25">
      <c r="A1282" s="1"/>
      <c r="C1282" t="str">
        <f>IF(B1282&lt;&gt;"",VLOOKUP(B1282,TABLA_CAPATACES[#All],3,FALSE),"")</f>
        <v/>
      </c>
    </row>
    <row r="1283" spans="1:3" x14ac:dyDescent="0.25">
      <c r="A1283" s="1"/>
      <c r="C1283" t="str">
        <f>IF(B1283&lt;&gt;"",VLOOKUP(B1283,TABLA_CAPATACES[#All],3,FALSE),"")</f>
        <v/>
      </c>
    </row>
    <row r="1284" spans="1:3" x14ac:dyDescent="0.25">
      <c r="A1284" s="1"/>
      <c r="C1284" t="str">
        <f>IF(B1284&lt;&gt;"",VLOOKUP(B1284,TABLA_CAPATACES[#All],3,FALSE),"")</f>
        <v/>
      </c>
    </row>
    <row r="1285" spans="1:3" x14ac:dyDescent="0.25">
      <c r="A1285" s="1"/>
      <c r="C1285" t="str">
        <f>IF(B1285&lt;&gt;"",VLOOKUP(B1285,TABLA_CAPATACES[#All],3,FALSE),"")</f>
        <v/>
      </c>
    </row>
    <row r="1286" spans="1:3" x14ac:dyDescent="0.25">
      <c r="A1286" s="1"/>
      <c r="C1286" t="str">
        <f>IF(B1286&lt;&gt;"",VLOOKUP(B1286,TABLA_CAPATACES[#All],3,FALSE),"")</f>
        <v/>
      </c>
    </row>
    <row r="1287" spans="1:3" x14ac:dyDescent="0.25">
      <c r="A1287" s="1"/>
      <c r="C1287" t="str">
        <f>IF(B1287&lt;&gt;"",VLOOKUP(B1287,TABLA_CAPATACES[#All],3,FALSE),"")</f>
        <v/>
      </c>
    </row>
    <row r="1288" spans="1:3" x14ac:dyDescent="0.25">
      <c r="A1288" s="1"/>
      <c r="C1288" t="str">
        <f>IF(B1288&lt;&gt;"",VLOOKUP(B1288,TABLA_CAPATACES[#All],3,FALSE),"")</f>
        <v/>
      </c>
    </row>
    <row r="1289" spans="1:3" x14ac:dyDescent="0.25">
      <c r="A1289" s="1"/>
      <c r="C1289" t="str">
        <f>IF(B1289&lt;&gt;"",VLOOKUP(B1289,TABLA_CAPATACES[#All],3,FALSE),"")</f>
        <v/>
      </c>
    </row>
    <row r="1290" spans="1:3" x14ac:dyDescent="0.25">
      <c r="A1290" s="1"/>
      <c r="C1290" t="str">
        <f>IF(B1290&lt;&gt;"",VLOOKUP(B1290,TABLA_CAPATACES[#All],3,FALSE),"")</f>
        <v/>
      </c>
    </row>
    <row r="1291" spans="1:3" x14ac:dyDescent="0.25">
      <c r="A1291" s="1"/>
      <c r="C1291" t="str">
        <f>IF(B1291&lt;&gt;"",VLOOKUP(B1291,TABLA_CAPATACES[#All],3,FALSE),"")</f>
        <v/>
      </c>
    </row>
    <row r="1292" spans="1:3" x14ac:dyDescent="0.25">
      <c r="A1292" s="1"/>
      <c r="C1292" t="str">
        <f>IF(B1292&lt;&gt;"",VLOOKUP(B1292,TABLA_CAPATACES[#All],3,FALSE),"")</f>
        <v/>
      </c>
    </row>
    <row r="1293" spans="1:3" x14ac:dyDescent="0.25">
      <c r="A1293" s="1"/>
      <c r="C1293" t="str">
        <f>IF(B1293&lt;&gt;"",VLOOKUP(B1293,TABLA_CAPATACES[#All],3,FALSE),"")</f>
        <v/>
      </c>
    </row>
    <row r="1294" spans="1:3" x14ac:dyDescent="0.25">
      <c r="A1294" s="1"/>
      <c r="C1294" t="str">
        <f>IF(B1294&lt;&gt;"",VLOOKUP(B1294,TABLA_CAPATACES[#All],3,FALSE),"")</f>
        <v/>
      </c>
    </row>
    <row r="1295" spans="1:3" x14ac:dyDescent="0.25">
      <c r="A1295" s="1"/>
      <c r="C1295" t="str">
        <f>IF(B1295&lt;&gt;"",VLOOKUP(B1295,TABLA_CAPATACES[#All],3,FALSE),"")</f>
        <v/>
      </c>
    </row>
    <row r="1296" spans="1:3" x14ac:dyDescent="0.25">
      <c r="A1296" s="1"/>
      <c r="C1296" t="str">
        <f>IF(B1296&lt;&gt;"",VLOOKUP(B1296,TABLA_CAPATACES[#All],3,FALSE),"")</f>
        <v/>
      </c>
    </row>
    <row r="1297" spans="1:3" x14ac:dyDescent="0.25">
      <c r="A1297" s="1"/>
      <c r="C1297" t="str">
        <f>IF(B1297&lt;&gt;"",VLOOKUP(B1297,TABLA_CAPATACES[#All],3,FALSE),"")</f>
        <v/>
      </c>
    </row>
    <row r="1298" spans="1:3" x14ac:dyDescent="0.25">
      <c r="A1298" s="1"/>
      <c r="C1298" t="str">
        <f>IF(B1298&lt;&gt;"",VLOOKUP(B1298,TABLA_CAPATACES[#All],3,FALSE),"")</f>
        <v/>
      </c>
    </row>
    <row r="1299" spans="1:3" x14ac:dyDescent="0.25">
      <c r="A1299" s="1"/>
      <c r="C1299" t="str">
        <f>IF(B1299&lt;&gt;"",VLOOKUP(B1299,TABLA_CAPATACES[#All],3,FALSE),"")</f>
        <v/>
      </c>
    </row>
    <row r="1300" spans="1:3" x14ac:dyDescent="0.25">
      <c r="A1300" s="1"/>
      <c r="C1300" t="str">
        <f>IF(B1300&lt;&gt;"",VLOOKUP(B1300,TABLA_CAPATACES[#All],3,FALSE),"")</f>
        <v/>
      </c>
    </row>
    <row r="1301" spans="1:3" x14ac:dyDescent="0.25">
      <c r="A1301" s="1"/>
      <c r="C1301" t="str">
        <f>IF(B1301&lt;&gt;"",VLOOKUP(B1301,TABLA_CAPATACES[#All],3,FALSE),"")</f>
        <v/>
      </c>
    </row>
    <row r="1302" spans="1:3" x14ac:dyDescent="0.25">
      <c r="A1302" s="1"/>
      <c r="C1302" t="str">
        <f>IF(B1302&lt;&gt;"",VLOOKUP(B1302,TABLA_CAPATACES[#All],3,FALSE),"")</f>
        <v/>
      </c>
    </row>
    <row r="1303" spans="1:3" x14ac:dyDescent="0.25">
      <c r="A1303" s="1"/>
      <c r="C1303" t="str">
        <f>IF(B1303&lt;&gt;"",VLOOKUP(B1303,TABLA_CAPATACES[#All],3,FALSE),"")</f>
        <v/>
      </c>
    </row>
    <row r="1304" spans="1:3" x14ac:dyDescent="0.25">
      <c r="A1304" s="1"/>
      <c r="C1304" t="str">
        <f>IF(B1304&lt;&gt;"",VLOOKUP(B1304,TABLA_CAPATACES[#All],3,FALSE),"")</f>
        <v/>
      </c>
    </row>
    <row r="1305" spans="1:3" x14ac:dyDescent="0.25">
      <c r="A1305" s="1"/>
      <c r="C1305" t="str">
        <f>IF(B1305&lt;&gt;"",VLOOKUP(B1305,TABLA_CAPATACES[#All],3,FALSE),"")</f>
        <v/>
      </c>
    </row>
    <row r="1306" spans="1:3" x14ac:dyDescent="0.25">
      <c r="A1306" s="1"/>
      <c r="C1306" t="str">
        <f>IF(B1306&lt;&gt;"",VLOOKUP(B1306,TABLA_CAPATACES[#All],3,FALSE),"")</f>
        <v/>
      </c>
    </row>
    <row r="1307" spans="1:3" x14ac:dyDescent="0.25">
      <c r="A1307" s="1"/>
      <c r="C1307" t="str">
        <f>IF(B1307&lt;&gt;"",VLOOKUP(B1307,TABLA_CAPATACES[#All],3,FALSE),"")</f>
        <v/>
      </c>
    </row>
    <row r="1308" spans="1:3" x14ac:dyDescent="0.25">
      <c r="A1308" s="1"/>
      <c r="C1308" t="str">
        <f>IF(B1308&lt;&gt;"",VLOOKUP(B1308,TABLA_CAPATACES[#All],3,FALSE),"")</f>
        <v/>
      </c>
    </row>
    <row r="1309" spans="1:3" x14ac:dyDescent="0.25">
      <c r="A1309" s="1"/>
      <c r="C1309" t="str">
        <f>IF(B1309&lt;&gt;"",VLOOKUP(B1309,TABLA_CAPATACES[#All],3,FALSE),"")</f>
        <v/>
      </c>
    </row>
    <row r="1310" spans="1:3" x14ac:dyDescent="0.25">
      <c r="A1310" s="1"/>
      <c r="C1310" t="str">
        <f>IF(B1310&lt;&gt;"",VLOOKUP(B1310,TABLA_CAPATACES[#All],3,FALSE),"")</f>
        <v/>
      </c>
    </row>
    <row r="1311" spans="1:3" x14ac:dyDescent="0.25">
      <c r="A1311" s="1"/>
      <c r="C1311" t="str">
        <f>IF(B1311&lt;&gt;"",VLOOKUP(B1311,TABLA_CAPATACES[#All],3,FALSE),"")</f>
        <v/>
      </c>
    </row>
    <row r="1312" spans="1:3" x14ac:dyDescent="0.25">
      <c r="A1312" s="1"/>
      <c r="C1312" t="str">
        <f>IF(B1312&lt;&gt;"",VLOOKUP(B1312,TABLA_CAPATACES[#All],3,FALSE),"")</f>
        <v/>
      </c>
    </row>
    <row r="1313" spans="1:3" x14ac:dyDescent="0.25">
      <c r="A1313" s="1"/>
      <c r="C1313" t="str">
        <f>IF(B1313&lt;&gt;"",VLOOKUP(B1313,TABLA_CAPATACES[#All],3,FALSE),"")</f>
        <v/>
      </c>
    </row>
    <row r="1314" spans="1:3" x14ac:dyDescent="0.25">
      <c r="A1314" s="1"/>
      <c r="C1314" t="str">
        <f>IF(B1314&lt;&gt;"",VLOOKUP(B1314,TABLA_CAPATACES[#All],3,FALSE),"")</f>
        <v/>
      </c>
    </row>
    <row r="1315" spans="1:3" x14ac:dyDescent="0.25">
      <c r="A1315" s="1"/>
      <c r="C1315" t="str">
        <f>IF(B1315&lt;&gt;"",VLOOKUP(B1315,TABLA_CAPATACES[#All],3,FALSE),"")</f>
        <v/>
      </c>
    </row>
    <row r="1316" spans="1:3" x14ac:dyDescent="0.25">
      <c r="A1316" s="1"/>
      <c r="C1316" t="str">
        <f>IF(B1316&lt;&gt;"",VLOOKUP(B1316,TABLA_CAPATACES[#All],3,FALSE),"")</f>
        <v/>
      </c>
    </row>
    <row r="1317" spans="1:3" x14ac:dyDescent="0.25">
      <c r="A1317" s="1"/>
      <c r="C1317" t="str">
        <f>IF(B1317&lt;&gt;"",VLOOKUP(B1317,TABLA_CAPATACES[#All],3,FALSE),"")</f>
        <v/>
      </c>
    </row>
    <row r="1318" spans="1:3" x14ac:dyDescent="0.25">
      <c r="A1318" s="1"/>
      <c r="C1318" t="str">
        <f>IF(B1318&lt;&gt;"",VLOOKUP(B1318,TABLA_CAPATACES[#All],3,FALSE),"")</f>
        <v/>
      </c>
    </row>
    <row r="1319" spans="1:3" x14ac:dyDescent="0.25">
      <c r="A1319" s="1"/>
      <c r="C1319" t="str">
        <f>IF(B1319&lt;&gt;"",VLOOKUP(B1319,TABLA_CAPATACES[#All],3,FALSE),"")</f>
        <v/>
      </c>
    </row>
    <row r="1320" spans="1:3" x14ac:dyDescent="0.25">
      <c r="A1320" s="1"/>
      <c r="C1320" t="str">
        <f>IF(B1320&lt;&gt;"",VLOOKUP(B1320,TABLA_CAPATACES[#All],3,FALSE),"")</f>
        <v/>
      </c>
    </row>
    <row r="1321" spans="1:3" x14ac:dyDescent="0.25">
      <c r="A1321" s="1"/>
      <c r="C1321" t="str">
        <f>IF(B1321&lt;&gt;"",VLOOKUP(B1321,TABLA_CAPATACES[#All],3,FALSE),"")</f>
        <v/>
      </c>
    </row>
    <row r="1322" spans="1:3" x14ac:dyDescent="0.25">
      <c r="A1322" s="1"/>
      <c r="C1322" t="str">
        <f>IF(B1322&lt;&gt;"",VLOOKUP(B1322,TABLA_CAPATACES[#All],3,FALSE),"")</f>
        <v/>
      </c>
    </row>
    <row r="1323" spans="1:3" x14ac:dyDescent="0.25">
      <c r="A1323" s="1"/>
      <c r="C1323" t="str">
        <f>IF(B1323&lt;&gt;"",VLOOKUP(B1323,TABLA_CAPATACES[#All],3,FALSE),"")</f>
        <v/>
      </c>
    </row>
    <row r="1324" spans="1:3" x14ac:dyDescent="0.25">
      <c r="A1324" s="1"/>
      <c r="C1324" t="str">
        <f>IF(B1324&lt;&gt;"",VLOOKUP(B1324,TABLA_CAPATACES[#All],3,FALSE),"")</f>
        <v/>
      </c>
    </row>
    <row r="1325" spans="1:3" x14ac:dyDescent="0.25">
      <c r="A1325" s="1"/>
      <c r="C1325" t="str">
        <f>IF(B1325&lt;&gt;"",VLOOKUP(B1325,TABLA_CAPATACES[#All],3,FALSE),"")</f>
        <v/>
      </c>
    </row>
    <row r="1326" spans="1:3" x14ac:dyDescent="0.25">
      <c r="A1326" s="1"/>
      <c r="C1326" t="str">
        <f>IF(B1326&lt;&gt;"",VLOOKUP(B1326,TABLA_CAPATACES[#All],3,FALSE),"")</f>
        <v/>
      </c>
    </row>
    <row r="1327" spans="1:3" x14ac:dyDescent="0.25">
      <c r="A1327" s="1"/>
      <c r="C1327" t="str">
        <f>IF(B1327&lt;&gt;"",VLOOKUP(B1327,TABLA_CAPATACES[#All],3,FALSE),"")</f>
        <v/>
      </c>
    </row>
    <row r="1328" spans="1:3" x14ac:dyDescent="0.25">
      <c r="A1328" s="1"/>
      <c r="C1328" t="str">
        <f>IF(B1328&lt;&gt;"",VLOOKUP(B1328,TABLA_CAPATACES[#All],3,FALSE),"")</f>
        <v/>
      </c>
    </row>
    <row r="1329" spans="1:3" x14ac:dyDescent="0.25">
      <c r="A1329" s="1"/>
      <c r="C1329" t="str">
        <f>IF(B1329&lt;&gt;"",VLOOKUP(B1329,TABLA_CAPATACES[#All],3,FALSE),"")</f>
        <v/>
      </c>
    </row>
    <row r="1330" spans="1:3" x14ac:dyDescent="0.25">
      <c r="A1330" s="1"/>
      <c r="C1330" t="str">
        <f>IF(B1330&lt;&gt;"",VLOOKUP(B1330,TABLA_CAPATACES[#All],3,FALSE),"")</f>
        <v/>
      </c>
    </row>
    <row r="1331" spans="1:3" x14ac:dyDescent="0.25">
      <c r="A1331" s="1"/>
      <c r="C1331" t="str">
        <f>IF(B1331&lt;&gt;"",VLOOKUP(B1331,TABLA_CAPATACES[#All],3,FALSE),"")</f>
        <v/>
      </c>
    </row>
    <row r="1332" spans="1:3" x14ac:dyDescent="0.25">
      <c r="A1332" s="1"/>
      <c r="C1332" t="str">
        <f>IF(B1332&lt;&gt;"",VLOOKUP(B1332,TABLA_CAPATACES[#All],3,FALSE),"")</f>
        <v/>
      </c>
    </row>
    <row r="1333" spans="1:3" x14ac:dyDescent="0.25">
      <c r="A1333" s="1"/>
      <c r="C1333" t="str">
        <f>IF(B1333&lt;&gt;"",VLOOKUP(B1333,TABLA_CAPATACES[#All],3,FALSE),"")</f>
        <v/>
      </c>
    </row>
    <row r="1334" spans="1:3" x14ac:dyDescent="0.25">
      <c r="A1334" s="1"/>
      <c r="C1334" t="str">
        <f>IF(B1334&lt;&gt;"",VLOOKUP(B1334,TABLA_CAPATACES[#All],3,FALSE),"")</f>
        <v/>
      </c>
    </row>
    <row r="1335" spans="1:3" x14ac:dyDescent="0.25">
      <c r="A1335" s="1"/>
      <c r="C1335" t="str">
        <f>IF(B1335&lt;&gt;"",VLOOKUP(B1335,TABLA_CAPATACES[#All],3,FALSE),"")</f>
        <v/>
      </c>
    </row>
    <row r="1336" spans="1:3" x14ac:dyDescent="0.25">
      <c r="A1336" s="1"/>
      <c r="C1336" t="str">
        <f>IF(B1336&lt;&gt;"",VLOOKUP(B1336,TABLA_CAPATACES[#All],3,FALSE),"")</f>
        <v/>
      </c>
    </row>
    <row r="1337" spans="1:3" x14ac:dyDescent="0.25">
      <c r="A1337" s="1"/>
      <c r="C1337" t="str">
        <f>IF(B1337&lt;&gt;"",VLOOKUP(B1337,TABLA_CAPATACES[#All],3,FALSE),"")</f>
        <v/>
      </c>
    </row>
    <row r="1338" spans="1:3" x14ac:dyDescent="0.25">
      <c r="A1338" s="1"/>
      <c r="C1338" t="str">
        <f>IF(B1338&lt;&gt;"",VLOOKUP(B1338,TABLA_CAPATACES[#All],3,FALSE),"")</f>
        <v/>
      </c>
    </row>
    <row r="1339" spans="1:3" x14ac:dyDescent="0.25">
      <c r="A1339" s="1"/>
      <c r="C1339" t="str">
        <f>IF(B1339&lt;&gt;"",VLOOKUP(B1339,TABLA_CAPATACES[#All],3,FALSE),"")</f>
        <v/>
      </c>
    </row>
    <row r="1340" spans="1:3" x14ac:dyDescent="0.25">
      <c r="A1340" s="1"/>
      <c r="C1340" t="str">
        <f>IF(B1340&lt;&gt;"",VLOOKUP(B1340,TABLA_CAPATACES[#All],3,FALSE),"")</f>
        <v/>
      </c>
    </row>
    <row r="1341" spans="1:3" x14ac:dyDescent="0.25">
      <c r="A1341" s="1"/>
      <c r="C1341" t="str">
        <f>IF(B1341&lt;&gt;"",VLOOKUP(B1341,TABLA_CAPATACES[#All],3,FALSE),"")</f>
        <v/>
      </c>
    </row>
    <row r="1342" spans="1:3" x14ac:dyDescent="0.25">
      <c r="A1342" s="1"/>
      <c r="C1342" t="str">
        <f>IF(B1342&lt;&gt;"",VLOOKUP(B1342,TABLA_CAPATACES[#All],3,FALSE),"")</f>
        <v/>
      </c>
    </row>
    <row r="1343" spans="1:3" x14ac:dyDescent="0.25">
      <c r="A1343" s="1"/>
      <c r="C1343" t="str">
        <f>IF(B1343&lt;&gt;"",VLOOKUP(B1343,TABLA_CAPATACES[#All],3,FALSE),"")</f>
        <v/>
      </c>
    </row>
    <row r="1344" spans="1:3" x14ac:dyDescent="0.25">
      <c r="A1344" s="1"/>
      <c r="C1344" t="str">
        <f>IF(B1344&lt;&gt;"",VLOOKUP(B1344,TABLA_CAPATACES[#All],3,FALSE),"")</f>
        <v/>
      </c>
    </row>
    <row r="1345" spans="1:3" x14ac:dyDescent="0.25">
      <c r="A1345" s="1"/>
      <c r="C1345" t="str">
        <f>IF(B1345&lt;&gt;"",VLOOKUP(B1345,TABLA_CAPATACES[#All],3,FALSE),"")</f>
        <v/>
      </c>
    </row>
    <row r="1346" spans="1:3" x14ac:dyDescent="0.25">
      <c r="A1346" s="1"/>
      <c r="C1346" t="str">
        <f>IF(B1346&lt;&gt;"",VLOOKUP(B1346,TABLA_CAPATACES[#All],3,FALSE),"")</f>
        <v/>
      </c>
    </row>
    <row r="1347" spans="1:3" x14ac:dyDescent="0.25">
      <c r="A1347" s="1"/>
      <c r="C1347" t="str">
        <f>IF(B1347&lt;&gt;"",VLOOKUP(B1347,TABLA_CAPATACES[#All],3,FALSE),"")</f>
        <v/>
      </c>
    </row>
    <row r="1348" spans="1:3" x14ac:dyDescent="0.25">
      <c r="A1348" s="1"/>
      <c r="C1348" t="str">
        <f>IF(B1348&lt;&gt;"",VLOOKUP(B1348,TABLA_CAPATACES[#All],3,FALSE),"")</f>
        <v/>
      </c>
    </row>
    <row r="1349" spans="1:3" x14ac:dyDescent="0.25">
      <c r="A1349" s="1"/>
      <c r="C1349" t="str">
        <f>IF(B1349&lt;&gt;"",VLOOKUP(B1349,TABLA_CAPATACES[#All],3,FALSE),"")</f>
        <v/>
      </c>
    </row>
    <row r="1350" spans="1:3" x14ac:dyDescent="0.25">
      <c r="A1350" s="1"/>
      <c r="C1350" t="str">
        <f>IF(B1350&lt;&gt;"",VLOOKUP(B1350,TABLA_CAPATACES[#All],3,FALSE),"")</f>
        <v/>
      </c>
    </row>
    <row r="1351" spans="1:3" x14ac:dyDescent="0.25">
      <c r="A1351" s="1"/>
      <c r="C1351" t="str">
        <f>IF(B1351&lt;&gt;"",VLOOKUP(B1351,TABLA_CAPATACES[#All],3,FALSE),"")</f>
        <v/>
      </c>
    </row>
    <row r="1352" spans="1:3" x14ac:dyDescent="0.25">
      <c r="A1352" s="1"/>
      <c r="C1352" t="str">
        <f>IF(B1352&lt;&gt;"",VLOOKUP(B1352,TABLA_CAPATACES[#All],3,FALSE),"")</f>
        <v/>
      </c>
    </row>
    <row r="1353" spans="1:3" x14ac:dyDescent="0.25">
      <c r="A1353" s="1"/>
      <c r="C1353" t="str">
        <f>IF(B1353&lt;&gt;"",VLOOKUP(B1353,TABLA_CAPATACES[#All],3,FALSE),"")</f>
        <v/>
      </c>
    </row>
    <row r="1354" spans="1:3" x14ac:dyDescent="0.25">
      <c r="A1354" s="1"/>
      <c r="C1354" t="str">
        <f>IF(B1354&lt;&gt;"",VLOOKUP(B1354,TABLA_CAPATACES[#All],3,FALSE),"")</f>
        <v/>
      </c>
    </row>
    <row r="1355" spans="1:3" x14ac:dyDescent="0.25">
      <c r="A1355" s="1"/>
      <c r="C1355" t="str">
        <f>IF(B1355&lt;&gt;"",VLOOKUP(B1355,TABLA_CAPATACES[#All],3,FALSE),"")</f>
        <v/>
      </c>
    </row>
    <row r="1356" spans="1:3" x14ac:dyDescent="0.25">
      <c r="A1356" s="1"/>
      <c r="C1356" t="str">
        <f>IF(B1356&lt;&gt;"",VLOOKUP(B1356,TABLA_CAPATACES[#All],3,FALSE),"")</f>
        <v/>
      </c>
    </row>
    <row r="1357" spans="1:3" x14ac:dyDescent="0.25">
      <c r="A1357" s="1"/>
      <c r="C1357" t="str">
        <f>IF(B1357&lt;&gt;"",VLOOKUP(B1357,TABLA_CAPATACES[#All],3,FALSE),"")</f>
        <v/>
      </c>
    </row>
    <row r="1358" spans="1:3" x14ac:dyDescent="0.25">
      <c r="A1358" s="1"/>
      <c r="C1358" t="str">
        <f>IF(B1358&lt;&gt;"",VLOOKUP(B1358,TABLA_CAPATACES[#All],3,FALSE),"")</f>
        <v/>
      </c>
    </row>
    <row r="1359" spans="1:3" x14ac:dyDescent="0.25">
      <c r="A1359" s="1"/>
      <c r="C1359" t="str">
        <f>IF(B1359&lt;&gt;"",VLOOKUP(B1359,TABLA_CAPATACES[#All],3,FALSE),"")</f>
        <v/>
      </c>
    </row>
    <row r="1360" spans="1:3" x14ac:dyDescent="0.25">
      <c r="A1360" s="1"/>
      <c r="C1360" t="str">
        <f>IF(B1360&lt;&gt;"",VLOOKUP(B1360,TABLA_CAPATACES[#All],3,FALSE),"")</f>
        <v/>
      </c>
    </row>
    <row r="1361" spans="1:3" x14ac:dyDescent="0.25">
      <c r="A1361" s="1"/>
      <c r="C1361" t="str">
        <f>IF(B1361&lt;&gt;"",VLOOKUP(B1361,TABLA_CAPATACES[#All],3,FALSE),"")</f>
        <v/>
      </c>
    </row>
    <row r="1362" spans="1:3" x14ac:dyDescent="0.25">
      <c r="A1362" s="1"/>
      <c r="C1362" t="str">
        <f>IF(B1362&lt;&gt;"",VLOOKUP(B1362,TABLA_CAPATACES[#All],3,FALSE),"")</f>
        <v/>
      </c>
    </row>
    <row r="1363" spans="1:3" x14ac:dyDescent="0.25">
      <c r="A1363" s="1"/>
      <c r="C1363" t="str">
        <f>IF(B1363&lt;&gt;"",VLOOKUP(B1363,TABLA_CAPATACES[#All],3,FALSE),"")</f>
        <v/>
      </c>
    </row>
    <row r="1364" spans="1:3" x14ac:dyDescent="0.25">
      <c r="A1364" s="1"/>
      <c r="C1364" t="str">
        <f>IF(B1364&lt;&gt;"",VLOOKUP(B1364,TABLA_CAPATACES[#All],3,FALSE),"")</f>
        <v/>
      </c>
    </row>
    <row r="1365" spans="1:3" x14ac:dyDescent="0.25">
      <c r="A1365" s="1"/>
      <c r="C1365" t="str">
        <f>IF(B1365&lt;&gt;"",VLOOKUP(B1365,TABLA_CAPATACES[#All],3,FALSE),"")</f>
        <v/>
      </c>
    </row>
    <row r="1366" spans="1:3" x14ac:dyDescent="0.25">
      <c r="A1366" s="1"/>
      <c r="C1366" t="str">
        <f>IF(B1366&lt;&gt;"",VLOOKUP(B1366,TABLA_CAPATACES[#All],3,FALSE),"")</f>
        <v/>
      </c>
    </row>
    <row r="1367" spans="1:3" x14ac:dyDescent="0.25">
      <c r="A1367" s="1"/>
      <c r="C1367" t="str">
        <f>IF(B1367&lt;&gt;"",VLOOKUP(B1367,TABLA_CAPATACES[#All],3,FALSE),"")</f>
        <v/>
      </c>
    </row>
    <row r="1368" spans="1:3" x14ac:dyDescent="0.25">
      <c r="A1368" s="1"/>
      <c r="C1368" t="str">
        <f>IF(B1368&lt;&gt;"",VLOOKUP(B1368,TABLA_CAPATACES[#All],3,FALSE),"")</f>
        <v/>
      </c>
    </row>
    <row r="1369" spans="1:3" x14ac:dyDescent="0.25">
      <c r="A1369" s="1"/>
      <c r="C1369" t="str">
        <f>IF(B1369&lt;&gt;"",VLOOKUP(B1369,TABLA_CAPATACES[#All],3,FALSE),"")</f>
        <v/>
      </c>
    </row>
    <row r="1370" spans="1:3" x14ac:dyDescent="0.25">
      <c r="A1370" s="1"/>
      <c r="C1370" t="str">
        <f>IF(B1370&lt;&gt;"",VLOOKUP(B1370,TABLA_CAPATACES[#All],3,FALSE),"")</f>
        <v/>
      </c>
    </row>
    <row r="1371" spans="1:3" x14ac:dyDescent="0.25">
      <c r="A1371" s="1"/>
      <c r="C1371" t="str">
        <f>IF(B1371&lt;&gt;"",VLOOKUP(B1371,TABLA_CAPATACES[#All],3,FALSE),"")</f>
        <v/>
      </c>
    </row>
    <row r="1372" spans="1:3" x14ac:dyDescent="0.25">
      <c r="A1372" s="1"/>
      <c r="C1372" t="str">
        <f>IF(B1372&lt;&gt;"",VLOOKUP(B1372,TABLA_CAPATACES[#All],3,FALSE),"")</f>
        <v/>
      </c>
    </row>
    <row r="1373" spans="1:3" x14ac:dyDescent="0.25">
      <c r="A1373" s="1"/>
      <c r="C1373" t="str">
        <f>IF(B1373&lt;&gt;"",VLOOKUP(B1373,TABLA_CAPATACES[#All],3,FALSE),"")</f>
        <v/>
      </c>
    </row>
    <row r="1374" spans="1:3" x14ac:dyDescent="0.25">
      <c r="A1374" s="1"/>
      <c r="C1374" t="str">
        <f>IF(B1374&lt;&gt;"",VLOOKUP(B1374,TABLA_CAPATACES[#All],3,FALSE),"")</f>
        <v/>
      </c>
    </row>
    <row r="1375" spans="1:3" x14ac:dyDescent="0.25">
      <c r="A1375" s="1"/>
      <c r="C1375" t="str">
        <f>IF(B1375&lt;&gt;"",VLOOKUP(B1375,TABLA_CAPATACES[#All],3,FALSE),"")</f>
        <v/>
      </c>
    </row>
    <row r="1376" spans="1:3" x14ac:dyDescent="0.25">
      <c r="A1376" s="1"/>
      <c r="C1376" t="str">
        <f>IF(B1376&lt;&gt;"",VLOOKUP(B1376,TABLA_CAPATACES[#All],3,FALSE),"")</f>
        <v/>
      </c>
    </row>
    <row r="1377" spans="1:3" x14ac:dyDescent="0.25">
      <c r="A1377" s="1"/>
      <c r="C1377" t="str">
        <f>IF(B1377&lt;&gt;"",VLOOKUP(B1377,TABLA_CAPATACES[#All],3,FALSE),"")</f>
        <v/>
      </c>
    </row>
    <row r="1378" spans="1:3" x14ac:dyDescent="0.25">
      <c r="A1378" s="1"/>
      <c r="C1378" t="str">
        <f>IF(B1378&lt;&gt;"",VLOOKUP(B1378,TABLA_CAPATACES[#All],3,FALSE),"")</f>
        <v/>
      </c>
    </row>
    <row r="1379" spans="1:3" x14ac:dyDescent="0.25">
      <c r="A1379" s="1"/>
      <c r="C1379" t="str">
        <f>IF(B1379&lt;&gt;"",VLOOKUP(B1379,TABLA_CAPATACES[#All],3,FALSE),"")</f>
        <v/>
      </c>
    </row>
    <row r="1380" spans="1:3" x14ac:dyDescent="0.25">
      <c r="A1380" s="1"/>
      <c r="C1380" t="str">
        <f>IF(B1380&lt;&gt;"",VLOOKUP(B1380,TABLA_CAPATACES[#All],3,FALSE),"")</f>
        <v/>
      </c>
    </row>
    <row r="1381" spans="1:3" x14ac:dyDescent="0.25">
      <c r="A1381" s="1"/>
      <c r="C1381" t="str">
        <f>IF(B1381&lt;&gt;"",VLOOKUP(B1381,TABLA_CAPATACES[#All],3,FALSE),"")</f>
        <v/>
      </c>
    </row>
    <row r="1382" spans="1:3" x14ac:dyDescent="0.25">
      <c r="A1382" s="1"/>
      <c r="C1382" t="str">
        <f>IF(B1382&lt;&gt;"",VLOOKUP(B1382,TABLA_CAPATACES[#All],3,FALSE),"")</f>
        <v/>
      </c>
    </row>
    <row r="1383" spans="1:3" x14ac:dyDescent="0.25">
      <c r="A1383" s="1"/>
      <c r="C1383" t="str">
        <f>IF(B1383&lt;&gt;"",VLOOKUP(B1383,TABLA_CAPATACES[#All],3,FALSE),"")</f>
        <v/>
      </c>
    </row>
    <row r="1384" spans="1:3" x14ac:dyDescent="0.25">
      <c r="A1384" s="1"/>
      <c r="C1384" t="str">
        <f>IF(B1384&lt;&gt;"",VLOOKUP(B1384,TABLA_CAPATACES[#All],3,FALSE),"")</f>
        <v/>
      </c>
    </row>
    <row r="1385" spans="1:3" x14ac:dyDescent="0.25">
      <c r="A1385" s="1"/>
      <c r="C1385" t="str">
        <f>IF(B1385&lt;&gt;"",VLOOKUP(B1385,TABLA_CAPATACES[#All],3,FALSE),"")</f>
        <v/>
      </c>
    </row>
    <row r="1386" spans="1:3" x14ac:dyDescent="0.25">
      <c r="A1386" s="1"/>
      <c r="C1386" t="str">
        <f>IF(B1386&lt;&gt;"",VLOOKUP(B1386,TABLA_CAPATACES[#All],3,FALSE),"")</f>
        <v/>
      </c>
    </row>
    <row r="1387" spans="1:3" x14ac:dyDescent="0.25">
      <c r="A1387" s="1"/>
      <c r="C1387" t="str">
        <f>IF(B1387&lt;&gt;"",VLOOKUP(B1387,TABLA_CAPATACES[#All],3,FALSE),"")</f>
        <v/>
      </c>
    </row>
    <row r="1388" spans="1:3" x14ac:dyDescent="0.25">
      <c r="A1388" s="1"/>
      <c r="C1388" t="str">
        <f>IF(B1388&lt;&gt;"",VLOOKUP(B1388,TABLA_CAPATACES[#All],3,FALSE),"")</f>
        <v/>
      </c>
    </row>
    <row r="1389" spans="1:3" x14ac:dyDescent="0.25">
      <c r="A1389" s="1"/>
      <c r="C1389" t="str">
        <f>IF(B1389&lt;&gt;"",VLOOKUP(B1389,TABLA_CAPATACES[#All],3,FALSE),"")</f>
        <v/>
      </c>
    </row>
    <row r="1390" spans="1:3" x14ac:dyDescent="0.25">
      <c r="A1390" s="1"/>
      <c r="C1390" t="str">
        <f>IF(B1390&lt;&gt;"",VLOOKUP(B1390,TABLA_CAPATACES[#All],3,FALSE),"")</f>
        <v/>
      </c>
    </row>
    <row r="1391" spans="1:3" x14ac:dyDescent="0.25">
      <c r="A1391" s="1"/>
      <c r="C1391" t="str">
        <f>IF(B1391&lt;&gt;"",VLOOKUP(B1391,TABLA_CAPATACES[#All],3,FALSE),"")</f>
        <v/>
      </c>
    </row>
    <row r="1392" spans="1:3" x14ac:dyDescent="0.25">
      <c r="A1392" s="1"/>
      <c r="C1392" t="str">
        <f>IF(B1392&lt;&gt;"",VLOOKUP(B1392,TABLA_CAPATACES[#All],3,FALSE),"")</f>
        <v/>
      </c>
    </row>
    <row r="1393" spans="1:3" x14ac:dyDescent="0.25">
      <c r="A1393" s="1"/>
      <c r="C1393" t="str">
        <f>IF(B1393&lt;&gt;"",VLOOKUP(B1393,TABLA_CAPATACES[#All],3,FALSE),"")</f>
        <v/>
      </c>
    </row>
    <row r="1394" spans="1:3" x14ac:dyDescent="0.25">
      <c r="A1394" s="1"/>
      <c r="C1394" t="str">
        <f>IF(B1394&lt;&gt;"",VLOOKUP(B1394,TABLA_CAPATACES[#All],3,FALSE),"")</f>
        <v/>
      </c>
    </row>
    <row r="1395" spans="1:3" x14ac:dyDescent="0.25">
      <c r="A1395" s="1"/>
      <c r="C1395" t="str">
        <f>IF(B1395&lt;&gt;"",VLOOKUP(B1395,TABLA_CAPATACES[#All],3,FALSE),"")</f>
        <v/>
      </c>
    </row>
    <row r="1396" spans="1:3" x14ac:dyDescent="0.25">
      <c r="A1396" s="1"/>
      <c r="C1396" t="str">
        <f>IF(B1396&lt;&gt;"",VLOOKUP(B1396,TABLA_CAPATACES[#All],3,FALSE),"")</f>
        <v/>
      </c>
    </row>
    <row r="1397" spans="1:3" x14ac:dyDescent="0.25">
      <c r="A1397" s="1"/>
      <c r="C1397" t="str">
        <f>IF(B1397&lt;&gt;"",VLOOKUP(B1397,TABLA_CAPATACES[#All],3,FALSE),"")</f>
        <v/>
      </c>
    </row>
    <row r="1398" spans="1:3" x14ac:dyDescent="0.25">
      <c r="A1398" s="1"/>
      <c r="C1398" t="str">
        <f>IF(B1398&lt;&gt;"",VLOOKUP(B1398,TABLA_CAPATACES[#All],3,FALSE),"")</f>
        <v/>
      </c>
    </row>
    <row r="1399" spans="1:3" x14ac:dyDescent="0.25">
      <c r="A1399" s="1"/>
      <c r="C1399" t="str">
        <f>IF(B1399&lt;&gt;"",VLOOKUP(B1399,TABLA_CAPATACES[#All],3,FALSE),"")</f>
        <v/>
      </c>
    </row>
    <row r="1400" spans="1:3" x14ac:dyDescent="0.25">
      <c r="A1400" s="1"/>
      <c r="C1400" t="str">
        <f>IF(B1400&lt;&gt;"",VLOOKUP(B1400,TABLA_CAPATACES[#All],3,FALSE),"")</f>
        <v/>
      </c>
    </row>
    <row r="1401" spans="1:3" x14ac:dyDescent="0.25">
      <c r="A1401" s="1"/>
      <c r="C1401" t="str">
        <f>IF(B1401&lt;&gt;"",VLOOKUP(B1401,TABLA_CAPATACES[#All],3,FALSE),"")</f>
        <v/>
      </c>
    </row>
    <row r="1402" spans="1:3" x14ac:dyDescent="0.25">
      <c r="A1402" s="1"/>
      <c r="C1402" t="str">
        <f>IF(B1402&lt;&gt;"",VLOOKUP(B1402,TABLA_CAPATACES[#All],3,FALSE),"")</f>
        <v/>
      </c>
    </row>
    <row r="1403" spans="1:3" x14ac:dyDescent="0.25">
      <c r="A1403" s="1"/>
      <c r="C1403" t="str">
        <f>IF(B1403&lt;&gt;"",VLOOKUP(B1403,TABLA_CAPATACES[#All],3,FALSE),"")</f>
        <v/>
      </c>
    </row>
    <row r="1404" spans="1:3" x14ac:dyDescent="0.25">
      <c r="A1404" s="1"/>
      <c r="C1404" t="str">
        <f>IF(B1404&lt;&gt;"",VLOOKUP(B1404,TABLA_CAPATACES[#All],3,FALSE),"")</f>
        <v/>
      </c>
    </row>
    <row r="1405" spans="1:3" x14ac:dyDescent="0.25">
      <c r="A1405" s="1"/>
      <c r="C1405" t="str">
        <f>IF(B1405&lt;&gt;"",VLOOKUP(B1405,TABLA_CAPATACES[#All],3,FALSE),"")</f>
        <v/>
      </c>
    </row>
    <row r="1406" spans="1:3" x14ac:dyDescent="0.25">
      <c r="A1406" s="1"/>
      <c r="C1406" t="str">
        <f>IF(B1406&lt;&gt;"",VLOOKUP(B1406,TABLA_CAPATACES[#All],3,FALSE),"")</f>
        <v/>
      </c>
    </row>
    <row r="1407" spans="1:3" x14ac:dyDescent="0.25">
      <c r="A1407" s="1"/>
      <c r="C1407" t="str">
        <f>IF(B1407&lt;&gt;"",VLOOKUP(B1407,TABLA_CAPATACES[#All],3,FALSE),"")</f>
        <v/>
      </c>
    </row>
    <row r="1408" spans="1:3" x14ac:dyDescent="0.25">
      <c r="A1408" s="1"/>
      <c r="C1408" t="str">
        <f>IF(B1408&lt;&gt;"",VLOOKUP(B1408,TABLA_CAPATACES[#All],3,FALSE),"")</f>
        <v/>
      </c>
    </row>
    <row r="1409" spans="1:3" x14ac:dyDescent="0.25">
      <c r="A1409" s="1"/>
      <c r="C1409" t="str">
        <f>IF(B1409&lt;&gt;"",VLOOKUP(B1409,TABLA_CAPATACES[#All],3,FALSE),"")</f>
        <v/>
      </c>
    </row>
    <row r="1410" spans="1:3" x14ac:dyDescent="0.25">
      <c r="A1410" s="1"/>
      <c r="C1410" t="str">
        <f>IF(B1410&lt;&gt;"",VLOOKUP(B1410,TABLA_CAPATACES[#All],3,FALSE),"")</f>
        <v/>
      </c>
    </row>
    <row r="1411" spans="1:3" x14ac:dyDescent="0.25">
      <c r="A1411" s="1"/>
      <c r="C1411" t="str">
        <f>IF(B1411&lt;&gt;"",VLOOKUP(B1411,TABLA_CAPATACES[#All],3,FALSE),"")</f>
        <v/>
      </c>
    </row>
    <row r="1412" spans="1:3" x14ac:dyDescent="0.25">
      <c r="A1412" s="1"/>
      <c r="C1412" t="str">
        <f>IF(B1412&lt;&gt;"",VLOOKUP(B1412,TABLA_CAPATACES[#All],3,FALSE),"")</f>
        <v/>
      </c>
    </row>
    <row r="1413" spans="1:3" x14ac:dyDescent="0.25">
      <c r="A1413" s="1"/>
      <c r="C1413" t="str">
        <f>IF(B1413&lt;&gt;"",VLOOKUP(B1413,TABLA_CAPATACES[#All],3,FALSE),"")</f>
        <v/>
      </c>
    </row>
    <row r="1414" spans="1:3" x14ac:dyDescent="0.25">
      <c r="A1414" s="1"/>
      <c r="C1414" t="str">
        <f>IF(B1414&lt;&gt;"",VLOOKUP(B1414,TABLA_CAPATACES[#All],3,FALSE),"")</f>
        <v/>
      </c>
    </row>
    <row r="1415" spans="1:3" x14ac:dyDescent="0.25">
      <c r="A1415" s="1"/>
      <c r="C1415" t="str">
        <f>IF(B1415&lt;&gt;"",VLOOKUP(B1415,TABLA_CAPATACES[#All],3,FALSE),"")</f>
        <v/>
      </c>
    </row>
    <row r="1416" spans="1:3" x14ac:dyDescent="0.25">
      <c r="A1416" s="1"/>
      <c r="C1416" t="str">
        <f>IF(B1416&lt;&gt;"",VLOOKUP(B1416,TABLA_CAPATACES[#All],3,FALSE),"")</f>
        <v/>
      </c>
    </row>
    <row r="1417" spans="1:3" x14ac:dyDescent="0.25">
      <c r="A1417" s="1"/>
      <c r="C1417" t="str">
        <f>IF(B1417&lt;&gt;"",VLOOKUP(B1417,TABLA_CAPATACES[#All],3,FALSE),"")</f>
        <v/>
      </c>
    </row>
    <row r="1418" spans="1:3" x14ac:dyDescent="0.25">
      <c r="A1418" s="1"/>
      <c r="C1418" t="str">
        <f>IF(B1418&lt;&gt;"",VLOOKUP(B1418,TABLA_CAPATACES[#All],3,FALSE),"")</f>
        <v/>
      </c>
    </row>
    <row r="1419" spans="1:3" x14ac:dyDescent="0.25">
      <c r="A1419" s="1"/>
      <c r="C1419" t="str">
        <f>IF(B1419&lt;&gt;"",VLOOKUP(B1419,TABLA_CAPATACES[#All],3,FALSE),"")</f>
        <v/>
      </c>
    </row>
    <row r="1420" spans="1:3" x14ac:dyDescent="0.25">
      <c r="A1420" s="1"/>
      <c r="C1420" t="str">
        <f>IF(B1420&lt;&gt;"",VLOOKUP(B1420,TABLA_CAPATACES[#All],3,FALSE),"")</f>
        <v/>
      </c>
    </row>
    <row r="1421" spans="1:3" x14ac:dyDescent="0.25">
      <c r="A1421" s="1"/>
      <c r="C1421" t="str">
        <f>IF(B1421&lt;&gt;"",VLOOKUP(B1421,TABLA_CAPATACES[#All],3,FALSE),"")</f>
        <v/>
      </c>
    </row>
    <row r="1422" spans="1:3" x14ac:dyDescent="0.25">
      <c r="A1422" s="1"/>
      <c r="C1422" t="str">
        <f>IF(B1422&lt;&gt;"",VLOOKUP(B1422,TABLA_CAPATACES[#All],3,FALSE),"")</f>
        <v/>
      </c>
    </row>
    <row r="1423" spans="1:3" x14ac:dyDescent="0.25">
      <c r="A1423" s="1"/>
      <c r="C1423" t="str">
        <f>IF(B1423&lt;&gt;"",VLOOKUP(B1423,TABLA_CAPATACES[#All],3,FALSE),"")</f>
        <v/>
      </c>
    </row>
    <row r="1424" spans="1:3" x14ac:dyDescent="0.25">
      <c r="A1424" s="1"/>
      <c r="C1424" t="str">
        <f>IF(B1424&lt;&gt;"",VLOOKUP(B1424,TABLA_CAPATACES[#All],3,FALSE),"")</f>
        <v/>
      </c>
    </row>
    <row r="1425" spans="1:3" x14ac:dyDescent="0.25">
      <c r="A1425" s="1"/>
      <c r="C1425" t="str">
        <f>IF(B1425&lt;&gt;"",VLOOKUP(B1425,TABLA_CAPATACES[#All],3,FALSE),"")</f>
        <v/>
      </c>
    </row>
    <row r="1426" spans="1:3" x14ac:dyDescent="0.25">
      <c r="A1426" s="1"/>
      <c r="C1426" t="str">
        <f>IF(B1426&lt;&gt;"",VLOOKUP(B1426,TABLA_CAPATACES[#All],3,FALSE),"")</f>
        <v/>
      </c>
    </row>
    <row r="1427" spans="1:3" x14ac:dyDescent="0.25">
      <c r="A1427" s="1"/>
      <c r="C1427" t="str">
        <f>IF(B1427&lt;&gt;"",VLOOKUP(B1427,TABLA_CAPATACES[#All],3,FALSE),"")</f>
        <v/>
      </c>
    </row>
    <row r="1428" spans="1:3" x14ac:dyDescent="0.25">
      <c r="A1428" s="1"/>
      <c r="C1428" t="str">
        <f>IF(B1428&lt;&gt;"",VLOOKUP(B1428,TABLA_CAPATACES[#All],3,FALSE),"")</f>
        <v/>
      </c>
    </row>
    <row r="1429" spans="1:3" x14ac:dyDescent="0.25">
      <c r="A1429" s="1"/>
      <c r="C1429" t="str">
        <f>IF(B1429&lt;&gt;"",VLOOKUP(B1429,TABLA_CAPATACES[#All],3,FALSE),"")</f>
        <v/>
      </c>
    </row>
    <row r="1430" spans="1:3" x14ac:dyDescent="0.25">
      <c r="A1430" s="1"/>
      <c r="C1430" t="str">
        <f>IF(B1430&lt;&gt;"",VLOOKUP(B1430,TABLA_CAPATACES[#All],3,FALSE),"")</f>
        <v/>
      </c>
    </row>
    <row r="1431" spans="1:3" x14ac:dyDescent="0.25">
      <c r="A1431" s="1"/>
      <c r="C1431" t="str">
        <f>IF(B1431&lt;&gt;"",VLOOKUP(B1431,TABLA_CAPATACES[#All],3,FALSE),"")</f>
        <v/>
      </c>
    </row>
    <row r="1432" spans="1:3" x14ac:dyDescent="0.25">
      <c r="A1432" s="1"/>
      <c r="C1432" t="str">
        <f>IF(B1432&lt;&gt;"",VLOOKUP(B1432,TABLA_CAPATACES[#All],3,FALSE),"")</f>
        <v/>
      </c>
    </row>
    <row r="1433" spans="1:3" x14ac:dyDescent="0.25">
      <c r="A1433" s="1"/>
      <c r="C1433" t="str">
        <f>IF(B1433&lt;&gt;"",VLOOKUP(B1433,TABLA_CAPATACES[#All],3,FALSE),"")</f>
        <v/>
      </c>
    </row>
    <row r="1434" spans="1:3" x14ac:dyDescent="0.25">
      <c r="A1434" s="1"/>
      <c r="C1434" t="str">
        <f>IF(B1434&lt;&gt;"",VLOOKUP(B1434,TABLA_CAPATACES[#All],3,FALSE),"")</f>
        <v/>
      </c>
    </row>
    <row r="1435" spans="1:3" x14ac:dyDescent="0.25">
      <c r="A1435" s="1"/>
      <c r="C1435" t="str">
        <f>IF(B1435&lt;&gt;"",VLOOKUP(B1435,TABLA_CAPATACES[#All],3,FALSE),"")</f>
        <v/>
      </c>
    </row>
    <row r="1436" spans="1:3" x14ac:dyDescent="0.25">
      <c r="A1436" s="1"/>
      <c r="C1436" t="str">
        <f>IF(B1436&lt;&gt;"",VLOOKUP(B1436,TABLA_CAPATACES[#All],3,FALSE),"")</f>
        <v/>
      </c>
    </row>
    <row r="1437" spans="1:3" x14ac:dyDescent="0.25">
      <c r="A1437" s="1"/>
      <c r="C1437" t="str">
        <f>IF(B1437&lt;&gt;"",VLOOKUP(B1437,TABLA_CAPATACES[#All],3,FALSE),"")</f>
        <v/>
      </c>
    </row>
    <row r="1438" spans="1:3" x14ac:dyDescent="0.25">
      <c r="A1438" s="1"/>
      <c r="C1438" t="str">
        <f>IF(B1438&lt;&gt;"",VLOOKUP(B1438,TABLA_CAPATACES[#All],3,FALSE),"")</f>
        <v/>
      </c>
    </row>
    <row r="1439" spans="1:3" x14ac:dyDescent="0.25">
      <c r="A1439" s="1"/>
      <c r="C1439" t="str">
        <f>IF(B1439&lt;&gt;"",VLOOKUP(B1439,TABLA_CAPATACES[#All],3,FALSE),"")</f>
        <v/>
      </c>
    </row>
    <row r="1440" spans="1:3" x14ac:dyDescent="0.25">
      <c r="A1440" s="1"/>
      <c r="C1440" t="str">
        <f>IF(B1440&lt;&gt;"",VLOOKUP(B1440,TABLA_CAPATACES[#All],3,FALSE),"")</f>
        <v/>
      </c>
    </row>
    <row r="1441" spans="1:3" x14ac:dyDescent="0.25">
      <c r="A1441" s="1"/>
      <c r="C1441" t="str">
        <f>IF(B1441&lt;&gt;"",VLOOKUP(B1441,TABLA_CAPATACES[#All],3,FALSE),"")</f>
        <v/>
      </c>
    </row>
    <row r="1442" spans="1:3" x14ac:dyDescent="0.25">
      <c r="A1442" s="1"/>
      <c r="C1442" t="str">
        <f>IF(B1442&lt;&gt;"",VLOOKUP(B1442,TABLA_CAPATACES[#All],3,FALSE),"")</f>
        <v/>
      </c>
    </row>
    <row r="1443" spans="1:3" x14ac:dyDescent="0.25">
      <c r="A1443" s="1"/>
      <c r="C1443" t="str">
        <f>IF(B1443&lt;&gt;"",VLOOKUP(B1443,TABLA_CAPATACES[#All],3,FALSE),"")</f>
        <v/>
      </c>
    </row>
    <row r="1444" spans="1:3" x14ac:dyDescent="0.25">
      <c r="A1444" s="1"/>
      <c r="C1444" t="str">
        <f>IF(B1444&lt;&gt;"",VLOOKUP(B1444,TABLA_CAPATACES[#All],3,FALSE),"")</f>
        <v/>
      </c>
    </row>
    <row r="1445" spans="1:3" x14ac:dyDescent="0.25">
      <c r="A1445" s="1"/>
      <c r="C1445" t="str">
        <f>IF(B1445&lt;&gt;"",VLOOKUP(B1445,TABLA_CAPATACES[#All],3,FALSE),"")</f>
        <v/>
      </c>
    </row>
    <row r="1446" spans="1:3" x14ac:dyDescent="0.25">
      <c r="A1446" s="1"/>
      <c r="C1446" t="str">
        <f>IF(B1446&lt;&gt;"",VLOOKUP(B1446,TABLA_CAPATACES[#All],3,FALSE),"")</f>
        <v/>
      </c>
    </row>
    <row r="1447" spans="1:3" x14ac:dyDescent="0.25">
      <c r="A1447" s="1"/>
      <c r="C1447" t="str">
        <f>IF(B1447&lt;&gt;"",VLOOKUP(B1447,TABLA_CAPATACES[#All],3,FALSE),"")</f>
        <v/>
      </c>
    </row>
    <row r="1448" spans="1:3" x14ac:dyDescent="0.25">
      <c r="A1448" s="1"/>
      <c r="C1448" t="str">
        <f>IF(B1448&lt;&gt;"",VLOOKUP(B1448,TABLA_CAPATACES[#All],3,FALSE),"")</f>
        <v/>
      </c>
    </row>
    <row r="1449" spans="1:3" x14ac:dyDescent="0.25">
      <c r="A1449" s="1"/>
      <c r="C1449" t="str">
        <f>IF(B1449&lt;&gt;"",VLOOKUP(B1449,TABLA_CAPATACES[#All],3,FALSE),"")</f>
        <v/>
      </c>
    </row>
    <row r="1450" spans="1:3" x14ac:dyDescent="0.25">
      <c r="A1450" s="1"/>
      <c r="C1450" t="str">
        <f>IF(B1450&lt;&gt;"",VLOOKUP(B1450,TABLA_CAPATACES[#All],3,FALSE),"")</f>
        <v/>
      </c>
    </row>
    <row r="1451" spans="1:3" x14ac:dyDescent="0.25">
      <c r="A1451" s="1"/>
      <c r="C1451" t="str">
        <f>IF(B1451&lt;&gt;"",VLOOKUP(B1451,TABLA_CAPATACES[#All],3,FALSE),"")</f>
        <v/>
      </c>
    </row>
    <row r="1452" spans="1:3" x14ac:dyDescent="0.25">
      <c r="A1452" s="1"/>
      <c r="C1452" t="str">
        <f>IF(B1452&lt;&gt;"",VLOOKUP(B1452,TABLA_CAPATACES[#All],3,FALSE),"")</f>
        <v/>
      </c>
    </row>
    <row r="1453" spans="1:3" x14ac:dyDescent="0.25">
      <c r="A1453" s="1"/>
      <c r="C1453" t="str">
        <f>IF(B1453&lt;&gt;"",VLOOKUP(B1453,TABLA_CAPATACES[#All],3,FALSE),"")</f>
        <v/>
      </c>
    </row>
    <row r="1454" spans="1:3" x14ac:dyDescent="0.25">
      <c r="A1454" s="1"/>
      <c r="C1454" t="str">
        <f>IF(B1454&lt;&gt;"",VLOOKUP(B1454,TABLA_CAPATACES[#All],3,FALSE),"")</f>
        <v/>
      </c>
    </row>
    <row r="1455" spans="1:3" x14ac:dyDescent="0.25">
      <c r="A1455" s="1"/>
      <c r="C1455" t="str">
        <f>IF(B1455&lt;&gt;"",VLOOKUP(B1455,TABLA_CAPATACES[#All],3,FALSE),"")</f>
        <v/>
      </c>
    </row>
    <row r="1456" spans="1:3" x14ac:dyDescent="0.25">
      <c r="A1456" s="1"/>
      <c r="C1456" t="str">
        <f>IF(B1456&lt;&gt;"",VLOOKUP(B1456,TABLA_CAPATACES[#All],3,FALSE),"")</f>
        <v/>
      </c>
    </row>
    <row r="1457" spans="1:3" x14ac:dyDescent="0.25">
      <c r="A1457" s="1"/>
      <c r="C1457" t="str">
        <f>IF(B1457&lt;&gt;"",VLOOKUP(B1457,TABLA_CAPATACES[#All],3,FALSE),"")</f>
        <v/>
      </c>
    </row>
    <row r="1458" spans="1:3" x14ac:dyDescent="0.25">
      <c r="A1458" s="1"/>
      <c r="C1458" t="str">
        <f>IF(B1458&lt;&gt;"",VLOOKUP(B1458,TABLA_CAPATACES[#All],3,FALSE),"")</f>
        <v/>
      </c>
    </row>
    <row r="1459" spans="1:3" x14ac:dyDescent="0.25">
      <c r="A1459" s="1"/>
      <c r="C1459" t="str">
        <f>IF(B1459&lt;&gt;"",VLOOKUP(B1459,TABLA_CAPATACES[#All],3,FALSE),"")</f>
        <v/>
      </c>
    </row>
    <row r="1460" spans="1:3" x14ac:dyDescent="0.25">
      <c r="A1460" s="1"/>
      <c r="C1460" t="str">
        <f>IF(B1460&lt;&gt;"",VLOOKUP(B1460,TABLA_CAPATACES[#All],3,FALSE),"")</f>
        <v/>
      </c>
    </row>
    <row r="1461" spans="1:3" x14ac:dyDescent="0.25">
      <c r="A1461" s="1"/>
      <c r="C1461" t="str">
        <f>IF(B1461&lt;&gt;"",VLOOKUP(B1461,TABLA_CAPATACES[#All],3,FALSE),"")</f>
        <v/>
      </c>
    </row>
    <row r="1462" spans="1:3" x14ac:dyDescent="0.25">
      <c r="A1462" s="1"/>
      <c r="C1462" t="str">
        <f>IF(B1462&lt;&gt;"",VLOOKUP(B1462,TABLA_CAPATACES[#All],3,FALSE),"")</f>
        <v/>
      </c>
    </row>
    <row r="1463" spans="1:3" x14ac:dyDescent="0.25">
      <c r="A1463" s="1"/>
      <c r="C1463" t="str">
        <f>IF(B1463&lt;&gt;"",VLOOKUP(B1463,TABLA_CAPATACES[#All],3,FALSE),"")</f>
        <v/>
      </c>
    </row>
    <row r="1464" spans="1:3" x14ac:dyDescent="0.25">
      <c r="A1464" s="1"/>
      <c r="C1464" t="str">
        <f>IF(B1464&lt;&gt;"",VLOOKUP(B1464,TABLA_CAPATACES[#All],3,FALSE),"")</f>
        <v/>
      </c>
    </row>
    <row r="1465" spans="1:3" x14ac:dyDescent="0.25">
      <c r="A1465" s="1"/>
      <c r="C1465" t="str">
        <f>IF(B1465&lt;&gt;"",VLOOKUP(B1465,TABLA_CAPATACES[#All],3,FALSE),"")</f>
        <v/>
      </c>
    </row>
    <row r="1466" spans="1:3" x14ac:dyDescent="0.25">
      <c r="A1466" s="1"/>
      <c r="C1466" t="str">
        <f>IF(B1466&lt;&gt;"",VLOOKUP(B1466,TABLA_CAPATACES[#All],3,FALSE),"")</f>
        <v/>
      </c>
    </row>
    <row r="1467" spans="1:3" x14ac:dyDescent="0.25">
      <c r="A1467" s="1"/>
      <c r="C1467" t="str">
        <f>IF(B1467&lt;&gt;"",VLOOKUP(B1467,TABLA_CAPATACES[#All],3,FALSE),"")</f>
        <v/>
      </c>
    </row>
    <row r="1468" spans="1:3" x14ac:dyDescent="0.25">
      <c r="A1468" s="1"/>
      <c r="C1468" t="str">
        <f>IF(B1468&lt;&gt;"",VLOOKUP(B1468,TABLA_CAPATACES[#All],3,FALSE),"")</f>
        <v/>
      </c>
    </row>
    <row r="1469" spans="1:3" x14ac:dyDescent="0.25">
      <c r="A1469" s="1"/>
      <c r="C1469" t="str">
        <f>IF(B1469&lt;&gt;"",VLOOKUP(B1469,TABLA_CAPATACES[#All],3,FALSE),"")</f>
        <v/>
      </c>
    </row>
    <row r="1470" spans="1:3" x14ac:dyDescent="0.25">
      <c r="A1470" s="1"/>
      <c r="C1470" t="str">
        <f>IF(B1470&lt;&gt;"",VLOOKUP(B1470,TABLA_CAPATACES[#All],3,FALSE),"")</f>
        <v/>
      </c>
    </row>
    <row r="1471" spans="1:3" x14ac:dyDescent="0.25">
      <c r="A1471" s="1"/>
      <c r="C1471" t="str">
        <f>IF(B1471&lt;&gt;"",VLOOKUP(B1471,TABLA_CAPATACES[#All],3,FALSE),"")</f>
        <v/>
      </c>
    </row>
    <row r="1472" spans="1:3" x14ac:dyDescent="0.25">
      <c r="A1472" s="1"/>
      <c r="C1472" t="str">
        <f>IF(B1472&lt;&gt;"",VLOOKUP(B1472,TABLA_CAPATACES[#All],3,FALSE),"")</f>
        <v/>
      </c>
    </row>
    <row r="1473" spans="1:3" x14ac:dyDescent="0.25">
      <c r="A1473" s="1"/>
      <c r="C1473" t="str">
        <f>IF(B1473&lt;&gt;"",VLOOKUP(B1473,TABLA_CAPATACES[#All],3,FALSE),"")</f>
        <v/>
      </c>
    </row>
    <row r="1474" spans="1:3" x14ac:dyDescent="0.25">
      <c r="A1474" s="1"/>
      <c r="C1474" t="str">
        <f>IF(B1474&lt;&gt;"",VLOOKUP(B1474,TABLA_CAPATACES[#All],3,FALSE),"")</f>
        <v/>
      </c>
    </row>
    <row r="1475" spans="1:3" x14ac:dyDescent="0.25">
      <c r="A1475" s="1"/>
      <c r="C1475" t="str">
        <f>IF(B1475&lt;&gt;"",VLOOKUP(B1475,TABLA_CAPATACES[#All],3,FALSE),"")</f>
        <v/>
      </c>
    </row>
    <row r="1476" spans="1:3" x14ac:dyDescent="0.25">
      <c r="A1476" s="1"/>
      <c r="C1476" t="str">
        <f>IF(B1476&lt;&gt;"",VLOOKUP(B1476,TABLA_CAPATACES[#All],3,FALSE),"")</f>
        <v/>
      </c>
    </row>
    <row r="1477" spans="1:3" x14ac:dyDescent="0.25">
      <c r="A1477" s="1"/>
      <c r="C1477" t="str">
        <f>IF(B1477&lt;&gt;"",VLOOKUP(B1477,TABLA_CAPATACES[#All],3,FALSE),"")</f>
        <v/>
      </c>
    </row>
    <row r="1478" spans="1:3" x14ac:dyDescent="0.25">
      <c r="A1478" s="1"/>
      <c r="C1478" t="str">
        <f>IF(B1478&lt;&gt;"",VLOOKUP(B1478,TABLA_CAPATACES[#All],3,FALSE),"")</f>
        <v/>
      </c>
    </row>
    <row r="1479" spans="1:3" x14ac:dyDescent="0.25">
      <c r="A1479" s="1"/>
      <c r="C1479" t="str">
        <f>IF(B1479&lt;&gt;"",VLOOKUP(B1479,TABLA_CAPATACES[#All],3,FALSE),"")</f>
        <v/>
      </c>
    </row>
    <row r="1480" spans="1:3" x14ac:dyDescent="0.25">
      <c r="A1480" s="1"/>
      <c r="C1480" t="str">
        <f>IF(B1480&lt;&gt;"",VLOOKUP(B1480,TABLA_CAPATACES[#All],3,FALSE),"")</f>
        <v/>
      </c>
    </row>
    <row r="1481" spans="1:3" x14ac:dyDescent="0.25">
      <c r="A1481" s="1"/>
      <c r="C1481" t="str">
        <f>IF(B1481&lt;&gt;"",VLOOKUP(B1481,TABLA_CAPATACES[#All],3,FALSE),"")</f>
        <v/>
      </c>
    </row>
    <row r="1482" spans="1:3" x14ac:dyDescent="0.25">
      <c r="A1482" s="1"/>
      <c r="C1482" t="str">
        <f>IF(B1482&lt;&gt;"",VLOOKUP(B1482,TABLA_CAPATACES[#All],3,FALSE),"")</f>
        <v/>
      </c>
    </row>
    <row r="1483" spans="1:3" x14ac:dyDescent="0.25">
      <c r="A1483" s="1"/>
      <c r="C1483" t="str">
        <f>IF(B1483&lt;&gt;"",VLOOKUP(B1483,TABLA_CAPATACES[#All],3,FALSE),"")</f>
        <v/>
      </c>
    </row>
    <row r="1484" spans="1:3" x14ac:dyDescent="0.25">
      <c r="A1484" s="1"/>
      <c r="C1484" t="str">
        <f>IF(B1484&lt;&gt;"",VLOOKUP(B1484,TABLA_CAPATACES[#All],3,FALSE),"")</f>
        <v/>
      </c>
    </row>
    <row r="1485" spans="1:3" x14ac:dyDescent="0.25">
      <c r="A1485" s="1"/>
      <c r="C1485" t="str">
        <f>IF(B1485&lt;&gt;"",VLOOKUP(B1485,TABLA_CAPATACES[#All],3,FALSE),"")</f>
        <v/>
      </c>
    </row>
    <row r="1486" spans="1:3" x14ac:dyDescent="0.25">
      <c r="A1486" s="1"/>
      <c r="C1486" t="str">
        <f>IF(B1486&lt;&gt;"",VLOOKUP(B1486,TABLA_CAPATACES[#All],3,FALSE),"")</f>
        <v/>
      </c>
    </row>
    <row r="1487" spans="1:3" x14ac:dyDescent="0.25">
      <c r="A1487" s="1"/>
      <c r="C1487" t="str">
        <f>IF(B1487&lt;&gt;"",VLOOKUP(B1487,TABLA_CAPATACES[#All],3,FALSE),"")</f>
        <v/>
      </c>
    </row>
    <row r="1488" spans="1:3" x14ac:dyDescent="0.25">
      <c r="A1488" s="1"/>
      <c r="C1488" t="str">
        <f>IF(B1488&lt;&gt;"",VLOOKUP(B1488,TABLA_CAPATACES[#All],3,FALSE),"")</f>
        <v/>
      </c>
    </row>
    <row r="1489" spans="1:3" x14ac:dyDescent="0.25">
      <c r="A1489" s="1"/>
      <c r="C1489" t="str">
        <f>IF(B1489&lt;&gt;"",VLOOKUP(B1489,TABLA_CAPATACES[#All],3,FALSE),"")</f>
        <v/>
      </c>
    </row>
    <row r="1490" spans="1:3" x14ac:dyDescent="0.25">
      <c r="A1490" s="1"/>
      <c r="C1490" t="str">
        <f>IF(B1490&lt;&gt;"",VLOOKUP(B1490,TABLA_CAPATACES[#All],3,FALSE),"")</f>
        <v/>
      </c>
    </row>
    <row r="1491" spans="1:3" x14ac:dyDescent="0.25">
      <c r="A1491" s="1"/>
      <c r="C1491" t="str">
        <f>IF(B1491&lt;&gt;"",VLOOKUP(B1491,TABLA_CAPATACES[#All],3,FALSE),"")</f>
        <v/>
      </c>
    </row>
    <row r="1492" spans="1:3" x14ac:dyDescent="0.25">
      <c r="A1492" s="1"/>
      <c r="C1492" t="str">
        <f>IF(B1492&lt;&gt;"",VLOOKUP(B1492,TABLA_CAPATACES[#All],3,FALSE),"")</f>
        <v/>
      </c>
    </row>
    <row r="1493" spans="1:3" x14ac:dyDescent="0.25">
      <c r="A1493" s="1"/>
      <c r="C1493" t="str">
        <f>IF(B1493&lt;&gt;"",VLOOKUP(B1493,TABLA_CAPATACES[#All],3,FALSE),"")</f>
        <v/>
      </c>
    </row>
    <row r="1494" spans="1:3" x14ac:dyDescent="0.25">
      <c r="A1494" s="1"/>
      <c r="C1494" t="str">
        <f>IF(B1494&lt;&gt;"",VLOOKUP(B1494,TABLA_CAPATACES[#All],3,FALSE),"")</f>
        <v/>
      </c>
    </row>
    <row r="1495" spans="1:3" x14ac:dyDescent="0.25">
      <c r="A1495" s="1"/>
      <c r="C1495" t="str">
        <f>IF(B1495&lt;&gt;"",VLOOKUP(B1495,TABLA_CAPATACES[#All],3,FALSE),"")</f>
        <v/>
      </c>
    </row>
    <row r="1496" spans="1:3" x14ac:dyDescent="0.25">
      <c r="A1496" s="1"/>
      <c r="C1496" t="str">
        <f>IF(B1496&lt;&gt;"",VLOOKUP(B1496,TABLA_CAPATACES[#All],3,FALSE),"")</f>
        <v/>
      </c>
    </row>
    <row r="1497" spans="1:3" x14ac:dyDescent="0.25">
      <c r="A1497" s="1"/>
      <c r="C1497" t="str">
        <f>IF(B1497&lt;&gt;"",VLOOKUP(B1497,TABLA_CAPATACES[#All],3,FALSE),"")</f>
        <v/>
      </c>
    </row>
    <row r="1498" spans="1:3" x14ac:dyDescent="0.25">
      <c r="A1498" s="1"/>
      <c r="C1498" t="str">
        <f>IF(B1498&lt;&gt;"",VLOOKUP(B1498,TABLA_CAPATACES[#All],3,FALSE),"")</f>
        <v/>
      </c>
    </row>
    <row r="1499" spans="1:3" x14ac:dyDescent="0.25">
      <c r="A1499" s="1"/>
      <c r="C1499" t="str">
        <f>IF(B1499&lt;&gt;"",VLOOKUP(B1499,TABLA_CAPATACES[#All],3,FALSE),"")</f>
        <v/>
      </c>
    </row>
    <row r="1500" spans="1:3" x14ac:dyDescent="0.25">
      <c r="A1500" s="1"/>
      <c r="C1500" t="str">
        <f>IF(B1500&lt;&gt;"",VLOOKUP(B1500,TABLA_CAPATACES[#All],3,FALSE),"")</f>
        <v/>
      </c>
    </row>
    <row r="1501" spans="1:3" x14ac:dyDescent="0.25">
      <c r="A1501" s="1"/>
      <c r="C1501" t="str">
        <f>IF(B1501&lt;&gt;"",VLOOKUP(B1501,TABLA_CAPATACES[#All],3,FALSE),"")</f>
        <v/>
      </c>
    </row>
    <row r="1502" spans="1:3" x14ac:dyDescent="0.25">
      <c r="A1502" s="1"/>
      <c r="C1502" t="str">
        <f>IF(B1502&lt;&gt;"",VLOOKUP(B1502,TABLA_CAPATACES[#All],3,FALSE),"")</f>
        <v/>
      </c>
    </row>
    <row r="1503" spans="1:3" x14ac:dyDescent="0.25">
      <c r="A1503" s="1"/>
      <c r="C1503" t="str">
        <f>IF(B1503&lt;&gt;"",VLOOKUP(B1503,TABLA_CAPATACES[#All],3,FALSE),"")</f>
        <v/>
      </c>
    </row>
    <row r="1504" spans="1:3" x14ac:dyDescent="0.25">
      <c r="A1504" s="1"/>
      <c r="C1504" t="str">
        <f>IF(B1504&lt;&gt;"",VLOOKUP(B1504,TABLA_CAPATACES[#All],3,FALSE),"")</f>
        <v/>
      </c>
    </row>
    <row r="1505" spans="1:3" x14ac:dyDescent="0.25">
      <c r="A1505" s="1"/>
      <c r="C1505" t="str">
        <f>IF(B1505&lt;&gt;"",VLOOKUP(B1505,TABLA_CAPATACES[#All],3,FALSE),"")</f>
        <v/>
      </c>
    </row>
    <row r="1506" spans="1:3" x14ac:dyDescent="0.25">
      <c r="A1506" s="1"/>
      <c r="C1506" t="str">
        <f>IF(B1506&lt;&gt;"",VLOOKUP(B1506,TABLA_CAPATACES[#All],3,FALSE),"")</f>
        <v/>
      </c>
    </row>
    <row r="1507" spans="1:3" x14ac:dyDescent="0.25">
      <c r="A1507" s="1"/>
      <c r="C1507" t="str">
        <f>IF(B1507&lt;&gt;"",VLOOKUP(B1507,TABLA_CAPATACES[#All],3,FALSE),"")</f>
        <v/>
      </c>
    </row>
    <row r="1508" spans="1:3" x14ac:dyDescent="0.25">
      <c r="A1508" s="1"/>
      <c r="C1508" t="str">
        <f>IF(B1508&lt;&gt;"",VLOOKUP(B1508,TABLA_CAPATACES[#All],3,FALSE),"")</f>
        <v/>
      </c>
    </row>
    <row r="1509" spans="1:3" x14ac:dyDescent="0.25">
      <c r="A1509" s="1"/>
      <c r="C1509" t="str">
        <f>IF(B1509&lt;&gt;"",VLOOKUP(B1509,TABLA_CAPATACES[#All],3,FALSE),"")</f>
        <v/>
      </c>
    </row>
    <row r="1510" spans="1:3" x14ac:dyDescent="0.25">
      <c r="A1510" s="1"/>
      <c r="C1510" t="str">
        <f>IF(B1510&lt;&gt;"",VLOOKUP(B1510,TABLA_CAPATACES[#All],3,FALSE),"")</f>
        <v/>
      </c>
    </row>
    <row r="1511" spans="1:3" x14ac:dyDescent="0.25">
      <c r="A1511" s="1"/>
      <c r="C1511" t="str">
        <f>IF(B1511&lt;&gt;"",VLOOKUP(B1511,TABLA_CAPATACES[#All],3,FALSE),"")</f>
        <v/>
      </c>
    </row>
    <row r="1512" spans="1:3" x14ac:dyDescent="0.25">
      <c r="A1512" s="1"/>
      <c r="C1512" t="str">
        <f>IF(B1512&lt;&gt;"",VLOOKUP(B1512,TABLA_CAPATACES[#All],3,FALSE),"")</f>
        <v/>
      </c>
    </row>
    <row r="1513" spans="1:3" x14ac:dyDescent="0.25">
      <c r="A1513" s="1"/>
      <c r="C1513" t="str">
        <f>IF(B1513&lt;&gt;"",VLOOKUP(B1513,TABLA_CAPATACES[#All],3,FALSE),"")</f>
        <v/>
      </c>
    </row>
    <row r="1514" spans="1:3" x14ac:dyDescent="0.25">
      <c r="A1514" s="1"/>
      <c r="C1514" t="str">
        <f>IF(B1514&lt;&gt;"",VLOOKUP(B1514,TABLA_CAPATACES[#All],3,FALSE),"")</f>
        <v/>
      </c>
    </row>
    <row r="1515" spans="1:3" x14ac:dyDescent="0.25">
      <c r="A1515" s="1"/>
      <c r="C1515" t="str">
        <f>IF(B1515&lt;&gt;"",VLOOKUP(B1515,TABLA_CAPATACES[#All],3,FALSE),"")</f>
        <v/>
      </c>
    </row>
    <row r="1516" spans="1:3" x14ac:dyDescent="0.25">
      <c r="A1516" s="1"/>
      <c r="C1516" t="str">
        <f>IF(B1516&lt;&gt;"",VLOOKUP(B1516,TABLA_CAPATACES[#All],3,FALSE),"")</f>
        <v/>
      </c>
    </row>
    <row r="1517" spans="1:3" x14ac:dyDescent="0.25">
      <c r="A1517" s="1"/>
      <c r="C1517" t="str">
        <f>IF(B1517&lt;&gt;"",VLOOKUP(B1517,TABLA_CAPATACES[#All],3,FALSE),"")</f>
        <v/>
      </c>
    </row>
    <row r="1518" spans="1:3" x14ac:dyDescent="0.25">
      <c r="A1518" s="1"/>
      <c r="C1518" t="str">
        <f>IF(B1518&lt;&gt;"",VLOOKUP(B1518,TABLA_CAPATACES[#All],3,FALSE),"")</f>
        <v/>
      </c>
    </row>
    <row r="1519" spans="1:3" x14ac:dyDescent="0.25">
      <c r="A1519" s="1"/>
      <c r="C1519" t="str">
        <f>IF(B1519&lt;&gt;"",VLOOKUP(B1519,TABLA_CAPATACES[#All],3,FALSE),"")</f>
        <v/>
      </c>
    </row>
    <row r="1520" spans="1:3" x14ac:dyDescent="0.25">
      <c r="A1520" s="1"/>
      <c r="C1520" t="str">
        <f>IF(B1520&lt;&gt;"",VLOOKUP(B1520,TABLA_CAPATACES[#All],3,FALSE),"")</f>
        <v/>
      </c>
    </row>
    <row r="1521" spans="1:3" x14ac:dyDescent="0.25">
      <c r="A1521" s="1"/>
      <c r="C1521" t="str">
        <f>IF(B1521&lt;&gt;"",VLOOKUP(B1521,TABLA_CAPATACES[#All],3,FALSE),"")</f>
        <v/>
      </c>
    </row>
    <row r="1522" spans="1:3" x14ac:dyDescent="0.25">
      <c r="A1522" s="1"/>
      <c r="C1522" t="str">
        <f>IF(B1522&lt;&gt;"",VLOOKUP(B1522,TABLA_CAPATACES[#All],3,FALSE),"")</f>
        <v/>
      </c>
    </row>
    <row r="1523" spans="1:3" x14ac:dyDescent="0.25">
      <c r="A1523" s="1"/>
      <c r="C1523" t="str">
        <f>IF(B1523&lt;&gt;"",VLOOKUP(B1523,TABLA_CAPATACES[#All],3,FALSE),"")</f>
        <v/>
      </c>
    </row>
    <row r="1524" spans="1:3" x14ac:dyDescent="0.25">
      <c r="A1524" s="1"/>
      <c r="C1524" t="str">
        <f>IF(B1524&lt;&gt;"",VLOOKUP(B1524,TABLA_CAPATACES[#All],3,FALSE),"")</f>
        <v/>
      </c>
    </row>
    <row r="1525" spans="1:3" x14ac:dyDescent="0.25">
      <c r="A1525" s="1"/>
      <c r="C1525" t="str">
        <f>IF(B1525&lt;&gt;"",VLOOKUP(B1525,TABLA_CAPATACES[#All],3,FALSE),"")</f>
        <v/>
      </c>
    </row>
    <row r="1526" spans="1:3" x14ac:dyDescent="0.25">
      <c r="A1526" s="1"/>
      <c r="C1526" t="str">
        <f>IF(B1526&lt;&gt;"",VLOOKUP(B1526,TABLA_CAPATACES[#All],3,FALSE),"")</f>
        <v/>
      </c>
    </row>
    <row r="1527" spans="1:3" x14ac:dyDescent="0.25">
      <c r="A1527" s="1"/>
      <c r="C1527" t="str">
        <f>IF(B1527&lt;&gt;"",VLOOKUP(B1527,TABLA_CAPATACES[#All],3,FALSE),"")</f>
        <v/>
      </c>
    </row>
    <row r="1528" spans="1:3" x14ac:dyDescent="0.25">
      <c r="A1528" s="1"/>
      <c r="C1528" t="str">
        <f>IF(B1528&lt;&gt;"",VLOOKUP(B1528,TABLA_CAPATACES[#All],3,FALSE),"")</f>
        <v/>
      </c>
    </row>
    <row r="1529" spans="1:3" x14ac:dyDescent="0.25">
      <c r="A1529" s="1"/>
      <c r="C1529" t="str">
        <f>IF(B1529&lt;&gt;"",VLOOKUP(B1529,TABLA_CAPATACES[#All],3,FALSE),"")</f>
        <v/>
      </c>
    </row>
    <row r="1530" spans="1:3" x14ac:dyDescent="0.25">
      <c r="A1530" s="1"/>
      <c r="C1530" t="str">
        <f>IF(B1530&lt;&gt;"",VLOOKUP(B1530,TABLA_CAPATACES[#All],3,FALSE),"")</f>
        <v/>
      </c>
    </row>
    <row r="1531" spans="1:3" x14ac:dyDescent="0.25">
      <c r="A1531" s="1"/>
      <c r="C1531" t="str">
        <f>IF(B1531&lt;&gt;"",VLOOKUP(B1531,TABLA_CAPATACES[#All],3,FALSE),"")</f>
        <v/>
      </c>
    </row>
    <row r="1532" spans="1:3" x14ac:dyDescent="0.25">
      <c r="A1532" s="1"/>
      <c r="C1532" t="str">
        <f>IF(B1532&lt;&gt;"",VLOOKUP(B1532,TABLA_CAPATACES[#All],3,FALSE),"")</f>
        <v/>
      </c>
    </row>
    <row r="1533" spans="1:3" x14ac:dyDescent="0.25">
      <c r="A1533" s="1"/>
      <c r="C1533" t="str">
        <f>IF(B1533&lt;&gt;"",VLOOKUP(B1533,TABLA_CAPATACES[#All],3,FALSE),"")</f>
        <v/>
      </c>
    </row>
    <row r="1534" spans="1:3" x14ac:dyDescent="0.25">
      <c r="A1534" s="1"/>
      <c r="C1534" t="str">
        <f>IF(B1534&lt;&gt;"",VLOOKUP(B1534,TABLA_CAPATACES[#All],3,FALSE),"")</f>
        <v/>
      </c>
    </row>
    <row r="1535" spans="1:3" x14ac:dyDescent="0.25">
      <c r="A1535" s="1"/>
      <c r="C1535" t="str">
        <f>IF(B1535&lt;&gt;"",VLOOKUP(B1535,TABLA_CAPATACES[#All],3,FALSE),"")</f>
        <v/>
      </c>
    </row>
    <row r="1536" spans="1:3" x14ac:dyDescent="0.25">
      <c r="A1536" s="1"/>
      <c r="C1536" t="str">
        <f>IF(B1536&lt;&gt;"",VLOOKUP(B1536,TABLA_CAPATACES[#All],3,FALSE),"")</f>
        <v/>
      </c>
    </row>
    <row r="1537" spans="1:3" x14ac:dyDescent="0.25">
      <c r="A1537" s="1"/>
      <c r="C1537" t="str">
        <f>IF(B1537&lt;&gt;"",VLOOKUP(B1537,TABLA_CAPATACES[#All],3,FALSE),"")</f>
        <v/>
      </c>
    </row>
    <row r="1538" spans="1:3" x14ac:dyDescent="0.25">
      <c r="A1538" s="1"/>
      <c r="C1538" t="str">
        <f>IF(B1538&lt;&gt;"",VLOOKUP(B1538,TABLA_CAPATACES[#All],3,FALSE),"")</f>
        <v/>
      </c>
    </row>
    <row r="1539" spans="1:3" x14ac:dyDescent="0.25">
      <c r="A1539" s="1"/>
      <c r="C1539" t="str">
        <f>IF(B1539&lt;&gt;"",VLOOKUP(B1539,TABLA_CAPATACES[#All],3,FALSE),"")</f>
        <v/>
      </c>
    </row>
    <row r="1540" spans="1:3" x14ac:dyDescent="0.25">
      <c r="A1540" s="1"/>
      <c r="C1540" t="str">
        <f>IF(B1540&lt;&gt;"",VLOOKUP(B1540,TABLA_CAPATACES[#All],3,FALSE),"")</f>
        <v/>
      </c>
    </row>
    <row r="1541" spans="1:3" x14ac:dyDescent="0.25">
      <c r="A1541" s="1"/>
      <c r="C1541" t="str">
        <f>IF(B1541&lt;&gt;"",VLOOKUP(B1541,TABLA_CAPATACES[#All],3,FALSE),"")</f>
        <v/>
      </c>
    </row>
    <row r="1542" spans="1:3" x14ac:dyDescent="0.25">
      <c r="A1542" s="1"/>
      <c r="C1542" t="str">
        <f>IF(B1542&lt;&gt;"",VLOOKUP(B1542,TABLA_CAPATACES[#All],3,FALSE),"")</f>
        <v/>
      </c>
    </row>
    <row r="1543" spans="1:3" x14ac:dyDescent="0.25">
      <c r="A1543" s="1"/>
      <c r="C1543" t="str">
        <f>IF(B1543&lt;&gt;"",VLOOKUP(B1543,TABLA_CAPATACES[#All],3,FALSE),"")</f>
        <v/>
      </c>
    </row>
    <row r="1544" spans="1:3" x14ac:dyDescent="0.25">
      <c r="A1544" s="1"/>
      <c r="C1544" t="str">
        <f>IF(B1544&lt;&gt;"",VLOOKUP(B1544,TABLA_CAPATACES[#All],3,FALSE),"")</f>
        <v/>
      </c>
    </row>
    <row r="1545" spans="1:3" x14ac:dyDescent="0.25">
      <c r="A1545" s="1"/>
      <c r="C1545" t="str">
        <f>IF(B1545&lt;&gt;"",VLOOKUP(B1545,TABLA_CAPATACES[#All],3,FALSE),"")</f>
        <v/>
      </c>
    </row>
    <row r="1546" spans="1:3" x14ac:dyDescent="0.25">
      <c r="A1546" s="1"/>
      <c r="C1546" t="str">
        <f>IF(B1546&lt;&gt;"",VLOOKUP(B1546,TABLA_CAPATACES[#All],3,FALSE),"")</f>
        <v/>
      </c>
    </row>
    <row r="1547" spans="1:3" x14ac:dyDescent="0.25">
      <c r="A1547" s="1"/>
      <c r="C1547" t="str">
        <f>IF(B1547&lt;&gt;"",VLOOKUP(B1547,TABLA_CAPATACES[#All],3,FALSE),"")</f>
        <v/>
      </c>
    </row>
    <row r="1548" spans="1:3" x14ac:dyDescent="0.25">
      <c r="A1548" s="1"/>
      <c r="C1548" t="str">
        <f>IF(B1548&lt;&gt;"",VLOOKUP(B1548,TABLA_CAPATACES[#All],3,FALSE),"")</f>
        <v/>
      </c>
    </row>
    <row r="1549" spans="1:3" x14ac:dyDescent="0.25">
      <c r="A1549" s="1"/>
      <c r="C1549" t="str">
        <f>IF(B1549&lt;&gt;"",VLOOKUP(B1549,TABLA_CAPATACES[#All],3,FALSE),"")</f>
        <v/>
      </c>
    </row>
    <row r="1550" spans="1:3" x14ac:dyDescent="0.25">
      <c r="A1550" s="1"/>
      <c r="C1550" t="str">
        <f>IF(B1550&lt;&gt;"",VLOOKUP(B1550,TABLA_CAPATACES[#All],3,FALSE),"")</f>
        <v/>
      </c>
    </row>
    <row r="1551" spans="1:3" x14ac:dyDescent="0.25">
      <c r="A1551" s="1"/>
      <c r="C1551" t="str">
        <f>IF(B1551&lt;&gt;"",VLOOKUP(B1551,TABLA_CAPATACES[#All],3,FALSE),"")</f>
        <v/>
      </c>
    </row>
    <row r="1552" spans="1:3" x14ac:dyDescent="0.25">
      <c r="A1552" s="1"/>
      <c r="C1552" t="str">
        <f>IF(B1552&lt;&gt;"",VLOOKUP(B1552,TABLA_CAPATACES[#All],3,FALSE),"")</f>
        <v/>
      </c>
    </row>
    <row r="1553" spans="1:3" x14ac:dyDescent="0.25">
      <c r="A1553" s="1"/>
      <c r="C1553" t="str">
        <f>IF(B1553&lt;&gt;"",VLOOKUP(B1553,TABLA_CAPATACES[#All],3,FALSE),"")</f>
        <v/>
      </c>
    </row>
    <row r="1554" spans="1:3" x14ac:dyDescent="0.25">
      <c r="A1554" s="1"/>
      <c r="C1554" t="str">
        <f>IF(B1554&lt;&gt;"",VLOOKUP(B1554,TABLA_CAPATACES[#All],3,FALSE),"")</f>
        <v/>
      </c>
    </row>
    <row r="1555" spans="1:3" x14ac:dyDescent="0.25">
      <c r="A1555" s="1"/>
      <c r="C1555" t="str">
        <f>IF(B1555&lt;&gt;"",VLOOKUP(B1555,TABLA_CAPATACES[#All],3,FALSE),"")</f>
        <v/>
      </c>
    </row>
    <row r="1556" spans="1:3" x14ac:dyDescent="0.25">
      <c r="A1556" s="1"/>
      <c r="C1556" t="str">
        <f>IF(B1556&lt;&gt;"",VLOOKUP(B1556,TABLA_CAPATACES[#All],3,FALSE),"")</f>
        <v/>
      </c>
    </row>
    <row r="1557" spans="1:3" x14ac:dyDescent="0.25">
      <c r="A1557" s="1"/>
      <c r="C1557" t="str">
        <f>IF(B1557&lt;&gt;"",VLOOKUP(B1557,TABLA_CAPATACES[#All],3,FALSE),"")</f>
        <v/>
      </c>
    </row>
    <row r="1558" spans="1:3" x14ac:dyDescent="0.25">
      <c r="A1558" s="1"/>
      <c r="C1558" t="str">
        <f>IF(B1558&lt;&gt;"",VLOOKUP(B1558,TABLA_CAPATACES[#All],3,FALSE),"")</f>
        <v/>
      </c>
    </row>
    <row r="1559" spans="1:3" x14ac:dyDescent="0.25">
      <c r="A1559" s="1"/>
      <c r="C1559" t="str">
        <f>IF(B1559&lt;&gt;"",VLOOKUP(B1559,TABLA_CAPATACES[#All],3,FALSE),"")</f>
        <v/>
      </c>
    </row>
    <row r="1560" spans="1:3" x14ac:dyDescent="0.25">
      <c r="A1560" s="1"/>
      <c r="C1560" t="str">
        <f>IF(B1560&lt;&gt;"",VLOOKUP(B1560,TABLA_CAPATACES[#All],3,FALSE),"")</f>
        <v/>
      </c>
    </row>
    <row r="1561" spans="1:3" x14ac:dyDescent="0.25">
      <c r="A1561" s="1"/>
      <c r="C1561" t="str">
        <f>IF(B1561&lt;&gt;"",VLOOKUP(B1561,TABLA_CAPATACES[#All],3,FALSE),"")</f>
        <v/>
      </c>
    </row>
    <row r="1562" spans="1:3" x14ac:dyDescent="0.25">
      <c r="A1562" s="1"/>
      <c r="C1562" t="str">
        <f>IF(B1562&lt;&gt;"",VLOOKUP(B1562,TABLA_CAPATACES[#All],3,FALSE),"")</f>
        <v/>
      </c>
    </row>
    <row r="1563" spans="1:3" x14ac:dyDescent="0.25">
      <c r="A1563" s="1"/>
      <c r="C1563" t="str">
        <f>IF(B1563&lt;&gt;"",VLOOKUP(B1563,TABLA_CAPATACES[#All],3,FALSE),"")</f>
        <v/>
      </c>
    </row>
    <row r="1564" spans="1:3" x14ac:dyDescent="0.25">
      <c r="A1564" s="1"/>
      <c r="C1564" t="str">
        <f>IF(B1564&lt;&gt;"",VLOOKUP(B1564,TABLA_CAPATACES[#All],3,FALSE),"")</f>
        <v/>
      </c>
    </row>
    <row r="1565" spans="1:3" x14ac:dyDescent="0.25">
      <c r="A1565" s="1"/>
      <c r="C1565" t="str">
        <f>IF(B1565&lt;&gt;"",VLOOKUP(B1565,TABLA_CAPATACES[#All],3,FALSE),"")</f>
        <v/>
      </c>
    </row>
    <row r="1566" spans="1:3" x14ac:dyDescent="0.25">
      <c r="A1566" s="1"/>
      <c r="C1566" t="str">
        <f>IF(B1566&lt;&gt;"",VLOOKUP(B1566,TABLA_CAPATACES[#All],3,FALSE),"")</f>
        <v/>
      </c>
    </row>
    <row r="1567" spans="1:3" x14ac:dyDescent="0.25">
      <c r="A1567" s="1"/>
      <c r="C1567" t="str">
        <f>IF(B1567&lt;&gt;"",VLOOKUP(B1567,TABLA_CAPATACES[#All],3,FALSE),"")</f>
        <v/>
      </c>
    </row>
    <row r="1568" spans="1:3" x14ac:dyDescent="0.25">
      <c r="A1568" s="1"/>
      <c r="C1568" t="str">
        <f>IF(B1568&lt;&gt;"",VLOOKUP(B1568,TABLA_CAPATACES[#All],3,FALSE),"")</f>
        <v/>
      </c>
    </row>
    <row r="1569" spans="1:3" x14ac:dyDescent="0.25">
      <c r="A1569" s="1"/>
      <c r="C1569" t="str">
        <f>IF(B1569&lt;&gt;"",VLOOKUP(B1569,TABLA_CAPATACES[#All],3,FALSE),"")</f>
        <v/>
      </c>
    </row>
    <row r="1570" spans="1:3" x14ac:dyDescent="0.25">
      <c r="A1570" s="1"/>
      <c r="C1570" t="str">
        <f>IF(B1570&lt;&gt;"",VLOOKUP(B1570,TABLA_CAPATACES[#All],3,FALSE),"")</f>
        <v/>
      </c>
    </row>
    <row r="1571" spans="1:3" x14ac:dyDescent="0.25">
      <c r="A1571" s="1"/>
      <c r="C1571" t="str">
        <f>IF(B1571&lt;&gt;"",VLOOKUP(B1571,TABLA_CAPATACES[#All],3,FALSE),"")</f>
        <v/>
      </c>
    </row>
    <row r="1572" spans="1:3" x14ac:dyDescent="0.25">
      <c r="A1572" s="1"/>
      <c r="C1572" t="str">
        <f>IF(B1572&lt;&gt;"",VLOOKUP(B1572,TABLA_CAPATACES[#All],3,FALSE),"")</f>
        <v/>
      </c>
    </row>
    <row r="1573" spans="1:3" x14ac:dyDescent="0.25">
      <c r="A1573" s="1"/>
      <c r="C1573" t="str">
        <f>IF(B1573&lt;&gt;"",VLOOKUP(B1573,TABLA_CAPATACES[#All],3,FALSE),"")</f>
        <v/>
      </c>
    </row>
    <row r="1574" spans="1:3" x14ac:dyDescent="0.25">
      <c r="A1574" s="1"/>
      <c r="C1574" t="str">
        <f>IF(B1574&lt;&gt;"",VLOOKUP(B1574,TABLA_CAPATACES[#All],3,FALSE),"")</f>
        <v/>
      </c>
    </row>
    <row r="1575" spans="1:3" x14ac:dyDescent="0.25">
      <c r="A1575" s="1"/>
      <c r="C1575" t="str">
        <f>IF(B1575&lt;&gt;"",VLOOKUP(B1575,TABLA_CAPATACES[#All],3,FALSE),"")</f>
        <v/>
      </c>
    </row>
    <row r="1576" spans="1:3" x14ac:dyDescent="0.25">
      <c r="A1576" s="1"/>
      <c r="C1576" t="str">
        <f>IF(B1576&lt;&gt;"",VLOOKUP(B1576,TABLA_CAPATACES[#All],3,FALSE),"")</f>
        <v/>
      </c>
    </row>
    <row r="1577" spans="1:3" x14ac:dyDescent="0.25">
      <c r="A1577" s="1"/>
      <c r="C1577" t="str">
        <f>IF(B1577&lt;&gt;"",VLOOKUP(B1577,TABLA_CAPATACES[#All],3,FALSE),"")</f>
        <v/>
      </c>
    </row>
    <row r="1578" spans="1:3" x14ac:dyDescent="0.25">
      <c r="A1578" s="1"/>
      <c r="C1578" t="str">
        <f>IF(B1578&lt;&gt;"",VLOOKUP(B1578,TABLA_CAPATACES[#All],3,FALSE),"")</f>
        <v/>
      </c>
    </row>
    <row r="1579" spans="1:3" x14ac:dyDescent="0.25">
      <c r="A1579" s="1"/>
      <c r="C1579" t="str">
        <f>IF(B1579&lt;&gt;"",VLOOKUP(B1579,TABLA_CAPATACES[#All],3,FALSE),"")</f>
        <v/>
      </c>
    </row>
    <row r="1580" spans="1:3" x14ac:dyDescent="0.25">
      <c r="A1580" s="1"/>
      <c r="C1580" t="str">
        <f>IF(B1580&lt;&gt;"",VLOOKUP(B1580,TABLA_CAPATACES[#All],3,FALSE),"")</f>
        <v/>
      </c>
    </row>
    <row r="1581" spans="1:3" x14ac:dyDescent="0.25">
      <c r="A1581" s="1"/>
      <c r="C1581" t="str">
        <f>IF(B1581&lt;&gt;"",VLOOKUP(B1581,TABLA_CAPATACES[#All],3,FALSE),"")</f>
        <v/>
      </c>
    </row>
    <row r="1582" spans="1:3" x14ac:dyDescent="0.25">
      <c r="A1582" s="1"/>
      <c r="C1582" t="str">
        <f>IF(B1582&lt;&gt;"",VLOOKUP(B1582,TABLA_CAPATACES[#All],3,FALSE),"")</f>
        <v/>
      </c>
    </row>
    <row r="1583" spans="1:3" x14ac:dyDescent="0.25">
      <c r="A1583" s="1"/>
      <c r="C1583" t="str">
        <f>IF(B1583&lt;&gt;"",VLOOKUP(B1583,TABLA_CAPATACES[#All],3,FALSE),"")</f>
        <v/>
      </c>
    </row>
    <row r="1584" spans="1:3" x14ac:dyDescent="0.25">
      <c r="A1584" s="1"/>
      <c r="C1584" t="str">
        <f>IF(B1584&lt;&gt;"",VLOOKUP(B1584,TABLA_CAPATACES[#All],3,FALSE),"")</f>
        <v/>
      </c>
    </row>
    <row r="1585" spans="1:3" x14ac:dyDescent="0.25">
      <c r="A1585" s="1"/>
      <c r="C1585" t="str">
        <f>IF(B1585&lt;&gt;"",VLOOKUP(B1585,TABLA_CAPATACES[#All],3,FALSE),"")</f>
        <v/>
      </c>
    </row>
    <row r="1586" spans="1:3" x14ac:dyDescent="0.25">
      <c r="A1586" s="1"/>
      <c r="C1586" t="str">
        <f>IF(B1586&lt;&gt;"",VLOOKUP(B1586,TABLA_CAPATACES[#All],3,FALSE),"")</f>
        <v/>
      </c>
    </row>
    <row r="1587" spans="1:3" x14ac:dyDescent="0.25">
      <c r="A1587" s="1"/>
      <c r="C1587" t="str">
        <f>IF(B1587&lt;&gt;"",VLOOKUP(B1587,TABLA_CAPATACES[#All],3,FALSE),"")</f>
        <v/>
      </c>
    </row>
    <row r="1588" spans="1:3" x14ac:dyDescent="0.25">
      <c r="A1588" s="1"/>
      <c r="C1588" t="str">
        <f>IF(B1588&lt;&gt;"",VLOOKUP(B1588,TABLA_CAPATACES[#All],3,FALSE),"")</f>
        <v/>
      </c>
    </row>
    <row r="1589" spans="1:3" x14ac:dyDescent="0.25">
      <c r="A1589" s="1"/>
      <c r="C1589" t="str">
        <f>IF(B1589&lt;&gt;"",VLOOKUP(B1589,TABLA_CAPATACES[#All],3,FALSE),"")</f>
        <v/>
      </c>
    </row>
    <row r="1590" spans="1:3" x14ac:dyDescent="0.25">
      <c r="A1590" s="1"/>
      <c r="C1590" t="str">
        <f>IF(B1590&lt;&gt;"",VLOOKUP(B1590,TABLA_CAPATACES[#All],3,FALSE),"")</f>
        <v/>
      </c>
    </row>
    <row r="1591" spans="1:3" x14ac:dyDescent="0.25">
      <c r="A1591" s="1"/>
      <c r="C1591" t="str">
        <f>IF(B1591&lt;&gt;"",VLOOKUP(B1591,TABLA_CAPATACES[#All],3,FALSE),"")</f>
        <v/>
      </c>
    </row>
    <row r="1592" spans="1:3" x14ac:dyDescent="0.25">
      <c r="A1592" s="1"/>
      <c r="C1592" t="str">
        <f>IF(B1592&lt;&gt;"",VLOOKUP(B1592,TABLA_CAPATACES[#All],3,FALSE),"")</f>
        <v/>
      </c>
    </row>
    <row r="1593" spans="1:3" x14ac:dyDescent="0.25">
      <c r="A1593" s="1"/>
      <c r="C1593" t="str">
        <f>IF(B1593&lt;&gt;"",VLOOKUP(B1593,TABLA_CAPATACES[#All],3,FALSE),"")</f>
        <v/>
      </c>
    </row>
    <row r="1594" spans="1:3" x14ac:dyDescent="0.25">
      <c r="A1594" s="1"/>
      <c r="C1594" t="str">
        <f>IF(B1594&lt;&gt;"",VLOOKUP(B1594,TABLA_CAPATACES[#All],3,FALSE),"")</f>
        <v/>
      </c>
    </row>
    <row r="1595" spans="1:3" x14ac:dyDescent="0.25">
      <c r="A1595" s="1"/>
      <c r="C1595" t="str">
        <f>IF(B1595&lt;&gt;"",VLOOKUP(B1595,TABLA_CAPATACES[#All],3,FALSE),"")</f>
        <v/>
      </c>
    </row>
    <row r="1596" spans="1:3" x14ac:dyDescent="0.25">
      <c r="A1596" s="1"/>
      <c r="C1596" t="str">
        <f>IF(B1596&lt;&gt;"",VLOOKUP(B1596,TABLA_CAPATACES[#All],3,FALSE),"")</f>
        <v/>
      </c>
    </row>
    <row r="1597" spans="1:3" x14ac:dyDescent="0.25">
      <c r="A1597" s="1"/>
      <c r="C1597" t="str">
        <f>IF(B1597&lt;&gt;"",VLOOKUP(B1597,TABLA_CAPATACES[#All],3,FALSE),"")</f>
        <v/>
      </c>
    </row>
    <row r="1598" spans="1:3" x14ac:dyDescent="0.25">
      <c r="A1598" s="1"/>
      <c r="C1598" t="str">
        <f>IF(B1598&lt;&gt;"",VLOOKUP(B1598,TABLA_CAPATACES[#All],3,FALSE),"")</f>
        <v/>
      </c>
    </row>
    <row r="1599" spans="1:3" x14ac:dyDescent="0.25">
      <c r="A1599" s="1"/>
      <c r="C1599" t="str">
        <f>IF(B1599&lt;&gt;"",VLOOKUP(B1599,TABLA_CAPATACES[#All],3,FALSE),"")</f>
        <v/>
      </c>
    </row>
    <row r="1600" spans="1:3" x14ac:dyDescent="0.25">
      <c r="A1600" s="1"/>
      <c r="C1600" t="str">
        <f>IF(B1600&lt;&gt;"",VLOOKUP(B1600,TABLA_CAPATACES[#All],3,FALSE),"")</f>
        <v/>
      </c>
    </row>
    <row r="1601" spans="1:3" x14ac:dyDescent="0.25">
      <c r="A1601" s="1"/>
      <c r="C1601" t="str">
        <f>IF(B1601&lt;&gt;"",VLOOKUP(B1601,TABLA_CAPATACES[#All],3,FALSE),"")</f>
        <v/>
      </c>
    </row>
    <row r="1602" spans="1:3" x14ac:dyDescent="0.25">
      <c r="A1602" s="1"/>
      <c r="C1602" t="str">
        <f>IF(B1602&lt;&gt;"",VLOOKUP(B1602,TABLA_CAPATACES[#All],3,FALSE),"")</f>
        <v/>
      </c>
    </row>
    <row r="1603" spans="1:3" x14ac:dyDescent="0.25">
      <c r="A1603" s="1"/>
      <c r="C1603" t="str">
        <f>IF(B1603&lt;&gt;"",VLOOKUP(B1603,TABLA_CAPATACES[#All],3,FALSE),"")</f>
        <v/>
      </c>
    </row>
    <row r="1604" spans="1:3" x14ac:dyDescent="0.25">
      <c r="A1604" s="1"/>
      <c r="C1604" t="str">
        <f>IF(B1604&lt;&gt;"",VLOOKUP(B1604,TABLA_CAPATACES[#All],3,FALSE),"")</f>
        <v/>
      </c>
    </row>
    <row r="1605" spans="1:3" x14ac:dyDescent="0.25">
      <c r="A1605" s="1"/>
      <c r="C1605" t="str">
        <f>IF(B1605&lt;&gt;"",VLOOKUP(B1605,TABLA_CAPATACES[#All],3,FALSE),"")</f>
        <v/>
      </c>
    </row>
    <row r="1606" spans="1:3" x14ac:dyDescent="0.25">
      <c r="A1606" s="1"/>
      <c r="C1606" t="str">
        <f>IF(B1606&lt;&gt;"",VLOOKUP(B1606,TABLA_CAPATACES[#All],3,FALSE),"")</f>
        <v/>
      </c>
    </row>
    <row r="1607" spans="1:3" x14ac:dyDescent="0.25">
      <c r="A1607" s="1"/>
      <c r="C1607" t="str">
        <f>IF(B1607&lt;&gt;"",VLOOKUP(B1607,TABLA_CAPATACES[#All],3,FALSE),"")</f>
        <v/>
      </c>
    </row>
    <row r="1608" spans="1:3" x14ac:dyDescent="0.25">
      <c r="A1608" s="1"/>
      <c r="C1608" t="str">
        <f>IF(B1608&lt;&gt;"",VLOOKUP(B1608,TABLA_CAPATACES[#All],3,FALSE),"")</f>
        <v/>
      </c>
    </row>
    <row r="1609" spans="1:3" x14ac:dyDescent="0.25">
      <c r="A1609" s="1"/>
      <c r="C1609" t="str">
        <f>IF(B1609&lt;&gt;"",VLOOKUP(B1609,TABLA_CAPATACES[#All],3,FALSE),"")</f>
        <v/>
      </c>
    </row>
    <row r="1610" spans="1:3" x14ac:dyDescent="0.25">
      <c r="A1610" s="1"/>
      <c r="C1610" t="str">
        <f>IF(B1610&lt;&gt;"",VLOOKUP(B1610,TABLA_CAPATACES[#All],3,FALSE),"")</f>
        <v/>
      </c>
    </row>
    <row r="1611" spans="1:3" x14ac:dyDescent="0.25">
      <c r="A1611" s="1"/>
      <c r="C1611" t="str">
        <f>IF(B1611&lt;&gt;"",VLOOKUP(B1611,TABLA_CAPATACES[#All],3,FALSE),"")</f>
        <v/>
      </c>
    </row>
    <row r="1612" spans="1:3" x14ac:dyDescent="0.25">
      <c r="A1612" s="1"/>
      <c r="C1612" t="str">
        <f>IF(B1612&lt;&gt;"",VLOOKUP(B1612,TABLA_CAPATACES[#All],3,FALSE),"")</f>
        <v/>
      </c>
    </row>
    <row r="1613" spans="1:3" x14ac:dyDescent="0.25">
      <c r="A1613" s="1"/>
      <c r="C1613" t="str">
        <f>IF(B1613&lt;&gt;"",VLOOKUP(B1613,TABLA_CAPATACES[#All],3,FALSE),"")</f>
        <v/>
      </c>
    </row>
    <row r="1614" spans="1:3" x14ac:dyDescent="0.25">
      <c r="A1614" s="1"/>
      <c r="C1614" t="str">
        <f>IF(B1614&lt;&gt;"",VLOOKUP(B1614,TABLA_CAPATACES[#All],3,FALSE),"")</f>
        <v/>
      </c>
    </row>
    <row r="1615" spans="1:3" x14ac:dyDescent="0.25">
      <c r="A1615" s="1"/>
      <c r="C1615" t="str">
        <f>IF(B1615&lt;&gt;"",VLOOKUP(B1615,TABLA_CAPATACES[#All],3,FALSE),"")</f>
        <v/>
      </c>
    </row>
    <row r="1616" spans="1:3" x14ac:dyDescent="0.25">
      <c r="A1616" s="1"/>
      <c r="C1616" t="str">
        <f>IF(B1616&lt;&gt;"",VLOOKUP(B1616,TABLA_CAPATACES[#All],3,FALSE),"")</f>
        <v/>
      </c>
    </row>
    <row r="1617" spans="1:3" x14ac:dyDescent="0.25">
      <c r="A1617" s="1"/>
      <c r="C1617" t="str">
        <f>IF(B1617&lt;&gt;"",VLOOKUP(B1617,TABLA_CAPATACES[#All],3,FALSE),"")</f>
        <v/>
      </c>
    </row>
    <row r="1618" spans="1:3" x14ac:dyDescent="0.25">
      <c r="A1618" s="1"/>
      <c r="C1618" t="str">
        <f>IF(B1618&lt;&gt;"",VLOOKUP(B1618,TABLA_CAPATACES[#All],3,FALSE),"")</f>
        <v/>
      </c>
    </row>
    <row r="1619" spans="1:3" x14ac:dyDescent="0.25">
      <c r="A1619" s="1"/>
      <c r="C1619" t="str">
        <f>IF(B1619&lt;&gt;"",VLOOKUP(B1619,TABLA_CAPATACES[#All],3,FALSE),"")</f>
        <v/>
      </c>
    </row>
    <row r="1620" spans="1:3" x14ac:dyDescent="0.25">
      <c r="A1620" s="1"/>
      <c r="C1620" t="str">
        <f>IF(B1620&lt;&gt;"",VLOOKUP(B1620,TABLA_CAPATACES[#All],3,FALSE),"")</f>
        <v/>
      </c>
    </row>
    <row r="1621" spans="1:3" x14ac:dyDescent="0.25">
      <c r="A1621" s="1"/>
      <c r="C1621" t="str">
        <f>IF(B1621&lt;&gt;"",VLOOKUP(B1621,TABLA_CAPATACES[#All],3,FALSE),"")</f>
        <v/>
      </c>
    </row>
    <row r="1622" spans="1:3" x14ac:dyDescent="0.25">
      <c r="A1622" s="1"/>
      <c r="C1622" t="str">
        <f>IF(B1622&lt;&gt;"",VLOOKUP(B1622,TABLA_CAPATACES[#All],3,FALSE),"")</f>
        <v/>
      </c>
    </row>
    <row r="1623" spans="1:3" x14ac:dyDescent="0.25">
      <c r="A1623" s="1"/>
      <c r="C1623" t="str">
        <f>IF(B1623&lt;&gt;"",VLOOKUP(B1623,TABLA_CAPATACES[#All],3,FALSE),"")</f>
        <v/>
      </c>
    </row>
    <row r="1624" spans="1:3" x14ac:dyDescent="0.25">
      <c r="A1624" s="1"/>
      <c r="C1624" t="str">
        <f>IF(B1624&lt;&gt;"",VLOOKUP(B1624,TABLA_CAPATACES[#All],3,FALSE),"")</f>
        <v/>
      </c>
    </row>
    <row r="1625" spans="1:3" x14ac:dyDescent="0.25">
      <c r="A1625" s="1"/>
      <c r="C1625" t="str">
        <f>IF(B1625&lt;&gt;"",VLOOKUP(B1625,TABLA_CAPATACES[#All],3,FALSE),"")</f>
        <v/>
      </c>
    </row>
    <row r="1626" spans="1:3" x14ac:dyDescent="0.25">
      <c r="A1626" s="1"/>
      <c r="C1626" t="str">
        <f>IF(B1626&lt;&gt;"",VLOOKUP(B1626,TABLA_CAPATACES[#All],3,FALSE),"")</f>
        <v/>
      </c>
    </row>
    <row r="1627" spans="1:3" x14ac:dyDescent="0.25">
      <c r="A1627" s="1"/>
      <c r="C1627" t="str">
        <f>IF(B1627&lt;&gt;"",VLOOKUP(B1627,TABLA_CAPATACES[#All],3,FALSE),"")</f>
        <v/>
      </c>
    </row>
    <row r="1628" spans="1:3" x14ac:dyDescent="0.25">
      <c r="A1628" s="1"/>
      <c r="C1628" t="str">
        <f>IF(B1628&lt;&gt;"",VLOOKUP(B1628,TABLA_CAPATACES[#All],3,FALSE),"")</f>
        <v/>
      </c>
    </row>
    <row r="1629" spans="1:3" x14ac:dyDescent="0.25">
      <c r="A1629" s="1"/>
      <c r="C1629" t="str">
        <f>IF(B1629&lt;&gt;"",VLOOKUP(B1629,TABLA_CAPATACES[#All],3,FALSE),"")</f>
        <v/>
      </c>
    </row>
    <row r="1630" spans="1:3" x14ac:dyDescent="0.25">
      <c r="A1630" s="1"/>
      <c r="C1630" t="str">
        <f>IF(B1630&lt;&gt;"",VLOOKUP(B1630,TABLA_CAPATACES[#All],3,FALSE),"")</f>
        <v/>
      </c>
    </row>
    <row r="1631" spans="1:3" x14ac:dyDescent="0.25">
      <c r="A1631" s="1"/>
      <c r="C1631" t="str">
        <f>IF(B1631&lt;&gt;"",VLOOKUP(B1631,TABLA_CAPATACES[#All],3,FALSE),"")</f>
        <v/>
      </c>
    </row>
    <row r="1632" spans="1:3" x14ac:dyDescent="0.25">
      <c r="A1632" s="1"/>
      <c r="C1632" t="str">
        <f>IF(B1632&lt;&gt;"",VLOOKUP(B1632,TABLA_CAPATACES[#All],3,FALSE),"")</f>
        <v/>
      </c>
    </row>
    <row r="1633" spans="1:3" x14ac:dyDescent="0.25">
      <c r="A1633" s="1"/>
      <c r="C1633" t="str">
        <f>IF(B1633&lt;&gt;"",VLOOKUP(B1633,TABLA_CAPATACES[#All],3,FALSE),"")</f>
        <v/>
      </c>
    </row>
    <row r="1634" spans="1:3" x14ac:dyDescent="0.25">
      <c r="A1634" s="1"/>
      <c r="C1634" t="str">
        <f>IF(B1634&lt;&gt;"",VLOOKUP(B1634,TABLA_CAPATACES[#All],3,FALSE),"")</f>
        <v/>
      </c>
    </row>
    <row r="1635" spans="1:3" x14ac:dyDescent="0.25">
      <c r="A1635" s="1"/>
      <c r="C1635" t="str">
        <f>IF(B1635&lt;&gt;"",VLOOKUP(B1635,TABLA_CAPATACES[#All],3,FALSE),"")</f>
        <v/>
      </c>
    </row>
    <row r="1636" spans="1:3" x14ac:dyDescent="0.25">
      <c r="A1636" s="1"/>
      <c r="C1636" t="str">
        <f>IF(B1636&lt;&gt;"",VLOOKUP(B1636,TABLA_CAPATACES[#All],3,FALSE),"")</f>
        <v/>
      </c>
    </row>
    <row r="1637" spans="1:3" x14ac:dyDescent="0.25">
      <c r="A1637" s="1"/>
      <c r="C1637" t="str">
        <f>IF(B1637&lt;&gt;"",VLOOKUP(B1637,TABLA_CAPATACES[#All],3,FALSE),"")</f>
        <v/>
      </c>
    </row>
    <row r="1638" spans="1:3" x14ac:dyDescent="0.25">
      <c r="A1638" s="1"/>
      <c r="C1638" t="str">
        <f>IF(B1638&lt;&gt;"",VLOOKUP(B1638,TABLA_CAPATACES[#All],3,FALSE),"")</f>
        <v/>
      </c>
    </row>
    <row r="1639" spans="1:3" x14ac:dyDescent="0.25">
      <c r="A1639" s="1"/>
      <c r="C1639" t="str">
        <f>IF(B1639&lt;&gt;"",VLOOKUP(B1639,TABLA_CAPATACES[#All],3,FALSE),"")</f>
        <v/>
      </c>
    </row>
    <row r="1640" spans="1:3" x14ac:dyDescent="0.25">
      <c r="A1640" s="1"/>
      <c r="C1640" t="str">
        <f>IF(B1640&lt;&gt;"",VLOOKUP(B1640,TABLA_CAPATACES[#All],3,FALSE),"")</f>
        <v/>
      </c>
    </row>
    <row r="1641" spans="1:3" x14ac:dyDescent="0.25">
      <c r="A1641" s="1"/>
      <c r="C1641" t="str">
        <f>IF(B1641&lt;&gt;"",VLOOKUP(B1641,TABLA_CAPATACES[#All],3,FALSE),"")</f>
        <v/>
      </c>
    </row>
    <row r="1642" spans="1:3" x14ac:dyDescent="0.25">
      <c r="A1642" s="1"/>
      <c r="C1642" t="str">
        <f>IF(B1642&lt;&gt;"",VLOOKUP(B1642,TABLA_CAPATACES[#All],3,FALSE),"")</f>
        <v/>
      </c>
    </row>
    <row r="1643" spans="1:3" x14ac:dyDescent="0.25">
      <c r="A1643" s="1"/>
      <c r="C1643" t="str">
        <f>IF(B1643&lt;&gt;"",VLOOKUP(B1643,TABLA_CAPATACES[#All],3,FALSE),"")</f>
        <v/>
      </c>
    </row>
    <row r="1644" spans="1:3" x14ac:dyDescent="0.25">
      <c r="A1644" s="1"/>
      <c r="C1644" t="str">
        <f>IF(B1644&lt;&gt;"",VLOOKUP(B1644,TABLA_CAPATACES[#All],3,FALSE),"")</f>
        <v/>
      </c>
    </row>
    <row r="1645" spans="1:3" x14ac:dyDescent="0.25">
      <c r="A1645" s="1"/>
      <c r="C1645" t="str">
        <f>IF(B1645&lt;&gt;"",VLOOKUP(B1645,TABLA_CAPATACES[#All],3,FALSE),"")</f>
        <v/>
      </c>
    </row>
    <row r="1646" spans="1:3" x14ac:dyDescent="0.25">
      <c r="A1646" s="1"/>
      <c r="C1646" t="str">
        <f>IF(B1646&lt;&gt;"",VLOOKUP(B1646,TABLA_CAPATACES[#All],3,FALSE),"")</f>
        <v/>
      </c>
    </row>
    <row r="1647" spans="1:3" x14ac:dyDescent="0.25">
      <c r="A1647" s="1"/>
      <c r="C1647" t="str">
        <f>IF(B1647&lt;&gt;"",VLOOKUP(B1647,TABLA_CAPATACES[#All],3,FALSE),"")</f>
        <v/>
      </c>
    </row>
    <row r="1648" spans="1:3" x14ac:dyDescent="0.25">
      <c r="A1648" s="1"/>
      <c r="C1648" t="str">
        <f>IF(B1648&lt;&gt;"",VLOOKUP(B1648,TABLA_CAPATACES[#All],3,FALSE),"")</f>
        <v/>
      </c>
    </row>
    <row r="1649" spans="1:3" x14ac:dyDescent="0.25">
      <c r="A1649" s="1"/>
      <c r="C1649" t="str">
        <f>IF(B1649&lt;&gt;"",VLOOKUP(B1649,TABLA_CAPATACES[#All],3,FALSE),"")</f>
        <v/>
      </c>
    </row>
    <row r="1650" spans="1:3" x14ac:dyDescent="0.25">
      <c r="A1650" s="1"/>
      <c r="C1650" t="str">
        <f>IF(B1650&lt;&gt;"",VLOOKUP(B1650,TABLA_CAPATACES[#All],3,FALSE),"")</f>
        <v/>
      </c>
    </row>
    <row r="1651" spans="1:3" x14ac:dyDescent="0.25">
      <c r="A1651" s="1"/>
      <c r="C1651" t="str">
        <f>IF(B1651&lt;&gt;"",VLOOKUP(B1651,TABLA_CAPATACES[#All],3,FALSE),"")</f>
        <v/>
      </c>
    </row>
    <row r="1652" spans="1:3" x14ac:dyDescent="0.25">
      <c r="A1652" s="1"/>
      <c r="C1652" t="str">
        <f>IF(B1652&lt;&gt;"",VLOOKUP(B1652,TABLA_CAPATACES[#All],3,FALSE),"")</f>
        <v/>
      </c>
    </row>
    <row r="1653" spans="1:3" x14ac:dyDescent="0.25">
      <c r="A1653" s="1"/>
      <c r="C1653" t="str">
        <f>IF(B1653&lt;&gt;"",VLOOKUP(B1653,TABLA_CAPATACES[#All],3,FALSE),"")</f>
        <v/>
      </c>
    </row>
    <row r="1654" spans="1:3" x14ac:dyDescent="0.25">
      <c r="A1654" s="1"/>
      <c r="C1654" t="str">
        <f>IF(B1654&lt;&gt;"",VLOOKUP(B1654,TABLA_CAPATACES[#All],3,FALSE),"")</f>
        <v/>
      </c>
    </row>
    <row r="1655" spans="1:3" x14ac:dyDescent="0.25">
      <c r="A1655" s="1"/>
      <c r="C1655" t="str">
        <f>IF(B1655&lt;&gt;"",VLOOKUP(B1655,TABLA_CAPATACES[#All],3,FALSE),"")</f>
        <v/>
      </c>
    </row>
    <row r="1656" spans="1:3" x14ac:dyDescent="0.25">
      <c r="A1656" s="1"/>
      <c r="C1656" t="str">
        <f>IF(B1656&lt;&gt;"",VLOOKUP(B1656,TABLA_CAPATACES[#All],3,FALSE),"")</f>
        <v/>
      </c>
    </row>
    <row r="1657" spans="1:3" x14ac:dyDescent="0.25">
      <c r="A1657" s="1"/>
      <c r="C1657" t="str">
        <f>IF(B1657&lt;&gt;"",VLOOKUP(B1657,TABLA_CAPATACES[#All],3,FALSE),"")</f>
        <v/>
      </c>
    </row>
    <row r="1658" spans="1:3" x14ac:dyDescent="0.25">
      <c r="A1658" s="1"/>
      <c r="C1658" t="str">
        <f>IF(B1658&lt;&gt;"",VLOOKUP(B1658,TABLA_CAPATACES[#All],3,FALSE),"")</f>
        <v/>
      </c>
    </row>
    <row r="1659" spans="1:3" x14ac:dyDescent="0.25">
      <c r="A1659" s="1"/>
      <c r="C1659" t="str">
        <f>IF(B1659&lt;&gt;"",VLOOKUP(B1659,TABLA_CAPATACES[#All],3,FALSE),"")</f>
        <v/>
      </c>
    </row>
    <row r="1660" spans="1:3" x14ac:dyDescent="0.25">
      <c r="A1660" s="1"/>
      <c r="C1660" t="str">
        <f>IF(B1660&lt;&gt;"",VLOOKUP(B1660,TABLA_CAPATACES[#All],3,FALSE),"")</f>
        <v/>
      </c>
    </row>
    <row r="1661" spans="1:3" x14ac:dyDescent="0.25">
      <c r="A1661" s="1"/>
      <c r="C1661" t="str">
        <f>IF(B1661&lt;&gt;"",VLOOKUP(B1661,TABLA_CAPATACES[#All],3,FALSE),"")</f>
        <v/>
      </c>
    </row>
    <row r="1662" spans="1:3" x14ac:dyDescent="0.25">
      <c r="A1662" s="1"/>
      <c r="C1662" t="str">
        <f>IF(B1662&lt;&gt;"",VLOOKUP(B1662,TABLA_CAPATACES[#All],3,FALSE),"")</f>
        <v/>
      </c>
    </row>
    <row r="1663" spans="1:3" x14ac:dyDescent="0.25">
      <c r="A1663" s="1"/>
      <c r="C1663" t="str">
        <f>IF(B1663&lt;&gt;"",VLOOKUP(B1663,TABLA_CAPATACES[#All],3,FALSE),"")</f>
        <v/>
      </c>
    </row>
    <row r="1664" spans="1:3" x14ac:dyDescent="0.25">
      <c r="A1664" s="1"/>
      <c r="C1664" t="str">
        <f>IF(B1664&lt;&gt;"",VLOOKUP(B1664,TABLA_CAPATACES[#All],3,FALSE),"")</f>
        <v/>
      </c>
    </row>
    <row r="1665" spans="1:3" x14ac:dyDescent="0.25">
      <c r="A1665" s="1"/>
      <c r="C1665" t="str">
        <f>IF(B1665&lt;&gt;"",VLOOKUP(B1665,TABLA_CAPATACES[#All],3,FALSE),"")</f>
        <v/>
      </c>
    </row>
    <row r="1666" spans="1:3" x14ac:dyDescent="0.25">
      <c r="A1666" s="1"/>
      <c r="C1666" t="str">
        <f>IF(B1666&lt;&gt;"",VLOOKUP(B1666,TABLA_CAPATACES[#All],3,FALSE),"")</f>
        <v/>
      </c>
    </row>
    <row r="1667" spans="1:3" x14ac:dyDescent="0.25">
      <c r="A1667" s="1"/>
      <c r="C1667" t="str">
        <f>IF(B1667&lt;&gt;"",VLOOKUP(B1667,TABLA_CAPATACES[#All],3,FALSE),"")</f>
        <v/>
      </c>
    </row>
    <row r="1668" spans="1:3" x14ac:dyDescent="0.25">
      <c r="A1668" s="1"/>
      <c r="C1668" t="str">
        <f>IF(B1668&lt;&gt;"",VLOOKUP(B1668,TABLA_CAPATACES[#All],3,FALSE),"")</f>
        <v/>
      </c>
    </row>
    <row r="1669" spans="1:3" x14ac:dyDescent="0.25">
      <c r="A1669" s="1"/>
      <c r="C1669" t="str">
        <f>IF(B1669&lt;&gt;"",VLOOKUP(B1669,TABLA_CAPATACES[#All],3,FALSE),"")</f>
        <v/>
      </c>
    </row>
    <row r="1670" spans="1:3" x14ac:dyDescent="0.25">
      <c r="A1670" s="1"/>
      <c r="C1670" t="str">
        <f>IF(B1670&lt;&gt;"",VLOOKUP(B1670,TABLA_CAPATACES[#All],3,FALSE),"")</f>
        <v/>
      </c>
    </row>
    <row r="1671" spans="1:3" x14ac:dyDescent="0.25">
      <c r="A1671" s="1"/>
      <c r="C1671" t="str">
        <f>IF(B1671&lt;&gt;"",VLOOKUP(B1671,TABLA_CAPATACES[#All],3,FALSE),"")</f>
        <v/>
      </c>
    </row>
    <row r="1672" spans="1:3" x14ac:dyDescent="0.25">
      <c r="A1672" s="1"/>
      <c r="C1672" t="str">
        <f>IF(B1672&lt;&gt;"",VLOOKUP(B1672,TABLA_CAPATACES[#All],3,FALSE),"")</f>
        <v/>
      </c>
    </row>
    <row r="1673" spans="1:3" x14ac:dyDescent="0.25">
      <c r="A1673" s="1"/>
      <c r="C1673" t="str">
        <f>IF(B1673&lt;&gt;"",VLOOKUP(B1673,TABLA_CAPATACES[#All],3,FALSE),"")</f>
        <v/>
      </c>
    </row>
    <row r="1674" spans="1:3" x14ac:dyDescent="0.25">
      <c r="A1674" s="1"/>
      <c r="C1674" t="str">
        <f>IF(B1674&lt;&gt;"",VLOOKUP(B1674,TABLA_CAPATACES[#All],3,FALSE),"")</f>
        <v/>
      </c>
    </row>
    <row r="1675" spans="1:3" x14ac:dyDescent="0.25">
      <c r="A1675" s="1"/>
      <c r="C1675" t="str">
        <f>IF(B1675&lt;&gt;"",VLOOKUP(B1675,TABLA_CAPATACES[#All],3,FALSE),"")</f>
        <v/>
      </c>
    </row>
    <row r="1676" spans="1:3" x14ac:dyDescent="0.25">
      <c r="A1676" s="1"/>
      <c r="C1676" t="str">
        <f>IF(B1676&lt;&gt;"",VLOOKUP(B1676,TABLA_CAPATACES[#All],3,FALSE),"")</f>
        <v/>
      </c>
    </row>
    <row r="1677" spans="1:3" x14ac:dyDescent="0.25">
      <c r="A1677" s="1"/>
      <c r="C1677" t="str">
        <f>IF(B1677&lt;&gt;"",VLOOKUP(B1677,TABLA_CAPATACES[#All],3,FALSE),"")</f>
        <v/>
      </c>
    </row>
    <row r="1678" spans="1:3" x14ac:dyDescent="0.25">
      <c r="A1678" s="1"/>
      <c r="C1678" t="str">
        <f>IF(B1678&lt;&gt;"",VLOOKUP(B1678,TABLA_CAPATACES[#All],3,FALSE),"")</f>
        <v/>
      </c>
    </row>
    <row r="1679" spans="1:3" x14ac:dyDescent="0.25">
      <c r="A1679" s="1"/>
      <c r="C1679" t="str">
        <f>IF(B1679&lt;&gt;"",VLOOKUP(B1679,TABLA_CAPATACES[#All],3,FALSE),"")</f>
        <v/>
      </c>
    </row>
    <row r="1680" spans="1:3" x14ac:dyDescent="0.25">
      <c r="A1680" s="1"/>
      <c r="C1680" t="str">
        <f>IF(B1680&lt;&gt;"",VLOOKUP(B1680,TABLA_CAPATACES[#All],3,FALSE),"")</f>
        <v/>
      </c>
    </row>
    <row r="1681" spans="1:3" x14ac:dyDescent="0.25">
      <c r="A1681" s="1"/>
      <c r="C1681" t="str">
        <f>IF(B1681&lt;&gt;"",VLOOKUP(B1681,TABLA_CAPATACES[#All],3,FALSE),"")</f>
        <v/>
      </c>
    </row>
    <row r="1682" spans="1:3" x14ac:dyDescent="0.25">
      <c r="A1682" s="1"/>
      <c r="C1682" t="str">
        <f>IF(B1682&lt;&gt;"",VLOOKUP(B1682,TABLA_CAPATACES[#All],3,FALSE),"")</f>
        <v/>
      </c>
    </row>
    <row r="1683" spans="1:3" x14ac:dyDescent="0.25">
      <c r="A1683" s="1"/>
      <c r="C1683" t="str">
        <f>IF(B1683&lt;&gt;"",VLOOKUP(B1683,TABLA_CAPATACES[#All],3,FALSE),"")</f>
        <v/>
      </c>
    </row>
    <row r="1684" spans="1:3" x14ac:dyDescent="0.25">
      <c r="A1684" s="1"/>
      <c r="C1684" t="str">
        <f>IF(B1684&lt;&gt;"",VLOOKUP(B1684,TABLA_CAPATACES[#All],3,FALSE),"")</f>
        <v/>
      </c>
    </row>
    <row r="1685" spans="1:3" x14ac:dyDescent="0.25">
      <c r="A1685" s="1"/>
      <c r="C1685" t="str">
        <f>IF(B1685&lt;&gt;"",VLOOKUP(B1685,TABLA_CAPATACES[#All],3,FALSE),"")</f>
        <v/>
      </c>
    </row>
    <row r="1686" spans="1:3" x14ac:dyDescent="0.25">
      <c r="A1686" s="1"/>
      <c r="C1686" t="str">
        <f>IF(B1686&lt;&gt;"",VLOOKUP(B1686,TABLA_CAPATACES[#All],3,FALSE),"")</f>
        <v/>
      </c>
    </row>
    <row r="1687" spans="1:3" x14ac:dyDescent="0.25">
      <c r="A1687" s="1"/>
      <c r="C1687" t="str">
        <f>IF(B1687&lt;&gt;"",VLOOKUP(B1687,TABLA_CAPATACES[#All],3,FALSE),"")</f>
        <v/>
      </c>
    </row>
    <row r="1688" spans="1:3" x14ac:dyDescent="0.25">
      <c r="A1688" s="1"/>
      <c r="C1688" t="str">
        <f>IF(B1688&lt;&gt;"",VLOOKUP(B1688,TABLA_CAPATACES[#All],3,FALSE),"")</f>
        <v/>
      </c>
    </row>
    <row r="1689" spans="1:3" x14ac:dyDescent="0.25">
      <c r="A1689" s="1"/>
      <c r="C1689" t="str">
        <f>IF(B1689&lt;&gt;"",VLOOKUP(B1689,TABLA_CAPATACES[#All],3,FALSE),"")</f>
        <v/>
      </c>
    </row>
    <row r="1690" spans="1:3" x14ac:dyDescent="0.25">
      <c r="A1690" s="1"/>
      <c r="C1690" t="str">
        <f>IF(B1690&lt;&gt;"",VLOOKUP(B1690,TABLA_CAPATACES[#All],3,FALSE),"")</f>
        <v/>
      </c>
    </row>
    <row r="1691" spans="1:3" x14ac:dyDescent="0.25">
      <c r="A1691" s="1"/>
      <c r="C1691" t="str">
        <f>IF(B1691&lt;&gt;"",VLOOKUP(B1691,TABLA_CAPATACES[#All],3,FALSE),"")</f>
        <v/>
      </c>
    </row>
    <row r="1692" spans="1:3" x14ac:dyDescent="0.25">
      <c r="A1692" s="1"/>
      <c r="C1692" t="str">
        <f>IF(B1692&lt;&gt;"",VLOOKUP(B1692,TABLA_CAPATACES[#All],3,FALSE),"")</f>
        <v/>
      </c>
    </row>
    <row r="1693" spans="1:3" x14ac:dyDescent="0.25">
      <c r="A1693" s="1"/>
      <c r="C1693" t="str">
        <f>IF(B1693&lt;&gt;"",VLOOKUP(B1693,TABLA_CAPATACES[#All],3,FALSE),"")</f>
        <v/>
      </c>
    </row>
    <row r="1694" spans="1:3" x14ac:dyDescent="0.25">
      <c r="A1694" s="1"/>
      <c r="C1694" t="str">
        <f>IF(B1694&lt;&gt;"",VLOOKUP(B1694,TABLA_CAPATACES[#All],3,FALSE),"")</f>
        <v/>
      </c>
    </row>
    <row r="1695" spans="1:3" x14ac:dyDescent="0.25">
      <c r="A1695" s="1"/>
      <c r="C1695" t="str">
        <f>IF(B1695&lt;&gt;"",VLOOKUP(B1695,TABLA_CAPATACES[#All],3,FALSE),"")</f>
        <v/>
      </c>
    </row>
    <row r="1696" spans="1:3" x14ac:dyDescent="0.25">
      <c r="A1696" s="1"/>
      <c r="C1696" t="str">
        <f>IF(B1696&lt;&gt;"",VLOOKUP(B1696,TABLA_CAPATACES[#All],3,FALSE),"")</f>
        <v/>
      </c>
    </row>
    <row r="1697" spans="1:3" x14ac:dyDescent="0.25">
      <c r="A1697" s="1"/>
      <c r="C1697" t="str">
        <f>IF(B1697&lt;&gt;"",VLOOKUP(B1697,TABLA_CAPATACES[#All],3,FALSE),"")</f>
        <v/>
      </c>
    </row>
    <row r="1698" spans="1:3" x14ac:dyDescent="0.25">
      <c r="A1698" s="1"/>
      <c r="C1698" t="str">
        <f>IF(B1698&lt;&gt;"",VLOOKUP(B1698,TABLA_CAPATACES[#All],3,FALSE),"")</f>
        <v/>
      </c>
    </row>
    <row r="1699" spans="1:3" x14ac:dyDescent="0.25">
      <c r="A1699" s="1"/>
      <c r="C1699" t="str">
        <f>IF(B1699&lt;&gt;"",VLOOKUP(B1699,TABLA_CAPATACES[#All],3,FALSE),"")</f>
        <v/>
      </c>
    </row>
    <row r="1700" spans="1:3" x14ac:dyDescent="0.25">
      <c r="A1700" s="1"/>
      <c r="C1700" t="str">
        <f>IF(B1700&lt;&gt;"",VLOOKUP(B1700,TABLA_CAPATACES[#All],3,FALSE),"")</f>
        <v/>
      </c>
    </row>
    <row r="1701" spans="1:3" x14ac:dyDescent="0.25">
      <c r="A1701" s="1"/>
      <c r="C1701" t="str">
        <f>IF(B1701&lt;&gt;"",VLOOKUP(B1701,TABLA_CAPATACES[#All],3,FALSE),"")</f>
        <v/>
      </c>
    </row>
    <row r="1702" spans="1:3" x14ac:dyDescent="0.25">
      <c r="A1702" s="1"/>
      <c r="C1702" t="str">
        <f>IF(B1702&lt;&gt;"",VLOOKUP(B1702,TABLA_CAPATACES[#All],3,FALSE),"")</f>
        <v/>
      </c>
    </row>
    <row r="1703" spans="1:3" x14ac:dyDescent="0.25">
      <c r="A1703" s="1"/>
      <c r="C1703" t="str">
        <f>IF(B1703&lt;&gt;"",VLOOKUP(B1703,TABLA_CAPATACES[#All],3,FALSE),"")</f>
        <v/>
      </c>
    </row>
    <row r="1704" spans="1:3" x14ac:dyDescent="0.25">
      <c r="A1704" s="1"/>
      <c r="C1704" t="str">
        <f>IF(B1704&lt;&gt;"",VLOOKUP(B1704,TABLA_CAPATACES[#All],3,FALSE),"")</f>
        <v/>
      </c>
    </row>
    <row r="1705" spans="1:3" x14ac:dyDescent="0.25">
      <c r="A1705" s="1"/>
      <c r="C1705" t="str">
        <f>IF(B1705&lt;&gt;"",VLOOKUP(B1705,TABLA_CAPATACES[#All],3,FALSE),"")</f>
        <v/>
      </c>
    </row>
    <row r="1706" spans="1:3" x14ac:dyDescent="0.25">
      <c r="A1706" s="1"/>
      <c r="C1706" t="str">
        <f>IF(B1706&lt;&gt;"",VLOOKUP(B1706,TABLA_CAPATACES[#All],3,FALSE),"")</f>
        <v/>
      </c>
    </row>
    <row r="1707" spans="1:3" x14ac:dyDescent="0.25">
      <c r="A1707" s="1"/>
      <c r="C1707" t="str">
        <f>IF(B1707&lt;&gt;"",VLOOKUP(B1707,TABLA_CAPATACES[#All],3,FALSE),"")</f>
        <v/>
      </c>
    </row>
    <row r="1708" spans="1:3" x14ac:dyDescent="0.25">
      <c r="A1708" s="1"/>
      <c r="C1708" t="str">
        <f>IF(B1708&lt;&gt;"",VLOOKUP(B1708,TABLA_CAPATACES[#All],3,FALSE),"")</f>
        <v/>
      </c>
    </row>
    <row r="1709" spans="1:3" x14ac:dyDescent="0.25">
      <c r="A1709" s="1"/>
      <c r="C1709" t="str">
        <f>IF(B1709&lt;&gt;"",VLOOKUP(B1709,TABLA_CAPATACES[#All],3,FALSE),"")</f>
        <v/>
      </c>
    </row>
    <row r="1710" spans="1:3" x14ac:dyDescent="0.25">
      <c r="A1710" s="1"/>
      <c r="C1710" t="str">
        <f>IF(B1710&lt;&gt;"",VLOOKUP(B1710,TABLA_CAPATACES[#All],3,FALSE),"")</f>
        <v/>
      </c>
    </row>
    <row r="1711" spans="1:3" x14ac:dyDescent="0.25">
      <c r="A1711" s="1"/>
      <c r="C1711" t="str">
        <f>IF(B1711&lt;&gt;"",VLOOKUP(B1711,TABLA_CAPATACES[#All],3,FALSE),"")</f>
        <v/>
      </c>
    </row>
    <row r="1712" spans="1:3" x14ac:dyDescent="0.25">
      <c r="A1712" s="1"/>
      <c r="C1712" t="str">
        <f>IF(B1712&lt;&gt;"",VLOOKUP(B1712,TABLA_CAPATACES[#All],3,FALSE),"")</f>
        <v/>
      </c>
    </row>
    <row r="1713" spans="1:3" x14ac:dyDescent="0.25">
      <c r="A1713" s="1"/>
      <c r="C1713" t="str">
        <f>IF(B1713&lt;&gt;"",VLOOKUP(B1713,TABLA_CAPATACES[#All],3,FALSE),"")</f>
        <v/>
      </c>
    </row>
    <row r="1714" spans="1:3" x14ac:dyDescent="0.25">
      <c r="A1714" s="1"/>
      <c r="C1714" t="str">
        <f>IF(B1714&lt;&gt;"",VLOOKUP(B1714,TABLA_CAPATACES[#All],3,FALSE),"")</f>
        <v/>
      </c>
    </row>
    <row r="1715" spans="1:3" x14ac:dyDescent="0.25">
      <c r="A1715" s="1"/>
      <c r="C1715" t="str">
        <f>IF(B1715&lt;&gt;"",VLOOKUP(B1715,TABLA_CAPATACES[#All],3,FALSE),"")</f>
        <v/>
      </c>
    </row>
    <row r="1716" spans="1:3" x14ac:dyDescent="0.25">
      <c r="A1716" s="1"/>
      <c r="C1716" t="str">
        <f>IF(B1716&lt;&gt;"",VLOOKUP(B1716,TABLA_CAPATACES[#All],3,FALSE),"")</f>
        <v/>
      </c>
    </row>
    <row r="1717" spans="1:3" x14ac:dyDescent="0.25">
      <c r="A1717" s="1"/>
      <c r="C1717" t="str">
        <f>IF(B1717&lt;&gt;"",VLOOKUP(B1717,TABLA_CAPATACES[#All],3,FALSE),"")</f>
        <v/>
      </c>
    </row>
    <row r="1718" spans="1:3" x14ac:dyDescent="0.25">
      <c r="A1718" s="1"/>
      <c r="C1718" t="str">
        <f>IF(B1718&lt;&gt;"",VLOOKUP(B1718,TABLA_CAPATACES[#All],3,FALSE),"")</f>
        <v/>
      </c>
    </row>
    <row r="1719" spans="1:3" x14ac:dyDescent="0.25">
      <c r="A1719" s="1"/>
      <c r="C1719" t="str">
        <f>IF(B1719&lt;&gt;"",VLOOKUP(B1719,TABLA_CAPATACES[#All],3,FALSE),"")</f>
        <v/>
      </c>
    </row>
    <row r="1720" spans="1:3" x14ac:dyDescent="0.25">
      <c r="A1720" s="1"/>
      <c r="C1720" t="str">
        <f>IF(B1720&lt;&gt;"",VLOOKUP(B1720,TABLA_CAPATACES[#All],3,FALSE),"")</f>
        <v/>
      </c>
    </row>
    <row r="1721" spans="1:3" x14ac:dyDescent="0.25">
      <c r="A1721" s="1"/>
      <c r="C1721" t="str">
        <f>IF(B1721&lt;&gt;"",VLOOKUP(B1721,TABLA_CAPATACES[#All],3,FALSE),"")</f>
        <v/>
      </c>
    </row>
    <row r="1722" spans="1:3" x14ac:dyDescent="0.25">
      <c r="A1722" s="1"/>
      <c r="C1722" t="str">
        <f>IF(B1722&lt;&gt;"",VLOOKUP(B1722,TABLA_CAPATACES[#All],3,FALSE),"")</f>
        <v/>
      </c>
    </row>
    <row r="1723" spans="1:3" x14ac:dyDescent="0.25">
      <c r="A1723" s="1"/>
      <c r="C1723" t="str">
        <f>IF(B1723&lt;&gt;"",VLOOKUP(B1723,TABLA_CAPATACES[#All],3,FALSE),"")</f>
        <v/>
      </c>
    </row>
    <row r="1724" spans="1:3" x14ac:dyDescent="0.25">
      <c r="A1724" s="1"/>
      <c r="C1724" t="str">
        <f>IF(B1724&lt;&gt;"",VLOOKUP(B1724,TABLA_CAPATACES[#All],3,FALSE),"")</f>
        <v/>
      </c>
    </row>
    <row r="1725" spans="1:3" x14ac:dyDescent="0.25">
      <c r="A1725" s="1"/>
      <c r="C1725" t="str">
        <f>IF(B1725&lt;&gt;"",VLOOKUP(B1725,TABLA_CAPATACES[#All],3,FALSE),"")</f>
        <v/>
      </c>
    </row>
    <row r="1726" spans="1:3" x14ac:dyDescent="0.25">
      <c r="A1726" s="1"/>
      <c r="C1726" t="str">
        <f>IF(B1726&lt;&gt;"",VLOOKUP(B1726,TABLA_CAPATACES[#All],3,FALSE),"")</f>
        <v/>
      </c>
    </row>
    <row r="1727" spans="1:3" x14ac:dyDescent="0.25">
      <c r="A1727" s="1"/>
      <c r="C1727" t="str">
        <f>IF(B1727&lt;&gt;"",VLOOKUP(B1727,TABLA_CAPATACES[#All],3,FALSE),"")</f>
        <v/>
      </c>
    </row>
    <row r="1728" spans="1:3" x14ac:dyDescent="0.25">
      <c r="A1728" s="1"/>
      <c r="C1728" t="str">
        <f>IF(B1728&lt;&gt;"",VLOOKUP(B1728,TABLA_CAPATACES[#All],3,FALSE),"")</f>
        <v/>
      </c>
    </row>
    <row r="1729" spans="1:3" x14ac:dyDescent="0.25">
      <c r="A1729" s="1"/>
      <c r="C1729" t="str">
        <f>IF(B1729&lt;&gt;"",VLOOKUP(B1729,TABLA_CAPATACES[#All],3,FALSE),"")</f>
        <v/>
      </c>
    </row>
    <row r="1730" spans="1:3" x14ac:dyDescent="0.25">
      <c r="A1730" s="1"/>
      <c r="C1730" t="str">
        <f>IF(B1730&lt;&gt;"",VLOOKUP(B1730,TABLA_CAPATACES[#All],3,FALSE),"")</f>
        <v/>
      </c>
    </row>
    <row r="1731" spans="1:3" x14ac:dyDescent="0.25">
      <c r="A1731" s="1"/>
      <c r="C1731" t="str">
        <f>IF(B1731&lt;&gt;"",VLOOKUP(B1731,TABLA_CAPATACES[#All],3,FALSE),"")</f>
        <v/>
      </c>
    </row>
    <row r="1732" spans="1:3" x14ac:dyDescent="0.25">
      <c r="A1732" s="1"/>
      <c r="C1732" t="str">
        <f>IF(B1732&lt;&gt;"",VLOOKUP(B1732,TABLA_CAPATACES[#All],3,FALSE),"")</f>
        <v/>
      </c>
    </row>
    <row r="1733" spans="1:3" x14ac:dyDescent="0.25">
      <c r="A1733" s="1"/>
      <c r="C1733" t="str">
        <f>IF(B1733&lt;&gt;"",VLOOKUP(B1733,TABLA_CAPATACES[#All],3,FALSE),"")</f>
        <v/>
      </c>
    </row>
    <row r="1734" spans="1:3" x14ac:dyDescent="0.25">
      <c r="A1734" s="1"/>
      <c r="C1734" t="str">
        <f>IF(B1734&lt;&gt;"",VLOOKUP(B1734,TABLA_CAPATACES[#All],3,FALSE),"")</f>
        <v/>
      </c>
    </row>
    <row r="1735" spans="1:3" x14ac:dyDescent="0.25">
      <c r="A1735" s="1"/>
      <c r="C1735" t="str">
        <f>IF(B1735&lt;&gt;"",VLOOKUP(B1735,TABLA_CAPATACES[#All],3,FALSE),"")</f>
        <v/>
      </c>
    </row>
    <row r="1736" spans="1:3" x14ac:dyDescent="0.25">
      <c r="A1736" s="1"/>
      <c r="C1736" t="str">
        <f>IF(B1736&lt;&gt;"",VLOOKUP(B1736,TABLA_CAPATACES[#All],3,FALSE),"")</f>
        <v/>
      </c>
    </row>
    <row r="1737" spans="1:3" x14ac:dyDescent="0.25">
      <c r="A1737" s="1"/>
      <c r="C1737" t="str">
        <f>IF(B1737&lt;&gt;"",VLOOKUP(B1737,TABLA_CAPATACES[#All],3,FALSE),"")</f>
        <v/>
      </c>
    </row>
    <row r="1738" spans="1:3" x14ac:dyDescent="0.25">
      <c r="A1738" s="1"/>
      <c r="C1738" t="str">
        <f>IF(B1738&lt;&gt;"",VLOOKUP(B1738,TABLA_CAPATACES[#All],3,FALSE),"")</f>
        <v/>
      </c>
    </row>
    <row r="1739" spans="1:3" x14ac:dyDescent="0.25">
      <c r="A1739" s="1"/>
      <c r="C1739" t="str">
        <f>IF(B1739&lt;&gt;"",VLOOKUP(B1739,TABLA_CAPATACES[#All],3,FALSE),"")</f>
        <v/>
      </c>
    </row>
    <row r="1740" spans="1:3" x14ac:dyDescent="0.25">
      <c r="A1740" s="1"/>
      <c r="C1740" t="str">
        <f>IF(B1740&lt;&gt;"",VLOOKUP(B1740,TABLA_CAPATACES[#All],3,FALSE),"")</f>
        <v/>
      </c>
    </row>
    <row r="1741" spans="1:3" x14ac:dyDescent="0.25">
      <c r="A1741" s="1"/>
      <c r="C1741" t="str">
        <f>IF(B1741&lt;&gt;"",VLOOKUP(B1741,TABLA_CAPATACES[#All],3,FALSE),"")</f>
        <v/>
      </c>
    </row>
    <row r="1742" spans="1:3" x14ac:dyDescent="0.25">
      <c r="A1742" s="1"/>
      <c r="C1742" t="str">
        <f>IF(B1742&lt;&gt;"",VLOOKUP(B1742,TABLA_CAPATACES[#All],3,FALSE),"")</f>
        <v/>
      </c>
    </row>
    <row r="1743" spans="1:3" x14ac:dyDescent="0.25">
      <c r="A1743" s="1"/>
      <c r="C1743" t="str">
        <f>IF(B1743&lt;&gt;"",VLOOKUP(B1743,TABLA_CAPATACES[#All],3,FALSE),"")</f>
        <v/>
      </c>
    </row>
    <row r="1744" spans="1:3" x14ac:dyDescent="0.25">
      <c r="A1744" s="1"/>
      <c r="C1744" t="str">
        <f>IF(B1744&lt;&gt;"",VLOOKUP(B1744,TABLA_CAPATACES[#All],3,FALSE),"")</f>
        <v/>
      </c>
    </row>
    <row r="1745" spans="1:3" x14ac:dyDescent="0.25">
      <c r="A1745" s="1"/>
      <c r="C1745" t="str">
        <f>IF(B1745&lt;&gt;"",VLOOKUP(B1745,TABLA_CAPATACES[#All],3,FALSE),"")</f>
        <v/>
      </c>
    </row>
    <row r="1746" spans="1:3" x14ac:dyDescent="0.25">
      <c r="A1746" s="1"/>
      <c r="C1746" t="str">
        <f>IF(B1746&lt;&gt;"",VLOOKUP(B1746,TABLA_CAPATACES[#All],3,FALSE),"")</f>
        <v/>
      </c>
    </row>
    <row r="1747" spans="1:3" x14ac:dyDescent="0.25">
      <c r="A1747" s="1"/>
      <c r="C1747" t="str">
        <f>IF(B1747&lt;&gt;"",VLOOKUP(B1747,TABLA_CAPATACES[#All],3,FALSE),"")</f>
        <v/>
      </c>
    </row>
    <row r="1748" spans="1:3" x14ac:dyDescent="0.25">
      <c r="A1748" s="1"/>
      <c r="C1748" t="str">
        <f>IF(B1748&lt;&gt;"",VLOOKUP(B1748,TABLA_CAPATACES[#All],3,FALSE),"")</f>
        <v/>
      </c>
    </row>
    <row r="1749" spans="1:3" x14ac:dyDescent="0.25">
      <c r="A1749" s="1"/>
      <c r="C1749" t="str">
        <f>IF(B1749&lt;&gt;"",VLOOKUP(B1749,TABLA_CAPATACES[#All],3,FALSE),"")</f>
        <v/>
      </c>
    </row>
    <row r="1750" spans="1:3" x14ac:dyDescent="0.25">
      <c r="A1750" s="1"/>
      <c r="C1750" t="str">
        <f>IF(B1750&lt;&gt;"",VLOOKUP(B1750,TABLA_CAPATACES[#All],3,FALSE),"")</f>
        <v/>
      </c>
    </row>
    <row r="1751" spans="1:3" x14ac:dyDescent="0.25">
      <c r="A1751" s="1"/>
      <c r="C1751" t="str">
        <f>IF(B1751&lt;&gt;"",VLOOKUP(B1751,TABLA_CAPATACES[#All],3,FALSE),"")</f>
        <v/>
      </c>
    </row>
    <row r="1752" spans="1:3" x14ac:dyDescent="0.25">
      <c r="A1752" s="1"/>
      <c r="C1752" t="str">
        <f>IF(B1752&lt;&gt;"",VLOOKUP(B1752,TABLA_CAPATACES[#All],3,FALSE),"")</f>
        <v/>
      </c>
    </row>
    <row r="1753" spans="1:3" x14ac:dyDescent="0.25">
      <c r="A1753" s="1"/>
      <c r="C1753" t="str">
        <f>IF(B1753&lt;&gt;"",VLOOKUP(B1753,TABLA_CAPATACES[#All],3,FALSE),"")</f>
        <v/>
      </c>
    </row>
    <row r="1754" spans="1:3" x14ac:dyDescent="0.25">
      <c r="A1754" s="1"/>
      <c r="C1754" t="str">
        <f>IF(B1754&lt;&gt;"",VLOOKUP(B1754,TABLA_CAPATACES[#All],3,FALSE),"")</f>
        <v/>
      </c>
    </row>
    <row r="1755" spans="1:3" x14ac:dyDescent="0.25">
      <c r="A1755" s="1"/>
      <c r="C1755" t="str">
        <f>IF(B1755&lt;&gt;"",VLOOKUP(B1755,TABLA_CAPATACES[#All],3,FALSE),"")</f>
        <v/>
      </c>
    </row>
    <row r="1756" spans="1:3" x14ac:dyDescent="0.25">
      <c r="A1756" s="1"/>
      <c r="C1756" t="str">
        <f>IF(B1756&lt;&gt;"",VLOOKUP(B1756,TABLA_CAPATACES[#All],3,FALSE),"")</f>
        <v/>
      </c>
    </row>
    <row r="1757" spans="1:3" x14ac:dyDescent="0.25">
      <c r="A1757" s="1"/>
      <c r="C1757" t="str">
        <f>IF(B1757&lt;&gt;"",VLOOKUP(B1757,TABLA_CAPATACES[#All],3,FALSE),"")</f>
        <v/>
      </c>
    </row>
    <row r="1758" spans="1:3" x14ac:dyDescent="0.25">
      <c r="A1758" s="1"/>
      <c r="C1758" t="str">
        <f>IF(B1758&lt;&gt;"",VLOOKUP(B1758,TABLA_CAPATACES[#All],3,FALSE),"")</f>
        <v/>
      </c>
    </row>
    <row r="1759" spans="1:3" x14ac:dyDescent="0.25">
      <c r="A1759" s="1"/>
      <c r="C1759" t="str">
        <f>IF(B1759&lt;&gt;"",VLOOKUP(B1759,TABLA_CAPATACES[#All],3,FALSE),"")</f>
        <v/>
      </c>
    </row>
    <row r="1760" spans="1:3" x14ac:dyDescent="0.25">
      <c r="A1760" s="1"/>
      <c r="C1760" t="str">
        <f>IF(B1760&lt;&gt;"",VLOOKUP(B1760,TABLA_CAPATACES[#All],3,FALSE),"")</f>
        <v/>
      </c>
    </row>
    <row r="1761" spans="1:3" x14ac:dyDescent="0.25">
      <c r="A1761" s="1"/>
      <c r="C1761" t="str">
        <f>IF(B1761&lt;&gt;"",VLOOKUP(B1761,TABLA_CAPATACES[#All],3,FALSE),"")</f>
        <v/>
      </c>
    </row>
    <row r="1762" spans="1:3" x14ac:dyDescent="0.25">
      <c r="A1762" s="1"/>
      <c r="C1762" t="str">
        <f>IF(B1762&lt;&gt;"",VLOOKUP(B1762,TABLA_CAPATACES[#All],3,FALSE),"")</f>
        <v/>
      </c>
    </row>
    <row r="1763" spans="1:3" x14ac:dyDescent="0.25">
      <c r="A1763" s="1"/>
      <c r="C1763" t="str">
        <f>IF(B1763&lt;&gt;"",VLOOKUP(B1763,TABLA_CAPATACES[#All],3,FALSE),"")</f>
        <v/>
      </c>
    </row>
    <row r="1764" spans="1:3" x14ac:dyDescent="0.25">
      <c r="A1764" s="1"/>
      <c r="C1764" t="str">
        <f>IF(B1764&lt;&gt;"",VLOOKUP(B1764,TABLA_CAPATACES[#All],3,FALSE),"")</f>
        <v/>
      </c>
    </row>
    <row r="1765" spans="1:3" x14ac:dyDescent="0.25">
      <c r="A1765" s="1"/>
      <c r="C1765" t="str">
        <f>IF(B1765&lt;&gt;"",VLOOKUP(B1765,TABLA_CAPATACES[#All],3,FALSE),"")</f>
        <v/>
      </c>
    </row>
    <row r="1766" spans="1:3" x14ac:dyDescent="0.25">
      <c r="A1766" s="1"/>
      <c r="C1766" t="str">
        <f>IF(B1766&lt;&gt;"",VLOOKUP(B1766,TABLA_CAPATACES[#All],3,FALSE),"")</f>
        <v/>
      </c>
    </row>
    <row r="1767" spans="1:3" x14ac:dyDescent="0.25">
      <c r="A1767" s="1"/>
      <c r="C1767" t="str">
        <f>IF(B1767&lt;&gt;"",VLOOKUP(B1767,TABLA_CAPATACES[#All],3,FALSE),"")</f>
        <v/>
      </c>
    </row>
    <row r="1768" spans="1:3" x14ac:dyDescent="0.25">
      <c r="A1768" s="1"/>
      <c r="C1768" t="str">
        <f>IF(B1768&lt;&gt;"",VLOOKUP(B1768,TABLA_CAPATACES[#All],3,FALSE),"")</f>
        <v/>
      </c>
    </row>
    <row r="1769" spans="1:3" x14ac:dyDescent="0.25">
      <c r="A1769" s="1"/>
      <c r="C1769" t="str">
        <f>IF(B1769&lt;&gt;"",VLOOKUP(B1769,TABLA_CAPATACES[#All],3,FALSE),"")</f>
        <v/>
      </c>
    </row>
    <row r="1770" spans="1:3" x14ac:dyDescent="0.25">
      <c r="A1770" s="1"/>
      <c r="C1770" t="str">
        <f>IF(B1770&lt;&gt;"",VLOOKUP(B1770,TABLA_CAPATACES[#All],3,FALSE),"")</f>
        <v/>
      </c>
    </row>
    <row r="1771" spans="1:3" x14ac:dyDescent="0.25">
      <c r="A1771" s="1"/>
      <c r="C1771" t="str">
        <f>IF(B1771&lt;&gt;"",VLOOKUP(B1771,TABLA_CAPATACES[#All],3,FALSE),"")</f>
        <v/>
      </c>
    </row>
    <row r="1772" spans="1:3" x14ac:dyDescent="0.25">
      <c r="A1772" s="1"/>
      <c r="C1772" t="str">
        <f>IF(B1772&lt;&gt;"",VLOOKUP(B1772,TABLA_CAPATACES[#All],3,FALSE),"")</f>
        <v/>
      </c>
    </row>
    <row r="1773" spans="1:3" x14ac:dyDescent="0.25">
      <c r="A1773" s="1"/>
      <c r="C1773" t="str">
        <f>IF(B1773&lt;&gt;"",VLOOKUP(B1773,TABLA_CAPATACES[#All],3,FALSE),"")</f>
        <v/>
      </c>
    </row>
    <row r="1774" spans="1:3" x14ac:dyDescent="0.25">
      <c r="A1774" s="1"/>
      <c r="C1774" t="str">
        <f>IF(B1774&lt;&gt;"",VLOOKUP(B1774,TABLA_CAPATACES[#All],3,FALSE),"")</f>
        <v/>
      </c>
    </row>
    <row r="1775" spans="1:3" x14ac:dyDescent="0.25">
      <c r="A1775" s="1"/>
      <c r="C1775" t="str">
        <f>IF(B1775&lt;&gt;"",VLOOKUP(B1775,TABLA_CAPATACES[#All],3,FALSE),"")</f>
        <v/>
      </c>
    </row>
    <row r="1776" spans="1:3" x14ac:dyDescent="0.25">
      <c r="A1776" s="1"/>
      <c r="C1776" t="str">
        <f>IF(B1776&lt;&gt;"",VLOOKUP(B1776,TABLA_CAPATACES[#All],3,FALSE),"")</f>
        <v/>
      </c>
    </row>
    <row r="1777" spans="1:3" x14ac:dyDescent="0.25">
      <c r="A1777" s="1"/>
      <c r="C1777" t="str">
        <f>IF(B1777&lt;&gt;"",VLOOKUP(B1777,TABLA_CAPATACES[#All],3,FALSE),"")</f>
        <v/>
      </c>
    </row>
    <row r="1778" spans="1:3" x14ac:dyDescent="0.25">
      <c r="A1778" s="1"/>
      <c r="C1778" t="str">
        <f>IF(B1778&lt;&gt;"",VLOOKUP(B1778,TABLA_CAPATACES[#All],3,FALSE),"")</f>
        <v/>
      </c>
    </row>
    <row r="1779" spans="1:3" x14ac:dyDescent="0.25">
      <c r="A1779" s="1"/>
      <c r="C1779" t="str">
        <f>IF(B1779&lt;&gt;"",VLOOKUP(B1779,TABLA_CAPATACES[#All],3,FALSE),"")</f>
        <v/>
      </c>
    </row>
    <row r="1780" spans="1:3" x14ac:dyDescent="0.25">
      <c r="A1780" s="1"/>
      <c r="C1780" t="str">
        <f>IF(B1780&lt;&gt;"",VLOOKUP(B1780,TABLA_CAPATACES[#All],3,FALSE),"")</f>
        <v/>
      </c>
    </row>
    <row r="1781" spans="1:3" x14ac:dyDescent="0.25">
      <c r="A1781" s="1"/>
      <c r="C1781" t="str">
        <f>IF(B1781&lt;&gt;"",VLOOKUP(B1781,TABLA_CAPATACES[#All],3,FALSE),"")</f>
        <v/>
      </c>
    </row>
    <row r="1782" spans="1:3" x14ac:dyDescent="0.25">
      <c r="A1782" s="1"/>
      <c r="C1782" t="str">
        <f>IF(B1782&lt;&gt;"",VLOOKUP(B1782,TABLA_CAPATACES[#All],3,FALSE),"")</f>
        <v/>
      </c>
    </row>
    <row r="1783" spans="1:3" x14ac:dyDescent="0.25">
      <c r="A1783" s="1"/>
      <c r="C1783" t="str">
        <f>IF(B1783&lt;&gt;"",VLOOKUP(B1783,TABLA_CAPATACES[#All],3,FALSE),"")</f>
        <v/>
      </c>
    </row>
    <row r="1784" spans="1:3" x14ac:dyDescent="0.25">
      <c r="A1784" s="1"/>
      <c r="C1784" t="str">
        <f>IF(B1784&lt;&gt;"",VLOOKUP(B1784,TABLA_CAPATACES[#All],3,FALSE),"")</f>
        <v/>
      </c>
    </row>
    <row r="1785" spans="1:3" x14ac:dyDescent="0.25">
      <c r="A1785" s="1"/>
      <c r="C1785" t="str">
        <f>IF(B1785&lt;&gt;"",VLOOKUP(B1785,TABLA_CAPATACES[#All],3,FALSE),"")</f>
        <v/>
      </c>
    </row>
    <row r="1786" spans="1:3" x14ac:dyDescent="0.25">
      <c r="A1786" s="1"/>
      <c r="C1786" t="str">
        <f>IF(B1786&lt;&gt;"",VLOOKUP(B1786,TABLA_CAPATACES[#All],3,FALSE),"")</f>
        <v/>
      </c>
    </row>
    <row r="1787" spans="1:3" x14ac:dyDescent="0.25">
      <c r="A1787" s="1"/>
      <c r="C1787" t="str">
        <f>IF(B1787&lt;&gt;"",VLOOKUP(B1787,TABLA_CAPATACES[#All],3,FALSE),"")</f>
        <v/>
      </c>
    </row>
    <row r="1788" spans="1:3" x14ac:dyDescent="0.25">
      <c r="A1788" s="1"/>
      <c r="C1788" t="str">
        <f>IF(B1788&lt;&gt;"",VLOOKUP(B1788,TABLA_CAPATACES[#All],3,FALSE),"")</f>
        <v/>
      </c>
    </row>
    <row r="1789" spans="1:3" x14ac:dyDescent="0.25">
      <c r="A1789" s="1"/>
      <c r="C1789" t="str">
        <f>IF(B1789&lt;&gt;"",VLOOKUP(B1789,TABLA_CAPATACES[#All],3,FALSE),"")</f>
        <v/>
      </c>
    </row>
    <row r="1790" spans="1:3" x14ac:dyDescent="0.25">
      <c r="A1790" s="1"/>
      <c r="C1790" t="str">
        <f>IF(B1790&lt;&gt;"",VLOOKUP(B1790,TABLA_CAPATACES[#All],3,FALSE),"")</f>
        <v/>
      </c>
    </row>
    <row r="1791" spans="1:3" x14ac:dyDescent="0.25">
      <c r="A1791" s="1"/>
      <c r="C1791" t="str">
        <f>IF(B1791&lt;&gt;"",VLOOKUP(B1791,TABLA_CAPATACES[#All],3,FALSE),"")</f>
        <v/>
      </c>
    </row>
    <row r="1792" spans="1:3" x14ac:dyDescent="0.25">
      <c r="A1792" s="1"/>
      <c r="C1792" t="str">
        <f>IF(B1792&lt;&gt;"",VLOOKUP(B1792,TABLA_CAPATACES[#All],3,FALSE),"")</f>
        <v/>
      </c>
    </row>
    <row r="1793" spans="1:3" x14ac:dyDescent="0.25">
      <c r="A1793" s="1"/>
      <c r="C1793" t="str">
        <f>IF(B1793&lt;&gt;"",VLOOKUP(B1793,TABLA_CAPATACES[#All],3,FALSE),"")</f>
        <v/>
      </c>
    </row>
    <row r="1794" spans="1:3" x14ac:dyDescent="0.25">
      <c r="A1794" s="1"/>
      <c r="C1794" t="str">
        <f>IF(B1794&lt;&gt;"",VLOOKUP(B1794,TABLA_CAPATACES[#All],3,FALSE),"")</f>
        <v/>
      </c>
    </row>
    <row r="1795" spans="1:3" x14ac:dyDescent="0.25">
      <c r="A1795" s="1"/>
      <c r="C1795" t="str">
        <f>IF(B1795&lt;&gt;"",VLOOKUP(B1795,TABLA_CAPATACES[#All],3,FALSE),"")</f>
        <v/>
      </c>
    </row>
    <row r="1796" spans="1:3" x14ac:dyDescent="0.25">
      <c r="A1796" s="1"/>
      <c r="C1796" t="str">
        <f>IF(B1796&lt;&gt;"",VLOOKUP(B1796,TABLA_CAPATACES[#All],3,FALSE),"")</f>
        <v/>
      </c>
    </row>
    <row r="1797" spans="1:3" x14ac:dyDescent="0.25">
      <c r="A1797" s="1"/>
      <c r="C1797" t="str">
        <f>IF(B1797&lt;&gt;"",VLOOKUP(B1797,TABLA_CAPATACES[#All],3,FALSE),"")</f>
        <v/>
      </c>
    </row>
    <row r="1798" spans="1:3" x14ac:dyDescent="0.25">
      <c r="A1798" s="1"/>
      <c r="C1798" t="str">
        <f>IF(B1798&lt;&gt;"",VLOOKUP(B1798,TABLA_CAPATACES[#All],3,FALSE),"")</f>
        <v/>
      </c>
    </row>
    <row r="1799" spans="1:3" x14ac:dyDescent="0.25">
      <c r="A1799" s="1"/>
      <c r="C1799" t="str">
        <f>IF(B1799&lt;&gt;"",VLOOKUP(B1799,TABLA_CAPATACES[#All],3,FALSE),"")</f>
        <v/>
      </c>
    </row>
    <row r="1800" spans="1:3" x14ac:dyDescent="0.25">
      <c r="A1800" s="1"/>
      <c r="C1800" t="str">
        <f>IF(B1800&lt;&gt;"",VLOOKUP(B1800,TABLA_CAPATACES[#All],3,FALSE),"")</f>
        <v/>
      </c>
    </row>
    <row r="1801" spans="1:3" x14ac:dyDescent="0.25">
      <c r="A1801" s="1"/>
      <c r="C1801" t="str">
        <f>IF(B1801&lt;&gt;"",VLOOKUP(B1801,TABLA_CAPATACES[#All],3,FALSE),"")</f>
        <v/>
      </c>
    </row>
    <row r="1802" spans="1:3" x14ac:dyDescent="0.25">
      <c r="A1802" s="1"/>
      <c r="C1802" t="str">
        <f>IF(B1802&lt;&gt;"",VLOOKUP(B1802,TABLA_CAPATACES[#All],3,FALSE),"")</f>
        <v/>
      </c>
    </row>
    <row r="1803" spans="1:3" x14ac:dyDescent="0.25">
      <c r="A1803" s="1"/>
      <c r="C1803" t="str">
        <f>IF(B1803&lt;&gt;"",VLOOKUP(B1803,TABLA_CAPATACES[#All],3,FALSE),"")</f>
        <v/>
      </c>
    </row>
    <row r="1804" spans="1:3" x14ac:dyDescent="0.25">
      <c r="A1804" s="1"/>
      <c r="C1804" t="str">
        <f>IF(B1804&lt;&gt;"",VLOOKUP(B1804,TABLA_CAPATACES[#All],3,FALSE),"")</f>
        <v/>
      </c>
    </row>
    <row r="1805" spans="1:3" x14ac:dyDescent="0.25">
      <c r="A1805" s="1"/>
      <c r="C1805" t="str">
        <f>IF(B1805&lt;&gt;"",VLOOKUP(B1805,TABLA_CAPATACES[#All],3,FALSE),"")</f>
        <v/>
      </c>
    </row>
    <row r="1806" spans="1:3" x14ac:dyDescent="0.25">
      <c r="A1806" s="1"/>
      <c r="C1806" t="str">
        <f>IF(B1806&lt;&gt;"",VLOOKUP(B1806,TABLA_CAPATACES[#All],3,FALSE),"")</f>
        <v/>
      </c>
    </row>
    <row r="1807" spans="1:3" x14ac:dyDescent="0.25">
      <c r="A1807" s="1"/>
      <c r="C1807" t="str">
        <f>IF(B1807&lt;&gt;"",VLOOKUP(B1807,TABLA_CAPATACES[#All],3,FALSE),"")</f>
        <v/>
      </c>
    </row>
    <row r="1808" spans="1:3" x14ac:dyDescent="0.25">
      <c r="A1808" s="1"/>
      <c r="C1808" t="str">
        <f>IF(B1808&lt;&gt;"",VLOOKUP(B1808,TABLA_CAPATACES[#All],3,FALSE),"")</f>
        <v/>
      </c>
    </row>
    <row r="1809" spans="1:3" x14ac:dyDescent="0.25">
      <c r="A1809" s="1"/>
      <c r="C1809" t="str">
        <f>IF(B1809&lt;&gt;"",VLOOKUP(B1809,TABLA_CAPATACES[#All],3,FALSE),"")</f>
        <v/>
      </c>
    </row>
    <row r="1810" spans="1:3" x14ac:dyDescent="0.25">
      <c r="A1810" s="1"/>
      <c r="C1810" t="str">
        <f>IF(B1810&lt;&gt;"",VLOOKUP(B1810,TABLA_CAPATACES[#All],3,FALSE),"")</f>
        <v/>
      </c>
    </row>
    <row r="1811" spans="1:3" x14ac:dyDescent="0.25">
      <c r="A1811" s="1"/>
      <c r="C1811" t="str">
        <f>IF(B1811&lt;&gt;"",VLOOKUP(B1811,TABLA_CAPATACES[#All],3,FALSE),"")</f>
        <v/>
      </c>
    </row>
    <row r="1812" spans="1:3" x14ac:dyDescent="0.25">
      <c r="A1812" s="1"/>
      <c r="C1812" t="str">
        <f>IF(B1812&lt;&gt;"",VLOOKUP(B1812,TABLA_CAPATACES[#All],3,FALSE),"")</f>
        <v/>
      </c>
    </row>
    <row r="1813" spans="1:3" x14ac:dyDescent="0.25">
      <c r="A1813" s="1"/>
      <c r="C1813" t="str">
        <f>IF(B1813&lt;&gt;"",VLOOKUP(B1813,TABLA_CAPATACES[#All],3,FALSE),"")</f>
        <v/>
      </c>
    </row>
    <row r="1814" spans="1:3" x14ac:dyDescent="0.25">
      <c r="A1814" s="1"/>
      <c r="C1814" t="str">
        <f>IF(B1814&lt;&gt;"",VLOOKUP(B1814,TABLA_CAPATACES[#All],3,FALSE),"")</f>
        <v/>
      </c>
    </row>
    <row r="1815" spans="1:3" x14ac:dyDescent="0.25">
      <c r="A1815" s="1"/>
      <c r="C1815" t="str">
        <f>IF(B1815&lt;&gt;"",VLOOKUP(B1815,TABLA_CAPATACES[#All],3,FALSE),"")</f>
        <v/>
      </c>
    </row>
    <row r="1816" spans="1:3" x14ac:dyDescent="0.25">
      <c r="A1816" s="1"/>
      <c r="C1816" t="str">
        <f>IF(B1816&lt;&gt;"",VLOOKUP(B1816,TABLA_CAPATACES[#All],3,FALSE),"")</f>
        <v/>
      </c>
    </row>
    <row r="1817" spans="1:3" x14ac:dyDescent="0.25">
      <c r="A1817" s="1"/>
      <c r="C1817" t="str">
        <f>IF(B1817&lt;&gt;"",VLOOKUP(B1817,TABLA_CAPATACES[#All],3,FALSE),"")</f>
        <v/>
      </c>
    </row>
    <row r="1818" spans="1:3" x14ac:dyDescent="0.25">
      <c r="A1818" s="1"/>
      <c r="C1818" t="str">
        <f>IF(B1818&lt;&gt;"",VLOOKUP(B1818,TABLA_CAPATACES[#All],3,FALSE),"")</f>
        <v/>
      </c>
    </row>
    <row r="1819" spans="1:3" x14ac:dyDescent="0.25">
      <c r="A1819" s="1"/>
      <c r="C1819" t="str">
        <f>IF(B1819&lt;&gt;"",VLOOKUP(B1819,TABLA_CAPATACES[#All],3,FALSE),"")</f>
        <v/>
      </c>
    </row>
    <row r="1820" spans="1:3" x14ac:dyDescent="0.25">
      <c r="A1820" s="1"/>
      <c r="C1820" t="str">
        <f>IF(B1820&lt;&gt;"",VLOOKUP(B1820,TABLA_CAPATACES[#All],3,FALSE),"")</f>
        <v/>
      </c>
    </row>
    <row r="1821" spans="1:3" x14ac:dyDescent="0.25">
      <c r="A1821" s="1"/>
      <c r="C1821" t="str">
        <f>IF(B1821&lt;&gt;"",VLOOKUP(B1821,TABLA_CAPATACES[#All],3,FALSE),"")</f>
        <v/>
      </c>
    </row>
    <row r="1822" spans="1:3" x14ac:dyDescent="0.25">
      <c r="A1822" s="1"/>
      <c r="C1822" t="str">
        <f>IF(B1822&lt;&gt;"",VLOOKUP(B1822,TABLA_CAPATACES[#All],3,FALSE),"")</f>
        <v/>
      </c>
    </row>
    <row r="1823" spans="1:3" x14ac:dyDescent="0.25">
      <c r="A1823" s="1"/>
      <c r="C1823" t="str">
        <f>IF(B1823&lt;&gt;"",VLOOKUP(B1823,TABLA_CAPATACES[#All],3,FALSE),"")</f>
        <v/>
      </c>
    </row>
    <row r="1824" spans="1:3" x14ac:dyDescent="0.25">
      <c r="A1824" s="1"/>
      <c r="C1824" t="str">
        <f>IF(B1824&lt;&gt;"",VLOOKUP(B1824,TABLA_CAPATACES[#All],3,FALSE),"")</f>
        <v/>
      </c>
    </row>
    <row r="1825" spans="1:3" x14ac:dyDescent="0.25">
      <c r="A1825" s="1"/>
      <c r="C1825" t="str">
        <f>IF(B1825&lt;&gt;"",VLOOKUP(B1825,TABLA_CAPATACES[#All],3,FALSE),"")</f>
        <v/>
      </c>
    </row>
    <row r="1826" spans="1:3" x14ac:dyDescent="0.25">
      <c r="A1826" s="1"/>
      <c r="C1826" t="str">
        <f>IF(B1826&lt;&gt;"",VLOOKUP(B1826,TABLA_CAPATACES[#All],3,FALSE),"")</f>
        <v/>
      </c>
    </row>
    <row r="1827" spans="1:3" x14ac:dyDescent="0.25">
      <c r="A1827" s="1"/>
      <c r="C1827" t="str">
        <f>IF(B1827&lt;&gt;"",VLOOKUP(B1827,TABLA_CAPATACES[#All],3,FALSE),"")</f>
        <v/>
      </c>
    </row>
    <row r="1828" spans="1:3" x14ac:dyDescent="0.25">
      <c r="A1828" s="1"/>
      <c r="C1828" t="str">
        <f>IF(B1828&lt;&gt;"",VLOOKUP(B1828,TABLA_CAPATACES[#All],3,FALSE),"")</f>
        <v/>
      </c>
    </row>
    <row r="1829" spans="1:3" x14ac:dyDescent="0.25">
      <c r="A1829" s="1"/>
      <c r="C1829" t="str">
        <f>IF(B1829&lt;&gt;"",VLOOKUP(B1829,TABLA_CAPATACES[#All],3,FALSE),"")</f>
        <v/>
      </c>
    </row>
    <row r="1830" spans="1:3" x14ac:dyDescent="0.25">
      <c r="A1830" s="1"/>
      <c r="C1830" t="str">
        <f>IF(B1830&lt;&gt;"",VLOOKUP(B1830,TABLA_CAPATACES[#All],3,FALSE),"")</f>
        <v/>
      </c>
    </row>
    <row r="1831" spans="1:3" x14ac:dyDescent="0.25">
      <c r="A1831" s="1"/>
      <c r="C1831" t="str">
        <f>IF(B1831&lt;&gt;"",VLOOKUP(B1831,TABLA_CAPATACES[#All],3,FALSE),"")</f>
        <v/>
      </c>
    </row>
    <row r="1832" spans="1:3" x14ac:dyDescent="0.25">
      <c r="A1832" s="1"/>
      <c r="C1832" t="str">
        <f>IF(B1832&lt;&gt;"",VLOOKUP(B1832,TABLA_CAPATACES[#All],3,FALSE),"")</f>
        <v/>
      </c>
    </row>
    <row r="1833" spans="1:3" x14ac:dyDescent="0.25">
      <c r="A1833" s="1"/>
      <c r="C1833" t="str">
        <f>IF(B1833&lt;&gt;"",VLOOKUP(B1833,TABLA_CAPATACES[#All],3,FALSE),"")</f>
        <v/>
      </c>
    </row>
    <row r="1834" spans="1:3" x14ac:dyDescent="0.25">
      <c r="A1834" s="1"/>
      <c r="C1834" t="str">
        <f>IF(B1834&lt;&gt;"",VLOOKUP(B1834,TABLA_CAPATACES[#All],3,FALSE),"")</f>
        <v/>
      </c>
    </row>
    <row r="1835" spans="1:3" x14ac:dyDescent="0.25">
      <c r="A1835" s="1"/>
      <c r="C1835" t="str">
        <f>IF(B1835&lt;&gt;"",VLOOKUP(B1835,TABLA_CAPATACES[#All],3,FALSE),"")</f>
        <v/>
      </c>
    </row>
    <row r="1836" spans="1:3" x14ac:dyDescent="0.25">
      <c r="A1836" s="1"/>
      <c r="C1836" t="str">
        <f>IF(B1836&lt;&gt;"",VLOOKUP(B1836,TABLA_CAPATACES[#All],3,FALSE),"")</f>
        <v/>
      </c>
    </row>
    <row r="1837" spans="1:3" x14ac:dyDescent="0.25">
      <c r="A1837" s="1"/>
      <c r="C1837" t="str">
        <f>IF(B1837&lt;&gt;"",VLOOKUP(B1837,TABLA_CAPATACES[#All],3,FALSE),"")</f>
        <v/>
      </c>
    </row>
    <row r="1838" spans="1:3" x14ac:dyDescent="0.25">
      <c r="A1838" s="1"/>
      <c r="C1838" t="str">
        <f>IF(B1838&lt;&gt;"",VLOOKUP(B1838,TABLA_CAPATACES[#All],3,FALSE),"")</f>
        <v/>
      </c>
    </row>
    <row r="1839" spans="1:3" x14ac:dyDescent="0.25">
      <c r="A1839" s="1"/>
      <c r="C1839" t="str">
        <f>IF(B1839&lt;&gt;"",VLOOKUP(B1839,TABLA_CAPATACES[#All],3,FALSE),"")</f>
        <v/>
      </c>
    </row>
    <row r="1840" spans="1:3" x14ac:dyDescent="0.25">
      <c r="A1840" s="1"/>
      <c r="C1840" t="str">
        <f>IF(B1840&lt;&gt;"",VLOOKUP(B1840,TABLA_CAPATACES[#All],3,FALSE),"")</f>
        <v/>
      </c>
    </row>
    <row r="1841" spans="1:3" x14ac:dyDescent="0.25">
      <c r="A1841" s="1"/>
      <c r="C1841" t="str">
        <f>IF(B1841&lt;&gt;"",VLOOKUP(B1841,TABLA_CAPATACES[#All],3,FALSE),"")</f>
        <v/>
      </c>
    </row>
    <row r="1842" spans="1:3" x14ac:dyDescent="0.25">
      <c r="A1842" s="1"/>
      <c r="C1842" t="str">
        <f>IF(B1842&lt;&gt;"",VLOOKUP(B1842,TABLA_CAPATACES[#All],3,FALSE),"")</f>
        <v/>
      </c>
    </row>
    <row r="1843" spans="1:3" x14ac:dyDescent="0.25">
      <c r="A1843" s="1"/>
      <c r="C1843" t="str">
        <f>IF(B1843&lt;&gt;"",VLOOKUP(B1843,TABLA_CAPATACES[#All],3,FALSE),"")</f>
        <v/>
      </c>
    </row>
    <row r="1844" spans="1:3" x14ac:dyDescent="0.25">
      <c r="A1844" s="1"/>
      <c r="C1844" t="str">
        <f>IF(B1844&lt;&gt;"",VLOOKUP(B1844,TABLA_CAPATACES[#All],3,FALSE),"")</f>
        <v/>
      </c>
    </row>
    <row r="1845" spans="1:3" x14ac:dyDescent="0.25">
      <c r="A1845" s="1"/>
      <c r="C1845" t="str">
        <f>IF(B1845&lt;&gt;"",VLOOKUP(B1845,TABLA_CAPATACES[#All],3,FALSE),"")</f>
        <v/>
      </c>
    </row>
    <row r="1846" spans="1:3" x14ac:dyDescent="0.25">
      <c r="A1846" s="1"/>
      <c r="C1846" t="str">
        <f>IF(B1846&lt;&gt;"",VLOOKUP(B1846,TABLA_CAPATACES[#All],3,FALSE),"")</f>
        <v/>
      </c>
    </row>
    <row r="1847" spans="1:3" x14ac:dyDescent="0.25">
      <c r="A1847" s="1"/>
      <c r="C1847" t="str">
        <f>IF(B1847&lt;&gt;"",VLOOKUP(B1847,TABLA_CAPATACES[#All],3,FALSE),"")</f>
        <v/>
      </c>
    </row>
    <row r="1848" spans="1:3" x14ac:dyDescent="0.25">
      <c r="A1848" s="1"/>
      <c r="C1848" t="str">
        <f>IF(B1848&lt;&gt;"",VLOOKUP(B1848,TABLA_CAPATACES[#All],3,FALSE),"")</f>
        <v/>
      </c>
    </row>
    <row r="1849" spans="1:3" x14ac:dyDescent="0.25">
      <c r="A1849" s="1"/>
      <c r="C1849" t="str">
        <f>IF(B1849&lt;&gt;"",VLOOKUP(B1849,TABLA_CAPATACES[#All],3,FALSE),"")</f>
        <v/>
      </c>
    </row>
    <row r="1850" spans="1:3" x14ac:dyDescent="0.25">
      <c r="A1850" s="1"/>
      <c r="C1850" t="str">
        <f>IF(B1850&lt;&gt;"",VLOOKUP(B1850,TABLA_CAPATACES[#All],3,FALSE),"")</f>
        <v/>
      </c>
    </row>
    <row r="1851" spans="1:3" x14ac:dyDescent="0.25">
      <c r="A1851" s="1"/>
      <c r="C1851" t="str">
        <f>IF(B1851&lt;&gt;"",VLOOKUP(B1851,TABLA_CAPATACES[#All],3,FALSE),"")</f>
        <v/>
      </c>
    </row>
    <row r="1852" spans="1:3" x14ac:dyDescent="0.25">
      <c r="A1852" s="1"/>
      <c r="C1852" t="str">
        <f>IF(B1852&lt;&gt;"",VLOOKUP(B1852,TABLA_CAPATACES[#All],3,FALSE),"")</f>
        <v/>
      </c>
    </row>
    <row r="1853" spans="1:3" x14ac:dyDescent="0.25">
      <c r="A1853" s="1"/>
      <c r="C1853" t="str">
        <f>IF(B1853&lt;&gt;"",VLOOKUP(B1853,TABLA_CAPATACES[#All],3,FALSE),"")</f>
        <v/>
      </c>
    </row>
    <row r="1854" spans="1:3" x14ac:dyDescent="0.25">
      <c r="A1854" s="1"/>
      <c r="C1854" t="str">
        <f>IF(B1854&lt;&gt;"",VLOOKUP(B1854,TABLA_CAPATACES[#All],3,FALSE),"")</f>
        <v/>
      </c>
    </row>
    <row r="1855" spans="1:3" x14ac:dyDescent="0.25">
      <c r="A1855" s="1"/>
      <c r="C1855" t="str">
        <f>IF(B1855&lt;&gt;"",VLOOKUP(B1855,TABLA_CAPATACES[#All],3,FALSE),"")</f>
        <v/>
      </c>
    </row>
    <row r="1856" spans="1:3" x14ac:dyDescent="0.25">
      <c r="A1856" s="1"/>
      <c r="C1856" t="str">
        <f>IF(B1856&lt;&gt;"",VLOOKUP(B1856,TABLA_CAPATACES[#All],3,FALSE),"")</f>
        <v/>
      </c>
    </row>
    <row r="1857" spans="1:3" x14ac:dyDescent="0.25">
      <c r="A1857" s="1"/>
      <c r="C1857" t="str">
        <f>IF(B1857&lt;&gt;"",VLOOKUP(B1857,TABLA_CAPATACES[#All],3,FALSE),"")</f>
        <v/>
      </c>
    </row>
    <row r="1858" spans="1:3" x14ac:dyDescent="0.25">
      <c r="A1858" s="1"/>
      <c r="C1858" t="str">
        <f>IF(B1858&lt;&gt;"",VLOOKUP(B1858,TABLA_CAPATACES[#All],3,FALSE),"")</f>
        <v/>
      </c>
    </row>
    <row r="1859" spans="1:3" x14ac:dyDescent="0.25">
      <c r="A1859" s="1"/>
      <c r="C1859" t="str">
        <f>IF(B1859&lt;&gt;"",VLOOKUP(B1859,TABLA_CAPATACES[#All],3,FALSE),"")</f>
        <v/>
      </c>
    </row>
    <row r="1860" spans="1:3" x14ac:dyDescent="0.25">
      <c r="A1860" s="1"/>
      <c r="C1860" t="str">
        <f>IF(B1860&lt;&gt;"",VLOOKUP(B1860,TABLA_CAPATACES[#All],3,FALSE),"")</f>
        <v/>
      </c>
    </row>
    <row r="1861" spans="1:3" x14ac:dyDescent="0.25">
      <c r="A1861" s="1"/>
      <c r="C1861" t="str">
        <f>IF(B1861&lt;&gt;"",VLOOKUP(B1861,TABLA_CAPATACES[#All],3,FALSE),"")</f>
        <v/>
      </c>
    </row>
    <row r="1862" spans="1:3" x14ac:dyDescent="0.25">
      <c r="A1862" s="1"/>
      <c r="C1862" t="str">
        <f>IF(B1862&lt;&gt;"",VLOOKUP(B1862,TABLA_CAPATACES[#All],3,FALSE),"")</f>
        <v/>
      </c>
    </row>
    <row r="1863" spans="1:3" x14ac:dyDescent="0.25">
      <c r="A1863" s="1"/>
      <c r="C1863" t="str">
        <f>IF(B1863&lt;&gt;"",VLOOKUP(B1863,TABLA_CAPATACES[#All],3,FALSE),"")</f>
        <v/>
      </c>
    </row>
    <row r="1864" spans="1:3" x14ac:dyDescent="0.25">
      <c r="A1864" s="1"/>
      <c r="C1864" t="str">
        <f>IF(B1864&lt;&gt;"",VLOOKUP(B1864,TABLA_CAPATACES[#All],3,FALSE),"")</f>
        <v/>
      </c>
    </row>
    <row r="1865" spans="1:3" x14ac:dyDescent="0.25">
      <c r="A1865" s="1"/>
      <c r="C1865" t="str">
        <f>IF(B1865&lt;&gt;"",VLOOKUP(B1865,TABLA_CAPATACES[#All],3,FALSE),"")</f>
        <v/>
      </c>
    </row>
    <row r="1866" spans="1:3" x14ac:dyDescent="0.25">
      <c r="A1866" s="1"/>
      <c r="C1866" t="str">
        <f>IF(B1866&lt;&gt;"",VLOOKUP(B1866,TABLA_CAPATACES[#All],3,FALSE),"")</f>
        <v/>
      </c>
    </row>
    <row r="1867" spans="1:3" x14ac:dyDescent="0.25">
      <c r="A1867" s="1"/>
      <c r="C1867" t="str">
        <f>IF(B1867&lt;&gt;"",VLOOKUP(B1867,TABLA_CAPATACES[#All],3,FALSE),"")</f>
        <v/>
      </c>
    </row>
    <row r="1868" spans="1:3" x14ac:dyDescent="0.25">
      <c r="A1868" s="1"/>
      <c r="C1868" t="str">
        <f>IF(B1868&lt;&gt;"",VLOOKUP(B1868,TABLA_CAPATACES[#All],3,FALSE),"")</f>
        <v/>
      </c>
    </row>
    <row r="1869" spans="1:3" x14ac:dyDescent="0.25">
      <c r="A1869" s="1"/>
      <c r="C1869" t="str">
        <f>IF(B1869&lt;&gt;"",VLOOKUP(B1869,TABLA_CAPATACES[#All],3,FALSE),"")</f>
        <v/>
      </c>
    </row>
    <row r="1870" spans="1:3" x14ac:dyDescent="0.25">
      <c r="A1870" s="1"/>
      <c r="C1870" t="str">
        <f>IF(B1870&lt;&gt;"",VLOOKUP(B1870,TABLA_CAPATACES[#All],3,FALSE),"")</f>
        <v/>
      </c>
    </row>
    <row r="1871" spans="1:3" x14ac:dyDescent="0.25">
      <c r="A1871" s="1"/>
      <c r="C1871" t="str">
        <f>IF(B1871&lt;&gt;"",VLOOKUP(B1871,TABLA_CAPATACES[#All],3,FALSE),"")</f>
        <v/>
      </c>
    </row>
    <row r="1872" spans="1:3" x14ac:dyDescent="0.25">
      <c r="A1872" s="1"/>
      <c r="C1872" t="str">
        <f>IF(B1872&lt;&gt;"",VLOOKUP(B1872,TABLA_CAPATACES[#All],3,FALSE),"")</f>
        <v/>
      </c>
    </row>
    <row r="1873" spans="1:3" x14ac:dyDescent="0.25">
      <c r="A1873" s="1"/>
      <c r="C1873" t="str">
        <f>IF(B1873&lt;&gt;"",VLOOKUP(B1873,TABLA_CAPATACES[#All],3,FALSE),"")</f>
        <v/>
      </c>
    </row>
    <row r="1874" spans="1:3" x14ac:dyDescent="0.25">
      <c r="A1874" s="1"/>
      <c r="C1874" t="str">
        <f>IF(B1874&lt;&gt;"",VLOOKUP(B1874,TABLA_CAPATACES[#All],3,FALSE),"")</f>
        <v/>
      </c>
    </row>
    <row r="1875" spans="1:3" x14ac:dyDescent="0.25">
      <c r="A1875" s="1"/>
      <c r="C1875" t="str">
        <f>IF(B1875&lt;&gt;"",VLOOKUP(B1875,TABLA_CAPATACES[#All],3,FALSE),"")</f>
        <v/>
      </c>
    </row>
    <row r="1876" spans="1:3" x14ac:dyDescent="0.25">
      <c r="A1876" s="1"/>
      <c r="C1876" t="str">
        <f>IF(B1876&lt;&gt;"",VLOOKUP(B1876,TABLA_CAPATACES[#All],3,FALSE),"")</f>
        <v/>
      </c>
    </row>
    <row r="1877" spans="1:3" x14ac:dyDescent="0.25">
      <c r="A1877" s="1"/>
      <c r="C1877" t="str">
        <f>IF(B1877&lt;&gt;"",VLOOKUP(B1877,TABLA_CAPATACES[#All],3,FALSE),"")</f>
        <v/>
      </c>
    </row>
    <row r="1878" spans="1:3" x14ac:dyDescent="0.25">
      <c r="A1878" s="1"/>
      <c r="C1878" t="str">
        <f>IF(B1878&lt;&gt;"",VLOOKUP(B1878,TABLA_CAPATACES[#All],3,FALSE),"")</f>
        <v/>
      </c>
    </row>
    <row r="1879" spans="1:3" x14ac:dyDescent="0.25">
      <c r="A1879" s="1"/>
      <c r="C1879" t="str">
        <f>IF(B1879&lt;&gt;"",VLOOKUP(B1879,TABLA_CAPATACES[#All],3,FALSE),"")</f>
        <v/>
      </c>
    </row>
    <row r="1880" spans="1:3" x14ac:dyDescent="0.25">
      <c r="A1880" s="1"/>
      <c r="C1880" t="str">
        <f>IF(B1880&lt;&gt;"",VLOOKUP(B1880,TABLA_CAPATACES[#All],3,FALSE),"")</f>
        <v/>
      </c>
    </row>
    <row r="1881" spans="1:3" x14ac:dyDescent="0.25">
      <c r="A1881" s="1"/>
      <c r="C1881" t="str">
        <f>IF(B1881&lt;&gt;"",VLOOKUP(B1881,TABLA_CAPATACES[#All],3,FALSE),"")</f>
        <v/>
      </c>
    </row>
    <row r="1882" spans="1:3" x14ac:dyDescent="0.25">
      <c r="A1882" s="1"/>
      <c r="C1882" t="str">
        <f>IF(B1882&lt;&gt;"",VLOOKUP(B1882,TABLA_CAPATACES[#All],3,FALSE),"")</f>
        <v/>
      </c>
    </row>
    <row r="1883" spans="1:3" x14ac:dyDescent="0.25">
      <c r="A1883" s="1"/>
      <c r="C1883" t="str">
        <f>IF(B1883&lt;&gt;"",VLOOKUP(B1883,TABLA_CAPATACES[#All],3,FALSE),"")</f>
        <v/>
      </c>
    </row>
    <row r="1884" spans="1:3" x14ac:dyDescent="0.25">
      <c r="A1884" s="1"/>
      <c r="C1884" t="str">
        <f>IF(B1884&lt;&gt;"",VLOOKUP(B1884,TABLA_CAPATACES[#All],3,FALSE),"")</f>
        <v/>
      </c>
    </row>
    <row r="1885" spans="1:3" x14ac:dyDescent="0.25">
      <c r="A1885" s="1"/>
      <c r="C1885" t="str">
        <f>IF(B1885&lt;&gt;"",VLOOKUP(B1885,TABLA_CAPATACES[#All],3,FALSE),"")</f>
        <v/>
      </c>
    </row>
    <row r="1886" spans="1:3" x14ac:dyDescent="0.25">
      <c r="A1886" s="1"/>
      <c r="C1886" t="str">
        <f>IF(B1886&lt;&gt;"",VLOOKUP(B1886,TABLA_CAPATACES[#All],3,FALSE),"")</f>
        <v/>
      </c>
    </row>
    <row r="1887" spans="1:3" x14ac:dyDescent="0.25">
      <c r="A1887" s="1"/>
      <c r="C1887" t="str">
        <f>IF(B1887&lt;&gt;"",VLOOKUP(B1887,TABLA_CAPATACES[#All],3,FALSE),"")</f>
        <v/>
      </c>
    </row>
    <row r="1888" spans="1:3" x14ac:dyDescent="0.25">
      <c r="A1888" s="1"/>
      <c r="C1888" t="str">
        <f>IF(B1888&lt;&gt;"",VLOOKUP(B1888,TABLA_CAPATACES[#All],3,FALSE),"")</f>
        <v/>
      </c>
    </row>
    <row r="1889" spans="1:3" x14ac:dyDescent="0.25">
      <c r="A1889" s="1"/>
      <c r="C1889" t="str">
        <f>IF(B1889&lt;&gt;"",VLOOKUP(B1889,TABLA_CAPATACES[#All],3,FALSE),"")</f>
        <v/>
      </c>
    </row>
    <row r="1890" spans="1:3" x14ac:dyDescent="0.25">
      <c r="A1890" s="1"/>
      <c r="C1890" t="str">
        <f>IF(B1890&lt;&gt;"",VLOOKUP(B1890,TABLA_CAPATACES[#All],3,FALSE),"")</f>
        <v/>
      </c>
    </row>
    <row r="1891" spans="1:3" x14ac:dyDescent="0.25">
      <c r="A1891" s="1"/>
      <c r="C1891" t="str">
        <f>IF(B1891&lt;&gt;"",VLOOKUP(B1891,TABLA_CAPATACES[#All],3,FALSE),"")</f>
        <v/>
      </c>
    </row>
    <row r="1892" spans="1:3" x14ac:dyDescent="0.25">
      <c r="A1892" s="1"/>
      <c r="C1892" t="str">
        <f>IF(B1892&lt;&gt;"",VLOOKUP(B1892,TABLA_CAPATACES[#All],3,FALSE),"")</f>
        <v/>
      </c>
    </row>
    <row r="1893" spans="1:3" x14ac:dyDescent="0.25">
      <c r="A1893" s="1"/>
      <c r="C1893" t="str">
        <f>IF(B1893&lt;&gt;"",VLOOKUP(B1893,TABLA_CAPATACES[#All],3,FALSE),"")</f>
        <v/>
      </c>
    </row>
    <row r="1894" spans="1:3" x14ac:dyDescent="0.25">
      <c r="A1894" s="1"/>
      <c r="C1894" t="str">
        <f>IF(B1894&lt;&gt;"",VLOOKUP(B1894,TABLA_CAPATACES[#All],3,FALSE),"")</f>
        <v/>
      </c>
    </row>
    <row r="1895" spans="1:3" x14ac:dyDescent="0.25">
      <c r="A1895" s="1"/>
      <c r="C1895" t="str">
        <f>IF(B1895&lt;&gt;"",VLOOKUP(B1895,TABLA_CAPATACES[#All],3,FALSE),"")</f>
        <v/>
      </c>
    </row>
    <row r="1896" spans="1:3" x14ac:dyDescent="0.25">
      <c r="A1896" s="1"/>
      <c r="C1896" t="str">
        <f>IF(B1896&lt;&gt;"",VLOOKUP(B1896,TABLA_CAPATACES[#All],3,FALSE),"")</f>
        <v/>
      </c>
    </row>
    <row r="1897" spans="1:3" x14ac:dyDescent="0.25">
      <c r="A1897" s="1"/>
      <c r="C1897" t="str">
        <f>IF(B1897&lt;&gt;"",VLOOKUP(B1897,TABLA_CAPATACES[#All],3,FALSE),"")</f>
        <v/>
      </c>
    </row>
    <row r="1898" spans="1:3" x14ac:dyDescent="0.25">
      <c r="A1898" s="1"/>
      <c r="C1898" t="str">
        <f>IF(B1898&lt;&gt;"",VLOOKUP(B1898,TABLA_CAPATACES[#All],3,FALSE),"")</f>
        <v/>
      </c>
    </row>
    <row r="1899" spans="1:3" x14ac:dyDescent="0.25">
      <c r="A1899" s="1"/>
      <c r="C1899" t="str">
        <f>IF(B1899&lt;&gt;"",VLOOKUP(B1899,TABLA_CAPATACES[#All],3,FALSE),"")</f>
        <v/>
      </c>
    </row>
    <row r="1900" spans="1:3" x14ac:dyDescent="0.25">
      <c r="A1900" s="1"/>
      <c r="C1900" t="str">
        <f>IF(B1900&lt;&gt;"",VLOOKUP(B1900,TABLA_CAPATACES[#All],3,FALSE),"")</f>
        <v/>
      </c>
    </row>
    <row r="1901" spans="1:3" x14ac:dyDescent="0.25">
      <c r="A1901" s="1"/>
      <c r="C1901" t="str">
        <f>IF(B1901&lt;&gt;"",VLOOKUP(B1901,TABLA_CAPATACES[#All],3,FALSE),"")</f>
        <v/>
      </c>
    </row>
    <row r="1902" spans="1:3" x14ac:dyDescent="0.25">
      <c r="A1902" s="1"/>
      <c r="C1902" t="str">
        <f>IF(B1902&lt;&gt;"",VLOOKUP(B1902,TABLA_CAPATACES[#All],3,FALSE),"")</f>
        <v/>
      </c>
    </row>
    <row r="1903" spans="1:3" x14ac:dyDescent="0.25">
      <c r="A1903" s="1"/>
      <c r="C1903" t="str">
        <f>IF(B1903&lt;&gt;"",VLOOKUP(B1903,TABLA_CAPATACES[#All],3,FALSE),"")</f>
        <v/>
      </c>
    </row>
    <row r="1904" spans="1:3" x14ac:dyDescent="0.25">
      <c r="A1904" s="1"/>
      <c r="C1904" t="str">
        <f>IF(B1904&lt;&gt;"",VLOOKUP(B1904,TABLA_CAPATACES[#All],3,FALSE),"")</f>
        <v/>
      </c>
    </row>
    <row r="1905" spans="1:3" x14ac:dyDescent="0.25">
      <c r="A1905" s="1"/>
      <c r="C1905" t="str">
        <f>IF(B1905&lt;&gt;"",VLOOKUP(B1905,TABLA_CAPATACES[#All],3,FALSE),"")</f>
        <v/>
      </c>
    </row>
    <row r="1906" spans="1:3" x14ac:dyDescent="0.25">
      <c r="A1906" s="1"/>
      <c r="C1906" t="str">
        <f>IF(B1906&lt;&gt;"",VLOOKUP(B1906,TABLA_CAPATACES[#All],3,FALSE),"")</f>
        <v/>
      </c>
    </row>
    <row r="1907" spans="1:3" x14ac:dyDescent="0.25">
      <c r="A1907" s="1"/>
      <c r="C1907" t="str">
        <f>IF(B1907&lt;&gt;"",VLOOKUP(B1907,TABLA_CAPATACES[#All],3,FALSE),"")</f>
        <v/>
      </c>
    </row>
    <row r="1908" spans="1:3" x14ac:dyDescent="0.25">
      <c r="A1908" s="1"/>
      <c r="C1908" t="str">
        <f>IF(B1908&lt;&gt;"",VLOOKUP(B1908,TABLA_CAPATACES[#All],3,FALSE),"")</f>
        <v/>
      </c>
    </row>
    <row r="1909" spans="1:3" x14ac:dyDescent="0.25">
      <c r="A1909" s="1"/>
      <c r="C1909" t="str">
        <f>IF(B1909&lt;&gt;"",VLOOKUP(B1909,TABLA_CAPATACES[#All],3,FALSE),"")</f>
        <v/>
      </c>
    </row>
    <row r="1910" spans="1:3" x14ac:dyDescent="0.25">
      <c r="A1910" s="1"/>
      <c r="C1910" t="str">
        <f>IF(B1910&lt;&gt;"",VLOOKUP(B1910,TABLA_CAPATACES[#All],3,FALSE),"")</f>
        <v/>
      </c>
    </row>
    <row r="1911" spans="1:3" x14ac:dyDescent="0.25">
      <c r="A1911" s="1"/>
      <c r="C1911" t="str">
        <f>IF(B1911&lt;&gt;"",VLOOKUP(B1911,TABLA_CAPATACES[#All],3,FALSE),"")</f>
        <v/>
      </c>
    </row>
    <row r="1912" spans="1:3" x14ac:dyDescent="0.25">
      <c r="A1912" s="1"/>
      <c r="C1912" t="str">
        <f>IF(B1912&lt;&gt;"",VLOOKUP(B1912,TABLA_CAPATACES[#All],3,FALSE),"")</f>
        <v/>
      </c>
    </row>
    <row r="1913" spans="1:3" x14ac:dyDescent="0.25">
      <c r="A1913" s="1"/>
      <c r="C1913" t="str">
        <f>IF(B1913&lt;&gt;"",VLOOKUP(B1913,TABLA_CAPATACES[#All],3,FALSE),"")</f>
        <v/>
      </c>
    </row>
    <row r="1914" spans="1:3" x14ac:dyDescent="0.25">
      <c r="A1914" s="1"/>
      <c r="C1914" t="str">
        <f>IF(B1914&lt;&gt;"",VLOOKUP(B1914,TABLA_CAPATACES[#All],3,FALSE),"")</f>
        <v/>
      </c>
    </row>
    <row r="1915" spans="1:3" x14ac:dyDescent="0.25">
      <c r="A1915" s="1"/>
      <c r="C1915" t="str">
        <f>IF(B1915&lt;&gt;"",VLOOKUP(B1915,TABLA_CAPATACES[#All],3,FALSE),"")</f>
        <v/>
      </c>
    </row>
    <row r="1916" spans="1:3" x14ac:dyDescent="0.25">
      <c r="A1916" s="1"/>
      <c r="C1916" t="str">
        <f>IF(B1916&lt;&gt;"",VLOOKUP(B1916,TABLA_CAPATACES[#All],3,FALSE),"")</f>
        <v/>
      </c>
    </row>
    <row r="1917" spans="1:3" x14ac:dyDescent="0.25">
      <c r="A1917" s="1"/>
      <c r="C1917" t="str">
        <f>IF(B1917&lt;&gt;"",VLOOKUP(B1917,TABLA_CAPATACES[#All],3,FALSE),"")</f>
        <v/>
      </c>
    </row>
    <row r="1918" spans="1:3" x14ac:dyDescent="0.25">
      <c r="A1918" s="1"/>
      <c r="C1918" t="str">
        <f>IF(B1918&lt;&gt;"",VLOOKUP(B1918,TABLA_CAPATACES[#All],3,FALSE),"")</f>
        <v/>
      </c>
    </row>
    <row r="1919" spans="1:3" x14ac:dyDescent="0.25">
      <c r="A1919" s="1"/>
      <c r="C1919" t="str">
        <f>IF(B1919&lt;&gt;"",VLOOKUP(B1919,TABLA_CAPATACES[#All],3,FALSE),"")</f>
        <v/>
      </c>
    </row>
    <row r="1920" spans="1:3" x14ac:dyDescent="0.25">
      <c r="A1920" s="1"/>
      <c r="C1920" t="str">
        <f>IF(B1920&lt;&gt;"",VLOOKUP(B1920,TABLA_CAPATACES[#All],3,FALSE),"")</f>
        <v/>
      </c>
    </row>
    <row r="1921" spans="1:3" x14ac:dyDescent="0.25">
      <c r="A1921" s="1"/>
      <c r="C1921" t="str">
        <f>IF(B1921&lt;&gt;"",VLOOKUP(B1921,TABLA_CAPATACES[#All],3,FALSE),"")</f>
        <v/>
      </c>
    </row>
    <row r="1922" spans="1:3" x14ac:dyDescent="0.25">
      <c r="A1922" s="1"/>
      <c r="C1922" t="str">
        <f>IF(B1922&lt;&gt;"",VLOOKUP(B1922,TABLA_CAPATACES[#All],3,FALSE),"")</f>
        <v/>
      </c>
    </row>
    <row r="1923" spans="1:3" x14ac:dyDescent="0.25">
      <c r="A1923" s="1"/>
      <c r="C1923" t="str">
        <f>IF(B1923&lt;&gt;"",VLOOKUP(B1923,TABLA_CAPATACES[#All],3,FALSE),"")</f>
        <v/>
      </c>
    </row>
    <row r="1924" spans="1:3" x14ac:dyDescent="0.25">
      <c r="A1924" s="1"/>
      <c r="C1924" t="str">
        <f>IF(B1924&lt;&gt;"",VLOOKUP(B1924,TABLA_CAPATACES[#All],3,FALSE),"")</f>
        <v/>
      </c>
    </row>
    <row r="1925" spans="1:3" x14ac:dyDescent="0.25">
      <c r="A1925" s="1"/>
      <c r="C1925" t="str">
        <f>IF(B1925&lt;&gt;"",VLOOKUP(B1925,TABLA_CAPATACES[#All],3,FALSE),"")</f>
        <v/>
      </c>
    </row>
    <row r="1926" spans="1:3" x14ac:dyDescent="0.25">
      <c r="A1926" s="1"/>
      <c r="C1926" t="str">
        <f>IF(B1926&lt;&gt;"",VLOOKUP(B1926,TABLA_CAPATACES[#All],3,FALSE),"")</f>
        <v/>
      </c>
    </row>
    <row r="1927" spans="1:3" x14ac:dyDescent="0.25">
      <c r="A1927" s="1"/>
      <c r="C1927" t="str">
        <f>IF(B1927&lt;&gt;"",VLOOKUP(B1927,TABLA_CAPATACES[#All],3,FALSE),"")</f>
        <v/>
      </c>
    </row>
    <row r="1928" spans="1:3" x14ac:dyDescent="0.25">
      <c r="A1928" s="1"/>
      <c r="C1928" t="str">
        <f>IF(B1928&lt;&gt;"",VLOOKUP(B1928,TABLA_CAPATACES[#All],3,FALSE),"")</f>
        <v/>
      </c>
    </row>
    <row r="1929" spans="1:3" x14ac:dyDescent="0.25">
      <c r="A1929" s="1"/>
      <c r="C1929" t="str">
        <f>IF(B1929&lt;&gt;"",VLOOKUP(B1929,TABLA_CAPATACES[#All],3,FALSE),"")</f>
        <v/>
      </c>
    </row>
    <row r="1930" spans="1:3" x14ac:dyDescent="0.25">
      <c r="A1930" s="1"/>
      <c r="C1930" t="str">
        <f>IF(B1930&lt;&gt;"",VLOOKUP(B1930,TABLA_CAPATACES[#All],3,FALSE),"")</f>
        <v/>
      </c>
    </row>
    <row r="1931" spans="1:3" x14ac:dyDescent="0.25">
      <c r="A1931" s="1"/>
      <c r="C1931" t="str">
        <f>IF(B1931&lt;&gt;"",VLOOKUP(B1931,TABLA_CAPATACES[#All],3,FALSE),"")</f>
        <v/>
      </c>
    </row>
    <row r="1932" spans="1:3" x14ac:dyDescent="0.25">
      <c r="A1932" s="1"/>
      <c r="C1932" t="str">
        <f>IF(B1932&lt;&gt;"",VLOOKUP(B1932,TABLA_CAPATACES[#All],3,FALSE),"")</f>
        <v/>
      </c>
    </row>
    <row r="1933" spans="1:3" x14ac:dyDescent="0.25">
      <c r="A1933" s="1"/>
      <c r="C1933" t="str">
        <f>IF(B1933&lt;&gt;"",VLOOKUP(B1933,TABLA_CAPATACES[#All],3,FALSE),"")</f>
        <v/>
      </c>
    </row>
    <row r="1934" spans="1:3" x14ac:dyDescent="0.25">
      <c r="A1934" s="1"/>
      <c r="C1934" t="str">
        <f>IF(B1934&lt;&gt;"",VLOOKUP(B1934,TABLA_CAPATACES[#All],3,FALSE),"")</f>
        <v/>
      </c>
    </row>
    <row r="1935" spans="1:3" x14ac:dyDescent="0.25">
      <c r="A1935" s="1"/>
      <c r="C1935" t="str">
        <f>IF(B1935&lt;&gt;"",VLOOKUP(B1935,TABLA_CAPATACES[#All],3,FALSE),"")</f>
        <v/>
      </c>
    </row>
    <row r="1936" spans="1:3" x14ac:dyDescent="0.25">
      <c r="A1936" s="1"/>
      <c r="C1936" t="str">
        <f>IF(B1936&lt;&gt;"",VLOOKUP(B1936,TABLA_CAPATACES[#All],3,FALSE),"")</f>
        <v/>
      </c>
    </row>
    <row r="1937" spans="1:3" x14ac:dyDescent="0.25">
      <c r="A1937" s="1"/>
      <c r="C1937" t="str">
        <f>IF(B1937&lt;&gt;"",VLOOKUP(B1937,TABLA_CAPATACES[#All],3,FALSE),"")</f>
        <v/>
      </c>
    </row>
    <row r="1938" spans="1:3" x14ac:dyDescent="0.25">
      <c r="A1938" s="1"/>
      <c r="C1938" t="str">
        <f>IF(B1938&lt;&gt;"",VLOOKUP(B1938,TABLA_CAPATACES[#All],3,FALSE),"")</f>
        <v/>
      </c>
    </row>
    <row r="1939" spans="1:3" x14ac:dyDescent="0.25">
      <c r="A1939" s="1"/>
      <c r="C1939" t="str">
        <f>IF(B1939&lt;&gt;"",VLOOKUP(B1939,TABLA_CAPATACES[#All],3,FALSE),"")</f>
        <v/>
      </c>
    </row>
    <row r="1940" spans="1:3" x14ac:dyDescent="0.25">
      <c r="A1940" s="1"/>
      <c r="C1940" t="str">
        <f>IF(B1940&lt;&gt;"",VLOOKUP(B1940,TABLA_CAPATACES[#All],3,FALSE),"")</f>
        <v/>
      </c>
    </row>
    <row r="1941" spans="1:3" x14ac:dyDescent="0.25">
      <c r="A1941" s="1"/>
      <c r="C1941" t="str">
        <f>IF(B1941&lt;&gt;"",VLOOKUP(B1941,TABLA_CAPATACES[#All],3,FALSE),"")</f>
        <v/>
      </c>
    </row>
    <row r="1942" spans="1:3" x14ac:dyDescent="0.25">
      <c r="A1942" s="1"/>
      <c r="C1942" t="str">
        <f>IF(B1942&lt;&gt;"",VLOOKUP(B1942,TABLA_CAPATACES[#All],3,FALSE),"")</f>
        <v/>
      </c>
    </row>
    <row r="1943" spans="1:3" x14ac:dyDescent="0.25">
      <c r="A1943" s="1"/>
      <c r="C1943" t="str">
        <f>IF(B1943&lt;&gt;"",VLOOKUP(B1943,TABLA_CAPATACES[#All],3,FALSE),"")</f>
        <v/>
      </c>
    </row>
    <row r="1944" spans="1:3" x14ac:dyDescent="0.25">
      <c r="A1944" s="1"/>
      <c r="C1944" t="str">
        <f>IF(B1944&lt;&gt;"",VLOOKUP(B1944,TABLA_CAPATACES[#All],3,FALSE),"")</f>
        <v/>
      </c>
    </row>
    <row r="1945" spans="1:3" x14ac:dyDescent="0.25">
      <c r="A1945" s="1"/>
      <c r="C1945" t="str">
        <f>IF(B1945&lt;&gt;"",VLOOKUP(B1945,TABLA_CAPATACES[#All],3,FALSE),"")</f>
        <v/>
      </c>
    </row>
    <row r="1946" spans="1:3" x14ac:dyDescent="0.25">
      <c r="A1946" s="1"/>
      <c r="C1946" t="str">
        <f>IF(B1946&lt;&gt;"",VLOOKUP(B1946,TABLA_CAPATACES[#All],3,FALSE),"")</f>
        <v/>
      </c>
    </row>
    <row r="1947" spans="1:3" x14ac:dyDescent="0.25">
      <c r="A1947" s="1"/>
      <c r="C1947" t="str">
        <f>IF(B1947&lt;&gt;"",VLOOKUP(B1947,TABLA_CAPATACES[#All],3,FALSE),"")</f>
        <v/>
      </c>
    </row>
    <row r="1948" spans="1:3" x14ac:dyDescent="0.25">
      <c r="A1948" s="1"/>
      <c r="C1948" t="str">
        <f>IF(B1948&lt;&gt;"",VLOOKUP(B1948,TABLA_CAPATACES[#All],3,FALSE),"")</f>
        <v/>
      </c>
    </row>
    <row r="1949" spans="1:3" x14ac:dyDescent="0.25">
      <c r="A1949" s="1"/>
      <c r="C1949" t="str">
        <f>IF(B1949&lt;&gt;"",VLOOKUP(B1949,TABLA_CAPATACES[#All],3,FALSE),"")</f>
        <v/>
      </c>
    </row>
    <row r="1950" spans="1:3" x14ac:dyDescent="0.25">
      <c r="A1950" s="1"/>
      <c r="C1950" t="str">
        <f>IF(B1950&lt;&gt;"",VLOOKUP(B1950,TABLA_CAPATACES[#All],3,FALSE),"")</f>
        <v/>
      </c>
    </row>
    <row r="1951" spans="1:3" x14ac:dyDescent="0.25">
      <c r="A1951" s="1"/>
      <c r="C1951" t="str">
        <f>IF(B1951&lt;&gt;"",VLOOKUP(B1951,TABLA_CAPATACES[#All],3,FALSE),"")</f>
        <v/>
      </c>
    </row>
    <row r="1952" spans="1:3" x14ac:dyDescent="0.25">
      <c r="A1952" s="1"/>
      <c r="C1952" t="str">
        <f>IF(B1952&lt;&gt;"",VLOOKUP(B1952,TABLA_CAPATACES[#All],3,FALSE),"")</f>
        <v/>
      </c>
    </row>
    <row r="1953" spans="1:3" x14ac:dyDescent="0.25">
      <c r="A1953" s="1"/>
      <c r="C1953" t="str">
        <f>IF(B1953&lt;&gt;"",VLOOKUP(B1953,TABLA_CAPATACES[#All],3,FALSE),"")</f>
        <v/>
      </c>
    </row>
    <row r="1954" spans="1:3" x14ac:dyDescent="0.25">
      <c r="A1954" s="1"/>
      <c r="C1954" t="str">
        <f>IF(B1954&lt;&gt;"",VLOOKUP(B1954,TABLA_CAPATACES[#All],3,FALSE),"")</f>
        <v/>
      </c>
    </row>
    <row r="1955" spans="1:3" x14ac:dyDescent="0.25">
      <c r="A1955" s="1"/>
      <c r="C1955" t="str">
        <f>IF(B1955&lt;&gt;"",VLOOKUP(B1955,TABLA_CAPATACES[#All],3,FALSE),"")</f>
        <v/>
      </c>
    </row>
    <row r="1956" spans="1:3" x14ac:dyDescent="0.25">
      <c r="A1956" s="1"/>
      <c r="C1956" t="str">
        <f>IF(B1956&lt;&gt;"",VLOOKUP(B1956,TABLA_CAPATACES[#All],3,FALSE),"")</f>
        <v/>
      </c>
    </row>
    <row r="1957" spans="1:3" x14ac:dyDescent="0.25">
      <c r="A1957" s="1"/>
      <c r="C1957" t="str">
        <f>IF(B1957&lt;&gt;"",VLOOKUP(B1957,TABLA_CAPATACES[#All],3,FALSE),"")</f>
        <v/>
      </c>
    </row>
    <row r="1958" spans="1:3" x14ac:dyDescent="0.25">
      <c r="A1958" s="1"/>
      <c r="C1958" t="str">
        <f>IF(B1958&lt;&gt;"",VLOOKUP(B1958,TABLA_CAPATACES[#All],3,FALSE),"")</f>
        <v/>
      </c>
    </row>
    <row r="1959" spans="1:3" x14ac:dyDescent="0.25">
      <c r="A1959" s="1"/>
      <c r="C1959" t="str">
        <f>IF(B1959&lt;&gt;"",VLOOKUP(B1959,TABLA_CAPATACES[#All],3,FALSE),"")</f>
        <v/>
      </c>
    </row>
    <row r="1960" spans="1:3" x14ac:dyDescent="0.25">
      <c r="A1960" s="1"/>
      <c r="C1960" t="str">
        <f>IF(B1960&lt;&gt;"",VLOOKUP(B1960,TABLA_CAPATACES[#All],3,FALSE),"")</f>
        <v/>
      </c>
    </row>
    <row r="1961" spans="1:3" x14ac:dyDescent="0.25">
      <c r="A1961" s="1"/>
      <c r="C1961" t="str">
        <f>IF(B1961&lt;&gt;"",VLOOKUP(B1961,TABLA_CAPATACES[#All],3,FALSE),"")</f>
        <v/>
      </c>
    </row>
    <row r="1962" spans="1:3" x14ac:dyDescent="0.25">
      <c r="A1962" s="1"/>
      <c r="C1962" t="str">
        <f>IF(B1962&lt;&gt;"",VLOOKUP(B1962,TABLA_CAPATACES[#All],3,FALSE),"")</f>
        <v/>
      </c>
    </row>
    <row r="1963" spans="1:3" x14ac:dyDescent="0.25">
      <c r="A1963" s="1"/>
      <c r="C1963" t="str">
        <f>IF(B1963&lt;&gt;"",VLOOKUP(B1963,TABLA_CAPATACES[#All],3,FALSE),"")</f>
        <v/>
      </c>
    </row>
    <row r="1964" spans="1:3" x14ac:dyDescent="0.25">
      <c r="A1964" s="1"/>
      <c r="C1964" t="str">
        <f>IF(B1964&lt;&gt;"",VLOOKUP(B1964,TABLA_CAPATACES[#All],3,FALSE),"")</f>
        <v/>
      </c>
    </row>
    <row r="1965" spans="1:3" x14ac:dyDescent="0.25">
      <c r="A1965" s="1"/>
      <c r="C1965" t="str">
        <f>IF(B1965&lt;&gt;"",VLOOKUP(B1965,TABLA_CAPATACES[#All],3,FALSE),"")</f>
        <v/>
      </c>
    </row>
    <row r="1966" spans="1:3" x14ac:dyDescent="0.25">
      <c r="A1966" s="1"/>
      <c r="C1966" t="str">
        <f>IF(B1966&lt;&gt;"",VLOOKUP(B1966,TABLA_CAPATACES[#All],3,FALSE),"")</f>
        <v/>
      </c>
    </row>
    <row r="1967" spans="1:3" x14ac:dyDescent="0.25">
      <c r="A1967" s="1"/>
      <c r="C1967" t="str">
        <f>IF(B1967&lt;&gt;"",VLOOKUP(B1967,TABLA_CAPATACES[#All],3,FALSE),"")</f>
        <v/>
      </c>
    </row>
    <row r="1968" spans="1:3" x14ac:dyDescent="0.25">
      <c r="A1968" s="1"/>
      <c r="C1968" t="str">
        <f>IF(B1968&lt;&gt;"",VLOOKUP(B1968,TABLA_CAPATACES[#All],3,FALSE),"")</f>
        <v/>
      </c>
    </row>
    <row r="1969" spans="1:3" x14ac:dyDescent="0.25">
      <c r="A1969" s="1"/>
      <c r="C1969" t="str">
        <f>IF(B1969&lt;&gt;"",VLOOKUP(B1969,TABLA_CAPATACES[#All],3,FALSE),"")</f>
        <v/>
      </c>
    </row>
    <row r="1970" spans="1:3" x14ac:dyDescent="0.25">
      <c r="A1970" s="1"/>
      <c r="C1970" t="str">
        <f>IF(B1970&lt;&gt;"",VLOOKUP(B1970,TABLA_CAPATACES[#All],3,FALSE),"")</f>
        <v/>
      </c>
    </row>
    <row r="1971" spans="1:3" x14ac:dyDescent="0.25">
      <c r="A1971" s="1"/>
      <c r="C1971" t="str">
        <f>IF(B1971&lt;&gt;"",VLOOKUP(B1971,TABLA_CAPATACES[#All],3,FALSE),"")</f>
        <v/>
      </c>
    </row>
    <row r="1972" spans="1:3" x14ac:dyDescent="0.25">
      <c r="A1972" s="1"/>
      <c r="C1972" t="str">
        <f>IF(B1972&lt;&gt;"",VLOOKUP(B1972,TABLA_CAPATACES[#All],3,FALSE),"")</f>
        <v/>
      </c>
    </row>
    <row r="1973" spans="1:3" x14ac:dyDescent="0.25">
      <c r="A1973" s="1"/>
      <c r="C1973" t="str">
        <f>IF(B1973&lt;&gt;"",VLOOKUP(B1973,TABLA_CAPATACES[#All],3,FALSE),"")</f>
        <v/>
      </c>
    </row>
    <row r="1974" spans="1:3" x14ac:dyDescent="0.25">
      <c r="A1974" s="1"/>
      <c r="C1974" t="str">
        <f>IF(B1974&lt;&gt;"",VLOOKUP(B1974,TABLA_CAPATACES[#All],3,FALSE),"")</f>
        <v/>
      </c>
    </row>
    <row r="1975" spans="1:3" x14ac:dyDescent="0.25">
      <c r="A1975" s="1"/>
      <c r="C1975" t="str">
        <f>IF(B1975&lt;&gt;"",VLOOKUP(B1975,TABLA_CAPATACES[#All],3,FALSE),"")</f>
        <v/>
      </c>
    </row>
    <row r="1976" spans="1:3" x14ac:dyDescent="0.25">
      <c r="A1976" s="1"/>
      <c r="C1976" t="str">
        <f>IF(B1976&lt;&gt;"",VLOOKUP(B1976,TABLA_CAPATACES[#All],3,FALSE),"")</f>
        <v/>
      </c>
    </row>
    <row r="1977" spans="1:3" x14ac:dyDescent="0.25">
      <c r="A1977" s="1"/>
      <c r="C1977" t="str">
        <f>IF(B1977&lt;&gt;"",VLOOKUP(B1977,TABLA_CAPATACES[#All],3,FALSE),"")</f>
        <v/>
      </c>
    </row>
    <row r="1978" spans="1:3" x14ac:dyDescent="0.25">
      <c r="A1978" s="1"/>
      <c r="C1978" t="str">
        <f>IF(B1978&lt;&gt;"",VLOOKUP(B1978,TABLA_CAPATACES[#All],3,FALSE),"")</f>
        <v/>
      </c>
    </row>
    <row r="1979" spans="1:3" x14ac:dyDescent="0.25">
      <c r="A1979" s="1"/>
      <c r="C1979" t="str">
        <f>IF(B1979&lt;&gt;"",VLOOKUP(B1979,TABLA_CAPATACES[#All],3,FALSE),"")</f>
        <v/>
      </c>
    </row>
    <row r="1980" spans="1:3" x14ac:dyDescent="0.25">
      <c r="A1980" s="1"/>
      <c r="C1980" t="str">
        <f>IF(B1980&lt;&gt;"",VLOOKUP(B1980,TABLA_CAPATACES[#All],3,FALSE),"")</f>
        <v/>
      </c>
    </row>
    <row r="1981" spans="1:3" x14ac:dyDescent="0.25">
      <c r="A1981" s="1"/>
      <c r="C1981" t="str">
        <f>IF(B1981&lt;&gt;"",VLOOKUP(B1981,TABLA_CAPATACES[#All],3,FALSE),"")</f>
        <v/>
      </c>
    </row>
    <row r="1982" spans="1:3" x14ac:dyDescent="0.25">
      <c r="A1982" s="1"/>
      <c r="C1982" t="str">
        <f>IF(B1982&lt;&gt;"",VLOOKUP(B1982,TABLA_CAPATACES[#All],3,FALSE),"")</f>
        <v/>
      </c>
    </row>
    <row r="1983" spans="1:3" x14ac:dyDescent="0.25">
      <c r="A1983" s="1"/>
      <c r="C1983" t="str">
        <f>IF(B1983&lt;&gt;"",VLOOKUP(B1983,TABLA_CAPATACES[#All],3,FALSE),"")</f>
        <v/>
      </c>
    </row>
    <row r="1984" spans="1:3" x14ac:dyDescent="0.25">
      <c r="A1984" s="1"/>
      <c r="C1984" t="str">
        <f>IF(B1984&lt;&gt;"",VLOOKUP(B1984,TABLA_CAPATACES[#All],3,FALSE),"")</f>
        <v/>
      </c>
    </row>
    <row r="1985" spans="1:3" x14ac:dyDescent="0.25">
      <c r="A1985" s="1"/>
      <c r="C1985" t="str">
        <f>IF(B1985&lt;&gt;"",VLOOKUP(B1985,TABLA_CAPATACES[#All],3,FALSE),"")</f>
        <v/>
      </c>
    </row>
    <row r="1986" spans="1:3" x14ac:dyDescent="0.25">
      <c r="A1986" s="1"/>
      <c r="C1986" t="str">
        <f>IF(B1986&lt;&gt;"",VLOOKUP(B1986,TABLA_CAPATACES[#All],3,FALSE),"")</f>
        <v/>
      </c>
    </row>
    <row r="1987" spans="1:3" x14ac:dyDescent="0.25">
      <c r="A1987" s="1"/>
      <c r="C1987" t="str">
        <f>IF(B1987&lt;&gt;"",VLOOKUP(B1987,TABLA_CAPATACES[#All],3,FALSE),"")</f>
        <v/>
      </c>
    </row>
    <row r="1988" spans="1:3" x14ac:dyDescent="0.25">
      <c r="A1988" s="1"/>
      <c r="C1988" t="str">
        <f>IF(B1988&lt;&gt;"",VLOOKUP(B1988,TABLA_CAPATACES[#All],3,FALSE),"")</f>
        <v/>
      </c>
    </row>
    <row r="1989" spans="1:3" x14ac:dyDescent="0.25">
      <c r="A1989" s="1"/>
      <c r="C1989" t="str">
        <f>IF(B1989&lt;&gt;"",VLOOKUP(B1989,TABLA_CAPATACES[#All],3,FALSE),"")</f>
        <v/>
      </c>
    </row>
    <row r="1990" spans="1:3" x14ac:dyDescent="0.25">
      <c r="A1990" s="1"/>
      <c r="C1990" t="str">
        <f>IF(B1990&lt;&gt;"",VLOOKUP(B1990,TABLA_CAPATACES[#All],3,FALSE),"")</f>
        <v/>
      </c>
    </row>
    <row r="1991" spans="1:3" x14ac:dyDescent="0.25">
      <c r="A1991" s="1"/>
      <c r="C1991" t="str">
        <f>IF(B1991&lt;&gt;"",VLOOKUP(B1991,TABLA_CAPATACES[#All],3,FALSE),"")</f>
        <v/>
      </c>
    </row>
    <row r="1992" spans="1:3" x14ac:dyDescent="0.25">
      <c r="A1992" s="1"/>
      <c r="C1992" t="str">
        <f>IF(B1992&lt;&gt;"",VLOOKUP(B1992,TABLA_CAPATACES[#All],3,FALSE),"")</f>
        <v/>
      </c>
    </row>
    <row r="1993" spans="1:3" x14ac:dyDescent="0.25">
      <c r="A1993" s="1"/>
      <c r="C1993" t="str">
        <f>IF(B1993&lt;&gt;"",VLOOKUP(B1993,TABLA_CAPATACES[#All],3,FALSE),"")</f>
        <v/>
      </c>
    </row>
    <row r="1994" spans="1:3" x14ac:dyDescent="0.25">
      <c r="A1994" s="1"/>
      <c r="C1994" t="str">
        <f>IF(B1994&lt;&gt;"",VLOOKUP(B1994,TABLA_CAPATACES[#All],3,FALSE),"")</f>
        <v/>
      </c>
    </row>
    <row r="1995" spans="1:3" x14ac:dyDescent="0.25">
      <c r="A1995" s="1"/>
      <c r="C1995" t="str">
        <f>IF(B1995&lt;&gt;"",VLOOKUP(B1995,TABLA_CAPATACES[#All],3,FALSE),"")</f>
        <v/>
      </c>
    </row>
    <row r="1996" spans="1:3" x14ac:dyDescent="0.25">
      <c r="A1996" s="1"/>
      <c r="C1996" t="str">
        <f>IF(B1996&lt;&gt;"",VLOOKUP(B1996,TABLA_CAPATACES[#All],3,FALSE),"")</f>
        <v/>
      </c>
    </row>
    <row r="1997" spans="1:3" x14ac:dyDescent="0.25">
      <c r="A1997" s="1"/>
      <c r="C1997" t="str">
        <f>IF(B1997&lt;&gt;"",VLOOKUP(B1997,TABLA_CAPATACES[#All],3,FALSE),"")</f>
        <v/>
      </c>
    </row>
    <row r="1998" spans="1:3" x14ac:dyDescent="0.25">
      <c r="A1998" s="1"/>
      <c r="C1998" t="str">
        <f>IF(B1998&lt;&gt;"",VLOOKUP(B1998,TABLA_CAPATACES[#All],3,FALSE),"")</f>
        <v/>
      </c>
    </row>
    <row r="1999" spans="1:3" x14ac:dyDescent="0.25">
      <c r="A1999" s="1"/>
      <c r="C1999" t="str">
        <f>IF(B1999&lt;&gt;"",VLOOKUP(B1999,TABLA_CAPATACES[#All],3,FALSE),"")</f>
        <v/>
      </c>
    </row>
    <row r="2000" spans="1:3" x14ac:dyDescent="0.25">
      <c r="A2000" s="1"/>
      <c r="C2000" t="str">
        <f>IF(B2000&lt;&gt;"",VLOOKUP(B2000,TABLA_CAPATACES[#All],3,FALSE),"")</f>
        <v/>
      </c>
    </row>
    <row r="2001" spans="1:3" x14ac:dyDescent="0.25">
      <c r="A2001" s="1"/>
      <c r="C2001" t="str">
        <f>IF(B2001&lt;&gt;"",VLOOKUP(B2001,TABLA_CAPATACES[#All],3,FALSE),"")</f>
        <v/>
      </c>
    </row>
    <row r="2002" spans="1:3" x14ac:dyDescent="0.25">
      <c r="A2002" s="1"/>
      <c r="C2002" t="str">
        <f>IF(B2002&lt;&gt;"",VLOOKUP(B2002,TABLA_CAPATACES[#All],3,FALSE),"")</f>
        <v/>
      </c>
    </row>
    <row r="2003" spans="1:3" x14ac:dyDescent="0.25">
      <c r="A2003" s="1"/>
      <c r="C2003" t="str">
        <f>IF(B2003&lt;&gt;"",VLOOKUP(B2003,TABLA_CAPATACES[#All],3,FALSE),"")</f>
        <v/>
      </c>
    </row>
    <row r="2004" spans="1:3" x14ac:dyDescent="0.25">
      <c r="A2004" s="1"/>
      <c r="C2004" t="str">
        <f>IF(B2004&lt;&gt;"",VLOOKUP(B2004,TABLA_CAPATACES[#All],3,FALSE),"")</f>
        <v/>
      </c>
    </row>
    <row r="2005" spans="1:3" x14ac:dyDescent="0.25">
      <c r="A2005" s="1"/>
      <c r="C2005" t="str">
        <f>IF(B2005&lt;&gt;"",VLOOKUP(B2005,TABLA_CAPATACES[#All],3,FALSE),"")</f>
        <v/>
      </c>
    </row>
    <row r="2006" spans="1:3" x14ac:dyDescent="0.25">
      <c r="A2006" s="1"/>
      <c r="C2006" t="str">
        <f>IF(B2006&lt;&gt;"",VLOOKUP(B2006,TABLA_CAPATACES[#All],3,FALSE),"")</f>
        <v/>
      </c>
    </row>
    <row r="2007" spans="1:3" x14ac:dyDescent="0.25">
      <c r="A2007" s="1"/>
      <c r="C2007" t="str">
        <f>IF(B2007&lt;&gt;"",VLOOKUP(B2007,TABLA_CAPATACES[#All],3,FALSE),"")</f>
        <v/>
      </c>
    </row>
    <row r="2008" spans="1:3" x14ac:dyDescent="0.25">
      <c r="A2008" s="1"/>
      <c r="C2008" t="str">
        <f>IF(B2008&lt;&gt;"",VLOOKUP(B2008,TABLA_CAPATACES[#All],3,FALSE),"")</f>
        <v/>
      </c>
    </row>
    <row r="2009" spans="1:3" x14ac:dyDescent="0.25">
      <c r="A2009" s="1"/>
      <c r="C2009" t="str">
        <f>IF(B2009&lt;&gt;"",VLOOKUP(B2009,TABLA_CAPATACES[#All],3,FALSE),"")</f>
        <v/>
      </c>
    </row>
    <row r="2010" spans="1:3" x14ac:dyDescent="0.25">
      <c r="A2010" s="1"/>
      <c r="C2010" t="str">
        <f>IF(B2010&lt;&gt;"",VLOOKUP(B2010,TABLA_CAPATACES[#All],3,FALSE),"")</f>
        <v/>
      </c>
    </row>
    <row r="2011" spans="1:3" x14ac:dyDescent="0.25">
      <c r="A2011" s="1"/>
      <c r="C2011" t="str">
        <f>IF(B2011&lt;&gt;"",VLOOKUP(B2011,TABLA_CAPATACES[#All],3,FALSE),"")</f>
        <v/>
      </c>
    </row>
    <row r="2012" spans="1:3" x14ac:dyDescent="0.25">
      <c r="A2012" s="1"/>
      <c r="C2012" t="str">
        <f>IF(B2012&lt;&gt;"",VLOOKUP(B2012,TABLA_CAPATACES[#All],3,FALSE),"")</f>
        <v/>
      </c>
    </row>
    <row r="2013" spans="1:3" x14ac:dyDescent="0.25">
      <c r="A2013" s="1"/>
      <c r="C2013" t="str">
        <f>IF(B2013&lt;&gt;"",VLOOKUP(B2013,TABLA_CAPATACES[#All],3,FALSE),"")</f>
        <v/>
      </c>
    </row>
    <row r="2014" spans="1:3" x14ac:dyDescent="0.25">
      <c r="A2014" s="1"/>
      <c r="C2014" t="str">
        <f>IF(B2014&lt;&gt;"",VLOOKUP(B2014,TABLA_CAPATACES[#All],3,FALSE),"")</f>
        <v/>
      </c>
    </row>
    <row r="2015" spans="1:3" x14ac:dyDescent="0.25">
      <c r="A2015" s="1"/>
      <c r="C2015" t="str">
        <f>IF(B2015&lt;&gt;"",VLOOKUP(B2015,TABLA_CAPATACES[#All],3,FALSE),"")</f>
        <v/>
      </c>
    </row>
    <row r="2016" spans="1:3" x14ac:dyDescent="0.25">
      <c r="A2016" s="1"/>
      <c r="C2016" t="str">
        <f>IF(B2016&lt;&gt;"",VLOOKUP(B2016,TABLA_CAPATACES[#All],3,FALSE),"")</f>
        <v/>
      </c>
    </row>
    <row r="2017" spans="1:3" x14ac:dyDescent="0.25">
      <c r="A2017" s="1"/>
      <c r="C2017" t="str">
        <f>IF(B2017&lt;&gt;"",VLOOKUP(B2017,TABLA_CAPATACES[#All],3,FALSE),"")</f>
        <v/>
      </c>
    </row>
    <row r="2018" spans="1:3" x14ac:dyDescent="0.25">
      <c r="A2018" s="1"/>
      <c r="C2018" t="str">
        <f>IF(B2018&lt;&gt;"",VLOOKUP(B2018,TABLA_CAPATACES[#All],3,FALSE),"")</f>
        <v/>
      </c>
    </row>
    <row r="2019" spans="1:3" x14ac:dyDescent="0.25">
      <c r="A2019" s="1"/>
      <c r="C2019" t="str">
        <f>IF(B2019&lt;&gt;"",VLOOKUP(B2019,TABLA_CAPATACES[#All],3,FALSE),"")</f>
        <v/>
      </c>
    </row>
    <row r="2020" spans="1:3" x14ac:dyDescent="0.25">
      <c r="A2020" s="1"/>
      <c r="C2020" t="str">
        <f>IF(B2020&lt;&gt;"",VLOOKUP(B2020,TABLA_CAPATACES[#All],3,FALSE),"")</f>
        <v/>
      </c>
    </row>
    <row r="2021" spans="1:3" x14ac:dyDescent="0.25">
      <c r="A2021" s="1"/>
      <c r="C2021" t="str">
        <f>IF(B2021&lt;&gt;"",VLOOKUP(B2021,TABLA_CAPATACES[#All],3,FALSE),"")</f>
        <v/>
      </c>
    </row>
    <row r="2022" spans="1:3" x14ac:dyDescent="0.25">
      <c r="A2022" s="1"/>
      <c r="C2022" t="str">
        <f>IF(B2022&lt;&gt;"",VLOOKUP(B2022,TABLA_CAPATACES[#All],3,FALSE),"")</f>
        <v/>
      </c>
    </row>
    <row r="2023" spans="1:3" x14ac:dyDescent="0.25">
      <c r="A2023" s="1"/>
      <c r="C2023" t="str">
        <f>IF(B2023&lt;&gt;"",VLOOKUP(B2023,TABLA_CAPATACES[#All],3,FALSE),"")</f>
        <v/>
      </c>
    </row>
    <row r="2024" spans="1:3" x14ac:dyDescent="0.25">
      <c r="A2024" s="1"/>
      <c r="C2024" t="str">
        <f>IF(B2024&lt;&gt;"",VLOOKUP(B2024,TABLA_CAPATACES[#All],3,FALSE),"")</f>
        <v/>
      </c>
    </row>
    <row r="2025" spans="1:3" x14ac:dyDescent="0.25">
      <c r="A2025" s="1"/>
      <c r="C2025" t="str">
        <f>IF(B2025&lt;&gt;"",VLOOKUP(B2025,TABLA_CAPATACES[#All],3,FALSE),"")</f>
        <v/>
      </c>
    </row>
    <row r="2026" spans="1:3" x14ac:dyDescent="0.25">
      <c r="A2026" s="1"/>
      <c r="C2026" t="str">
        <f>IF(B2026&lt;&gt;"",VLOOKUP(B2026,TABLA_CAPATACES[#All],3,FALSE),"")</f>
        <v/>
      </c>
    </row>
    <row r="2027" spans="1:3" x14ac:dyDescent="0.25">
      <c r="A2027" s="1"/>
      <c r="C2027" t="str">
        <f>IF(B2027&lt;&gt;"",VLOOKUP(B2027,TABLA_CAPATACES[#All],3,FALSE),"")</f>
        <v/>
      </c>
    </row>
    <row r="2028" spans="1:3" x14ac:dyDescent="0.25">
      <c r="A2028" s="1"/>
      <c r="C2028" t="str">
        <f>IF(B2028&lt;&gt;"",VLOOKUP(B2028,TABLA_CAPATACES[#All],3,FALSE),"")</f>
        <v/>
      </c>
    </row>
    <row r="2029" spans="1:3" x14ac:dyDescent="0.25">
      <c r="A2029" s="1"/>
      <c r="C2029" t="str">
        <f>IF(B2029&lt;&gt;"",VLOOKUP(B2029,TABLA_CAPATACES[#All],3,FALSE),"")</f>
        <v/>
      </c>
    </row>
    <row r="2030" spans="1:3" x14ac:dyDescent="0.25">
      <c r="A2030" s="1"/>
      <c r="C2030" t="str">
        <f>IF(B2030&lt;&gt;"",VLOOKUP(B2030,TABLA_CAPATACES[#All],3,FALSE),"")</f>
        <v/>
      </c>
    </row>
    <row r="2031" spans="1:3" x14ac:dyDescent="0.25">
      <c r="A2031" s="1"/>
      <c r="C2031" t="str">
        <f>IF(B2031&lt;&gt;"",VLOOKUP(B2031,TABLA_CAPATACES[#All],3,FALSE),"")</f>
        <v/>
      </c>
    </row>
    <row r="2032" spans="1:3" x14ac:dyDescent="0.25">
      <c r="A2032" s="1"/>
      <c r="C2032" t="str">
        <f>IF(B2032&lt;&gt;"",VLOOKUP(B2032,TABLA_CAPATACES[#All],3,FALSE),"")</f>
        <v/>
      </c>
    </row>
    <row r="2033" spans="1:3" x14ac:dyDescent="0.25">
      <c r="A2033" s="1"/>
      <c r="C2033" t="str">
        <f>IF(B2033&lt;&gt;"",VLOOKUP(B2033,TABLA_CAPATACES[#All],3,FALSE),"")</f>
        <v/>
      </c>
    </row>
    <row r="2034" spans="1:3" x14ac:dyDescent="0.25">
      <c r="A2034" s="1"/>
      <c r="C2034" t="str">
        <f>IF(B2034&lt;&gt;"",VLOOKUP(B2034,TABLA_CAPATACES[#All],3,FALSE),"")</f>
        <v/>
      </c>
    </row>
    <row r="2035" spans="1:3" x14ac:dyDescent="0.25">
      <c r="A2035" s="1"/>
      <c r="C2035" t="str">
        <f>IF(B2035&lt;&gt;"",VLOOKUP(B2035,TABLA_CAPATACES[#All],3,FALSE),"")</f>
        <v/>
      </c>
    </row>
    <row r="2036" spans="1:3" x14ac:dyDescent="0.25">
      <c r="A2036" s="1"/>
      <c r="C2036" t="str">
        <f>IF(B2036&lt;&gt;"",VLOOKUP(B2036,TABLA_CAPATACES[#All],3,FALSE),"")</f>
        <v/>
      </c>
    </row>
    <row r="2037" spans="1:3" x14ac:dyDescent="0.25">
      <c r="A2037" s="1"/>
      <c r="C2037" t="str">
        <f>IF(B2037&lt;&gt;"",VLOOKUP(B2037,TABLA_CAPATACES[#All],3,FALSE),"")</f>
        <v/>
      </c>
    </row>
    <row r="2038" spans="1:3" x14ac:dyDescent="0.25">
      <c r="A2038" s="1"/>
      <c r="C2038" t="str">
        <f>IF(B2038&lt;&gt;"",VLOOKUP(B2038,TABLA_CAPATACES[#All],3,FALSE),"")</f>
        <v/>
      </c>
    </row>
    <row r="2039" spans="1:3" x14ac:dyDescent="0.25">
      <c r="A2039" s="1"/>
      <c r="C2039" t="str">
        <f>IF(B2039&lt;&gt;"",VLOOKUP(B2039,TABLA_CAPATACES[#All],3,FALSE),"")</f>
        <v/>
      </c>
    </row>
    <row r="2040" spans="1:3" x14ac:dyDescent="0.25">
      <c r="A2040" s="1"/>
      <c r="C2040" t="str">
        <f>IF(B2040&lt;&gt;"",VLOOKUP(B2040,TABLA_CAPATACES[#All],3,FALSE),"")</f>
        <v/>
      </c>
    </row>
    <row r="2041" spans="1:3" x14ac:dyDescent="0.25">
      <c r="A2041" s="1"/>
      <c r="C2041" t="str">
        <f>IF(B2041&lt;&gt;"",VLOOKUP(B2041,TABLA_CAPATACES[#All],3,FALSE),"")</f>
        <v/>
      </c>
    </row>
    <row r="2042" spans="1:3" x14ac:dyDescent="0.25">
      <c r="A2042" s="1"/>
      <c r="C2042" t="str">
        <f>IF(B2042&lt;&gt;"",VLOOKUP(B2042,TABLA_CAPATACES[#All],3,FALSE),"")</f>
        <v/>
      </c>
    </row>
    <row r="2043" spans="1:3" x14ac:dyDescent="0.25">
      <c r="A2043" s="1"/>
      <c r="C2043" t="str">
        <f>IF(B2043&lt;&gt;"",VLOOKUP(B2043,TABLA_CAPATACES[#All],3,FALSE),"")</f>
        <v/>
      </c>
    </row>
    <row r="2044" spans="1:3" x14ac:dyDescent="0.25">
      <c r="A2044" s="1"/>
      <c r="C2044" t="str">
        <f>IF(B2044&lt;&gt;"",VLOOKUP(B2044,TABLA_CAPATACES[#All],3,FALSE),"")</f>
        <v/>
      </c>
    </row>
    <row r="2045" spans="1:3" x14ac:dyDescent="0.25">
      <c r="A2045" s="1"/>
      <c r="C2045" t="str">
        <f>IF(B2045&lt;&gt;"",VLOOKUP(B2045,TABLA_CAPATACES[#All],3,FALSE),"")</f>
        <v/>
      </c>
    </row>
    <row r="2046" spans="1:3" x14ac:dyDescent="0.25">
      <c r="A2046" s="1"/>
      <c r="C2046" t="str">
        <f>IF(B2046&lt;&gt;"",VLOOKUP(B2046,TABLA_CAPATACES[#All],3,FALSE),"")</f>
        <v/>
      </c>
    </row>
    <row r="2047" spans="1:3" x14ac:dyDescent="0.25">
      <c r="A2047" s="1"/>
      <c r="C2047" t="str">
        <f>IF(B2047&lt;&gt;"",VLOOKUP(B2047,TABLA_CAPATACES[#All],3,FALSE),"")</f>
        <v/>
      </c>
    </row>
    <row r="2048" spans="1:3" x14ac:dyDescent="0.25">
      <c r="A2048" s="1"/>
      <c r="C2048" t="str">
        <f>IF(B2048&lt;&gt;"",VLOOKUP(B2048,TABLA_CAPATACES[#All],3,FALSE),"")</f>
        <v/>
      </c>
    </row>
    <row r="2049" spans="1:3" x14ac:dyDescent="0.25">
      <c r="A2049" s="1"/>
      <c r="C2049" t="str">
        <f>IF(B2049&lt;&gt;"",VLOOKUP(B2049,TABLA_CAPATACES[#All],3,FALSE),"")</f>
        <v/>
      </c>
    </row>
    <row r="2050" spans="1:3" x14ac:dyDescent="0.25">
      <c r="A2050" s="1"/>
      <c r="C2050" t="str">
        <f>IF(B2050&lt;&gt;"",VLOOKUP(B2050,TABLA_CAPATACES[#All],3,FALSE),"")</f>
        <v/>
      </c>
    </row>
    <row r="2051" spans="1:3" x14ac:dyDescent="0.25">
      <c r="A2051" s="1"/>
      <c r="C2051" t="str">
        <f>IF(B2051&lt;&gt;"",VLOOKUP(B2051,TABLA_CAPATACES[#All],3,FALSE),"")</f>
        <v/>
      </c>
    </row>
    <row r="2052" spans="1:3" x14ac:dyDescent="0.25">
      <c r="A2052" s="1"/>
      <c r="C2052" t="str">
        <f>IF(B2052&lt;&gt;"",VLOOKUP(B2052,TABLA_CAPATACES[#All],3,FALSE),"")</f>
        <v/>
      </c>
    </row>
    <row r="2053" spans="1:3" x14ac:dyDescent="0.25">
      <c r="A2053" s="1"/>
      <c r="C2053" t="str">
        <f>IF(B2053&lt;&gt;"",VLOOKUP(B2053,TABLA_CAPATACES[#All],3,FALSE),"")</f>
        <v/>
      </c>
    </row>
    <row r="2054" spans="1:3" x14ac:dyDescent="0.25">
      <c r="A2054" s="1"/>
      <c r="C2054" t="str">
        <f>IF(B2054&lt;&gt;"",VLOOKUP(B2054,TABLA_CAPATACES[#All],3,FALSE),"")</f>
        <v/>
      </c>
    </row>
    <row r="2055" spans="1:3" x14ac:dyDescent="0.25">
      <c r="A2055" s="1"/>
      <c r="C2055" t="str">
        <f>IF(B2055&lt;&gt;"",VLOOKUP(B2055,TABLA_CAPATACES[#All],3,FALSE),"")</f>
        <v/>
      </c>
    </row>
    <row r="2056" spans="1:3" x14ac:dyDescent="0.25">
      <c r="A2056" s="1"/>
      <c r="C2056" t="str">
        <f>IF(B2056&lt;&gt;"",VLOOKUP(B2056,TABLA_CAPATACES[#All],3,FALSE),"")</f>
        <v/>
      </c>
    </row>
    <row r="2057" spans="1:3" x14ac:dyDescent="0.25">
      <c r="A2057" s="1"/>
      <c r="C2057" t="str">
        <f>IF(B2057&lt;&gt;"",VLOOKUP(B2057,TABLA_CAPATACES[#All],3,FALSE),"")</f>
        <v/>
      </c>
    </row>
    <row r="2058" spans="1:3" x14ac:dyDescent="0.25">
      <c r="A2058" s="1"/>
      <c r="C2058" t="str">
        <f>IF(B2058&lt;&gt;"",VLOOKUP(B2058,TABLA_CAPATACES[#All],3,FALSE),"")</f>
        <v/>
      </c>
    </row>
    <row r="2059" spans="1:3" x14ac:dyDescent="0.25">
      <c r="A2059" s="1"/>
      <c r="C2059" t="str">
        <f>IF(B2059&lt;&gt;"",VLOOKUP(B2059,TABLA_CAPATACES[#All],3,FALSE),"")</f>
        <v/>
      </c>
    </row>
    <row r="2060" spans="1:3" x14ac:dyDescent="0.25">
      <c r="A2060" s="1"/>
      <c r="C2060" t="str">
        <f>IF(B2060&lt;&gt;"",VLOOKUP(B2060,TABLA_CAPATACES[#All],3,FALSE),"")</f>
        <v/>
      </c>
    </row>
    <row r="2061" spans="1:3" x14ac:dyDescent="0.25">
      <c r="A2061" s="1"/>
      <c r="C2061" t="str">
        <f>IF(B2061&lt;&gt;"",VLOOKUP(B2061,TABLA_CAPATACES[#All],3,FALSE),"")</f>
        <v/>
      </c>
    </row>
    <row r="2062" spans="1:3" x14ac:dyDescent="0.25">
      <c r="A2062" s="1"/>
      <c r="C2062" t="str">
        <f>IF(B2062&lt;&gt;"",VLOOKUP(B2062,TABLA_CAPATACES[#All],3,FALSE),"")</f>
        <v/>
      </c>
    </row>
    <row r="2063" spans="1:3" x14ac:dyDescent="0.25">
      <c r="A2063" s="1"/>
      <c r="C2063" t="str">
        <f>IF(B2063&lt;&gt;"",VLOOKUP(B2063,TABLA_CAPATACES[#All],3,FALSE),"")</f>
        <v/>
      </c>
    </row>
    <row r="2064" spans="1:3" x14ac:dyDescent="0.25">
      <c r="A2064" s="1"/>
      <c r="C2064" t="str">
        <f>IF(B2064&lt;&gt;"",VLOOKUP(B2064,TABLA_CAPATACES[#All],3,FALSE),"")</f>
        <v/>
      </c>
    </row>
    <row r="2065" spans="1:3" x14ac:dyDescent="0.25">
      <c r="A2065" s="1"/>
      <c r="C2065" t="str">
        <f>IF(B2065&lt;&gt;"",VLOOKUP(B2065,TABLA_CAPATACES[#All],3,FALSE),"")</f>
        <v/>
      </c>
    </row>
    <row r="2066" spans="1:3" x14ac:dyDescent="0.25">
      <c r="A2066" s="1"/>
      <c r="C2066" t="str">
        <f>IF(B2066&lt;&gt;"",VLOOKUP(B2066,TABLA_CAPATACES[#All],3,FALSE),"")</f>
        <v/>
      </c>
    </row>
    <row r="2067" spans="1:3" x14ac:dyDescent="0.25">
      <c r="A2067" s="1"/>
      <c r="C2067" t="str">
        <f>IF(B2067&lt;&gt;"",VLOOKUP(B2067,TABLA_CAPATACES[#All],3,FALSE),"")</f>
        <v/>
      </c>
    </row>
    <row r="2068" spans="1:3" x14ac:dyDescent="0.25">
      <c r="A2068" s="1"/>
      <c r="C2068" t="str">
        <f>IF(B2068&lt;&gt;"",VLOOKUP(B2068,TABLA_CAPATACES[#All],3,FALSE),"")</f>
        <v/>
      </c>
    </row>
    <row r="2069" spans="1:3" x14ac:dyDescent="0.25">
      <c r="A2069" s="1"/>
      <c r="C2069" t="str">
        <f>IF(B2069&lt;&gt;"",VLOOKUP(B2069,TABLA_CAPATACES[#All],3,FALSE),"")</f>
        <v/>
      </c>
    </row>
    <row r="2070" spans="1:3" x14ac:dyDescent="0.25">
      <c r="A2070" s="1"/>
      <c r="C2070" t="str">
        <f>IF(B2070&lt;&gt;"",VLOOKUP(B2070,TABLA_CAPATACES[#All],3,FALSE),"")</f>
        <v/>
      </c>
    </row>
    <row r="2071" spans="1:3" x14ac:dyDescent="0.25">
      <c r="A2071" s="1"/>
      <c r="C2071" t="str">
        <f>IF(B2071&lt;&gt;"",VLOOKUP(B2071,TABLA_CAPATACES[#All],3,FALSE),"")</f>
        <v/>
      </c>
    </row>
    <row r="2072" spans="1:3" x14ac:dyDescent="0.25">
      <c r="A2072" s="1"/>
      <c r="C2072" t="str">
        <f>IF(B2072&lt;&gt;"",VLOOKUP(B2072,TABLA_CAPATACES[#All],3,FALSE),"")</f>
        <v/>
      </c>
    </row>
    <row r="2073" spans="1:3" x14ac:dyDescent="0.25">
      <c r="A2073" s="1"/>
      <c r="C2073" t="str">
        <f>IF(B2073&lt;&gt;"",VLOOKUP(B2073,TABLA_CAPATACES[#All],3,FALSE),"")</f>
        <v/>
      </c>
    </row>
    <row r="2074" spans="1:3" x14ac:dyDescent="0.25">
      <c r="A2074" s="1"/>
      <c r="C2074" t="str">
        <f>IF(B2074&lt;&gt;"",VLOOKUP(B2074,TABLA_CAPATACES[#All],3,FALSE),"")</f>
        <v/>
      </c>
    </row>
    <row r="2075" spans="1:3" x14ac:dyDescent="0.25">
      <c r="A2075" s="1"/>
      <c r="C2075" t="str">
        <f>IF(B2075&lt;&gt;"",VLOOKUP(B2075,TABLA_CAPATACES[#All],3,FALSE),"")</f>
        <v/>
      </c>
    </row>
    <row r="2076" spans="1:3" x14ac:dyDescent="0.25">
      <c r="A2076" s="1"/>
      <c r="C2076" t="str">
        <f>IF(B2076&lt;&gt;"",VLOOKUP(B2076,TABLA_CAPATACES[#All],3,FALSE),"")</f>
        <v/>
      </c>
    </row>
    <row r="2077" spans="1:3" x14ac:dyDescent="0.25">
      <c r="A2077" s="1"/>
      <c r="C2077" t="str">
        <f>IF(B2077&lt;&gt;"",VLOOKUP(B2077,TABLA_CAPATACES[#All],3,FALSE),"")</f>
        <v/>
      </c>
    </row>
    <row r="2078" spans="1:3" x14ac:dyDescent="0.25">
      <c r="A2078" s="1"/>
      <c r="C2078" t="str">
        <f>IF(B2078&lt;&gt;"",VLOOKUP(B2078,TABLA_CAPATACES[#All],3,FALSE),"")</f>
        <v/>
      </c>
    </row>
    <row r="2079" spans="1:3" x14ac:dyDescent="0.25">
      <c r="A2079" s="1"/>
      <c r="C2079" t="str">
        <f>IF(B2079&lt;&gt;"",VLOOKUP(B2079,TABLA_CAPATACES[#All],3,FALSE),"")</f>
        <v/>
      </c>
    </row>
    <row r="2080" spans="1:3" x14ac:dyDescent="0.25">
      <c r="A2080" s="1"/>
      <c r="C2080" t="str">
        <f>IF(B2080&lt;&gt;"",VLOOKUP(B2080,TABLA_CAPATACES[#All],3,FALSE),"")</f>
        <v/>
      </c>
    </row>
    <row r="2081" spans="1:3" x14ac:dyDescent="0.25">
      <c r="A2081" s="1"/>
      <c r="C2081" t="str">
        <f>IF(B2081&lt;&gt;"",VLOOKUP(B2081,TABLA_CAPATACES[#All],3,FALSE),"")</f>
        <v/>
      </c>
    </row>
    <row r="2082" spans="1:3" x14ac:dyDescent="0.25">
      <c r="A2082" s="1"/>
      <c r="C2082" t="str">
        <f>IF(B2082&lt;&gt;"",VLOOKUP(B2082,TABLA_CAPATACES[#All],3,FALSE),"")</f>
        <v/>
      </c>
    </row>
    <row r="2083" spans="1:3" x14ac:dyDescent="0.25">
      <c r="A2083" s="1"/>
      <c r="C2083" t="str">
        <f>IF(B2083&lt;&gt;"",VLOOKUP(B2083,TABLA_CAPATACES[#All],3,FALSE),"")</f>
        <v/>
      </c>
    </row>
    <row r="2084" spans="1:3" x14ac:dyDescent="0.25">
      <c r="A2084" s="1"/>
      <c r="C2084" t="str">
        <f>IF(B2084&lt;&gt;"",VLOOKUP(B2084,TABLA_CAPATACES[#All],3,FALSE),"")</f>
        <v/>
      </c>
    </row>
    <row r="2085" spans="1:3" x14ac:dyDescent="0.25">
      <c r="A2085" s="1"/>
      <c r="C2085" t="str">
        <f>IF(B2085&lt;&gt;"",VLOOKUP(B2085,TABLA_CAPATACES[#All],3,FALSE),"")</f>
        <v/>
      </c>
    </row>
    <row r="2086" spans="1:3" x14ac:dyDescent="0.25">
      <c r="A2086" s="1"/>
      <c r="C2086" t="str">
        <f>IF(B2086&lt;&gt;"",VLOOKUP(B2086,TABLA_CAPATACES[#All],3,FALSE),"")</f>
        <v/>
      </c>
    </row>
    <row r="2087" spans="1:3" x14ac:dyDescent="0.25">
      <c r="A2087" s="1"/>
      <c r="C2087" t="str">
        <f>IF(B2087&lt;&gt;"",VLOOKUP(B2087,TABLA_CAPATACES[#All],3,FALSE),"")</f>
        <v/>
      </c>
    </row>
    <row r="2088" spans="1:3" x14ac:dyDescent="0.25">
      <c r="A2088" s="1"/>
      <c r="C2088" t="str">
        <f>IF(B2088&lt;&gt;"",VLOOKUP(B2088,TABLA_CAPATACES[#All],3,FALSE),"")</f>
        <v/>
      </c>
    </row>
    <row r="2089" spans="1:3" x14ac:dyDescent="0.25">
      <c r="A2089" s="1"/>
      <c r="C2089" t="str">
        <f>IF(B2089&lt;&gt;"",VLOOKUP(B2089,TABLA_CAPATACES[#All],3,FALSE),"")</f>
        <v/>
      </c>
    </row>
    <row r="2090" spans="1:3" x14ac:dyDescent="0.25">
      <c r="A2090" s="1"/>
      <c r="C2090" t="str">
        <f>IF(B2090&lt;&gt;"",VLOOKUP(B2090,TABLA_CAPATACES[#All],3,FALSE),"")</f>
        <v/>
      </c>
    </row>
    <row r="2091" spans="1:3" x14ac:dyDescent="0.25">
      <c r="A2091" s="1"/>
      <c r="C2091" t="str">
        <f>IF(B2091&lt;&gt;"",VLOOKUP(B2091,TABLA_CAPATACES[#All],3,FALSE),"")</f>
        <v/>
      </c>
    </row>
    <row r="2092" spans="1:3" x14ac:dyDescent="0.25">
      <c r="A2092" s="1"/>
      <c r="C2092" t="str">
        <f>IF(B2092&lt;&gt;"",VLOOKUP(B2092,TABLA_CAPATACES[#All],3,FALSE),"")</f>
        <v/>
      </c>
    </row>
    <row r="2093" spans="1:3" x14ac:dyDescent="0.25">
      <c r="A2093" s="1"/>
      <c r="C2093" t="str">
        <f>IF(B2093&lt;&gt;"",VLOOKUP(B2093,TABLA_CAPATACES[#All],3,FALSE),"")</f>
        <v/>
      </c>
    </row>
    <row r="2094" spans="1:3" x14ac:dyDescent="0.25">
      <c r="A2094" s="1"/>
      <c r="C2094" t="str">
        <f>IF(B2094&lt;&gt;"",VLOOKUP(B2094,TABLA_CAPATACES[#All],3,FALSE),"")</f>
        <v/>
      </c>
    </row>
    <row r="2095" spans="1:3" x14ac:dyDescent="0.25">
      <c r="A2095" s="1"/>
      <c r="C2095" t="str">
        <f>IF(B2095&lt;&gt;"",VLOOKUP(B2095,TABLA_CAPATACES[#All],3,FALSE),"")</f>
        <v/>
      </c>
    </row>
    <row r="2096" spans="1:3" x14ac:dyDescent="0.25">
      <c r="A2096" s="1"/>
      <c r="C2096" t="str">
        <f>IF(B2096&lt;&gt;"",VLOOKUP(B2096,TABLA_CAPATACES[#All],3,FALSE),"")</f>
        <v/>
      </c>
    </row>
    <row r="2097" spans="1:3" x14ac:dyDescent="0.25">
      <c r="A2097" s="1"/>
      <c r="C2097" t="str">
        <f>IF(B2097&lt;&gt;"",VLOOKUP(B2097,TABLA_CAPATACES[#All],3,FALSE),"")</f>
        <v/>
      </c>
    </row>
    <row r="2098" spans="1:3" x14ac:dyDescent="0.25">
      <c r="A2098" s="1"/>
      <c r="C2098" t="str">
        <f>IF(B2098&lt;&gt;"",VLOOKUP(B2098,TABLA_CAPATACES[#All],3,FALSE),"")</f>
        <v/>
      </c>
    </row>
    <row r="2099" spans="1:3" x14ac:dyDescent="0.25">
      <c r="A2099" s="1"/>
      <c r="C2099" t="str">
        <f>IF(B2099&lt;&gt;"",VLOOKUP(B2099,TABLA_CAPATACES[#All],3,FALSE),"")</f>
        <v/>
      </c>
    </row>
    <row r="2100" spans="1:3" x14ac:dyDescent="0.25">
      <c r="A2100" s="1"/>
      <c r="C2100" t="str">
        <f>IF(B2100&lt;&gt;"",VLOOKUP(B2100,TABLA_CAPATACES[#All],3,FALSE),"")</f>
        <v/>
      </c>
    </row>
    <row r="2101" spans="1:3" x14ac:dyDescent="0.25">
      <c r="A2101" s="1"/>
      <c r="C2101" t="str">
        <f>IF(B2101&lt;&gt;"",VLOOKUP(B2101,TABLA_CAPATACES[#All],3,FALSE),"")</f>
        <v/>
      </c>
    </row>
    <row r="2102" spans="1:3" x14ac:dyDescent="0.25">
      <c r="A2102" s="1"/>
      <c r="C2102" t="str">
        <f>IF(B2102&lt;&gt;"",VLOOKUP(B2102,TABLA_CAPATACES[#All],3,FALSE),"")</f>
        <v/>
      </c>
    </row>
    <row r="2103" spans="1:3" x14ac:dyDescent="0.25">
      <c r="A2103" s="1"/>
      <c r="C2103" t="str">
        <f>IF(B2103&lt;&gt;"",VLOOKUP(B2103,TABLA_CAPATACES[#All],3,FALSE),"")</f>
        <v/>
      </c>
    </row>
    <row r="2104" spans="1:3" x14ac:dyDescent="0.25">
      <c r="A2104" s="1"/>
      <c r="C2104" t="str">
        <f>IF(B2104&lt;&gt;"",VLOOKUP(B2104,TABLA_CAPATACES[#All],3,FALSE),"")</f>
        <v/>
      </c>
    </row>
    <row r="2105" spans="1:3" x14ac:dyDescent="0.25">
      <c r="A2105" s="1"/>
      <c r="C2105" t="str">
        <f>IF(B2105&lt;&gt;"",VLOOKUP(B2105,TABLA_CAPATACES[#All],3,FALSE),"")</f>
        <v/>
      </c>
    </row>
    <row r="2106" spans="1:3" x14ac:dyDescent="0.25">
      <c r="A2106" s="1"/>
      <c r="C2106" t="str">
        <f>IF(B2106&lt;&gt;"",VLOOKUP(B2106,TABLA_CAPATACES[#All],3,FALSE),"")</f>
        <v/>
      </c>
    </row>
    <row r="2107" spans="1:3" x14ac:dyDescent="0.25">
      <c r="A2107" s="1"/>
      <c r="C2107" t="str">
        <f>IF(B2107&lt;&gt;"",VLOOKUP(B2107,TABLA_CAPATACES[#All],3,FALSE),"")</f>
        <v/>
      </c>
    </row>
    <row r="2108" spans="1:3" x14ac:dyDescent="0.25">
      <c r="A2108" s="1"/>
      <c r="C2108" t="str">
        <f>IF(B2108&lt;&gt;"",VLOOKUP(B2108,TABLA_CAPATACES[#All],3,FALSE),"")</f>
        <v/>
      </c>
    </row>
    <row r="2109" spans="1:3" x14ac:dyDescent="0.25">
      <c r="A2109" s="1"/>
      <c r="C2109" t="str">
        <f>IF(B2109&lt;&gt;"",VLOOKUP(B2109,TABLA_CAPATACES[#All],3,FALSE),"")</f>
        <v/>
      </c>
    </row>
    <row r="2110" spans="1:3" x14ac:dyDescent="0.25">
      <c r="A2110" s="1"/>
      <c r="C2110" t="str">
        <f>IF(B2110&lt;&gt;"",VLOOKUP(B2110,TABLA_CAPATACES[#All],3,FALSE),"")</f>
        <v/>
      </c>
    </row>
    <row r="2111" spans="1:3" x14ac:dyDescent="0.25">
      <c r="A2111" s="1"/>
      <c r="C2111" t="str">
        <f>IF(B2111&lt;&gt;"",VLOOKUP(B2111,TABLA_CAPATACES[#All],3,FALSE),"")</f>
        <v/>
      </c>
    </row>
    <row r="2112" spans="1:3" x14ac:dyDescent="0.25">
      <c r="A2112" s="1"/>
      <c r="C2112" t="str">
        <f>IF(B2112&lt;&gt;"",VLOOKUP(B2112,TABLA_CAPATACES[#All],3,FALSE),"")</f>
        <v/>
      </c>
    </row>
    <row r="2113" spans="1:3" x14ac:dyDescent="0.25">
      <c r="A2113" s="1"/>
      <c r="C2113" t="str">
        <f>IF(B2113&lt;&gt;"",VLOOKUP(B2113,TABLA_CAPATACES[#All],3,FALSE),"")</f>
        <v/>
      </c>
    </row>
    <row r="2114" spans="1:3" x14ac:dyDescent="0.25">
      <c r="A2114" s="1"/>
      <c r="C2114" t="str">
        <f>IF(B2114&lt;&gt;"",VLOOKUP(B2114,TABLA_CAPATACES[#All],3,FALSE),"")</f>
        <v/>
      </c>
    </row>
    <row r="2115" spans="1:3" x14ac:dyDescent="0.25">
      <c r="A2115" s="1"/>
      <c r="C2115" t="str">
        <f>IF(B2115&lt;&gt;"",VLOOKUP(B2115,TABLA_CAPATACES[#All],3,FALSE),"")</f>
        <v/>
      </c>
    </row>
    <row r="2116" spans="1:3" x14ac:dyDescent="0.25">
      <c r="A2116" s="1"/>
      <c r="C2116" t="str">
        <f>IF(B2116&lt;&gt;"",VLOOKUP(B2116,TABLA_CAPATACES[#All],3,FALSE),"")</f>
        <v/>
      </c>
    </row>
    <row r="2117" spans="1:3" x14ac:dyDescent="0.25">
      <c r="A2117" s="1"/>
      <c r="C2117" t="str">
        <f>IF(B2117&lt;&gt;"",VLOOKUP(B2117,TABLA_CAPATACES[#All],3,FALSE),"")</f>
        <v/>
      </c>
    </row>
    <row r="2118" spans="1:3" x14ac:dyDescent="0.25">
      <c r="A2118" s="1"/>
      <c r="C2118" t="str">
        <f>IF(B2118&lt;&gt;"",VLOOKUP(B2118,TABLA_CAPATACES[#All],3,FALSE),"")</f>
        <v/>
      </c>
    </row>
    <row r="2119" spans="1:3" x14ac:dyDescent="0.25">
      <c r="A2119" s="1"/>
      <c r="C2119" t="str">
        <f>IF(B2119&lt;&gt;"",VLOOKUP(B2119,TABLA_CAPATACES[#All],3,FALSE),"")</f>
        <v/>
      </c>
    </row>
    <row r="2120" spans="1:3" x14ac:dyDescent="0.25">
      <c r="A2120" s="1"/>
      <c r="C2120" t="str">
        <f>IF(B2120&lt;&gt;"",VLOOKUP(B2120,TABLA_CAPATACES[#All],3,FALSE),"")</f>
        <v/>
      </c>
    </row>
    <row r="2121" spans="1:3" x14ac:dyDescent="0.25">
      <c r="A2121" s="1"/>
      <c r="C2121" t="str">
        <f>IF(B2121&lt;&gt;"",VLOOKUP(B2121,TABLA_CAPATACES[#All],3,FALSE),"")</f>
        <v/>
      </c>
    </row>
    <row r="2122" spans="1:3" x14ac:dyDescent="0.25">
      <c r="A2122" s="1"/>
      <c r="C2122" t="str">
        <f>IF(B2122&lt;&gt;"",VLOOKUP(B2122,TABLA_CAPATACES[#All],3,FALSE),"")</f>
        <v/>
      </c>
    </row>
    <row r="2123" spans="1:3" x14ac:dyDescent="0.25">
      <c r="A2123" s="1"/>
      <c r="C2123" t="str">
        <f>IF(B2123&lt;&gt;"",VLOOKUP(B2123,TABLA_CAPATACES[#All],3,FALSE),"")</f>
        <v/>
      </c>
    </row>
    <row r="2124" spans="1:3" x14ac:dyDescent="0.25">
      <c r="A2124" s="1"/>
      <c r="C2124" t="str">
        <f>IF(B2124&lt;&gt;"",VLOOKUP(B2124,TABLA_CAPATACES[#All],3,FALSE),"")</f>
        <v/>
      </c>
    </row>
    <row r="2125" spans="1:3" x14ac:dyDescent="0.25">
      <c r="A2125" s="1"/>
      <c r="C2125" t="str">
        <f>IF(B2125&lt;&gt;"",VLOOKUP(B2125,TABLA_CAPATACES[#All],3,FALSE),"")</f>
        <v/>
      </c>
    </row>
    <row r="2126" spans="1:3" x14ac:dyDescent="0.25">
      <c r="A2126" s="1"/>
      <c r="C2126" t="str">
        <f>IF(B2126&lt;&gt;"",VLOOKUP(B2126,TABLA_CAPATACES[#All],3,FALSE),"")</f>
        <v/>
      </c>
    </row>
    <row r="2127" spans="1:3" x14ac:dyDescent="0.25">
      <c r="A2127" s="1"/>
      <c r="C2127" t="str">
        <f>IF(B2127&lt;&gt;"",VLOOKUP(B2127,TABLA_CAPATACES[#All],3,FALSE),"")</f>
        <v/>
      </c>
    </row>
    <row r="2128" spans="1:3" x14ac:dyDescent="0.25">
      <c r="A2128" s="1"/>
      <c r="C2128" t="str">
        <f>IF(B2128&lt;&gt;"",VLOOKUP(B2128,TABLA_CAPATACES[#All],3,FALSE),"")</f>
        <v/>
      </c>
    </row>
    <row r="2129" spans="1:3" x14ac:dyDescent="0.25">
      <c r="A2129" s="1"/>
      <c r="C2129" t="str">
        <f>IF(B2129&lt;&gt;"",VLOOKUP(B2129,TABLA_CAPATACES[#All],3,FALSE),"")</f>
        <v/>
      </c>
    </row>
    <row r="2130" spans="1:3" x14ac:dyDescent="0.25">
      <c r="A2130" s="1"/>
      <c r="C2130" t="str">
        <f>IF(B2130&lt;&gt;"",VLOOKUP(B2130,TABLA_CAPATACES[#All],3,FALSE),"")</f>
        <v/>
      </c>
    </row>
    <row r="2131" spans="1:3" x14ac:dyDescent="0.25">
      <c r="A2131" s="1"/>
      <c r="C2131" t="str">
        <f>IF(B2131&lt;&gt;"",VLOOKUP(B2131,TABLA_CAPATACES[#All],3,FALSE),"")</f>
        <v/>
      </c>
    </row>
    <row r="2132" spans="1:3" x14ac:dyDescent="0.25">
      <c r="A2132" s="1"/>
      <c r="C2132" t="str">
        <f>IF(B2132&lt;&gt;"",VLOOKUP(B2132,TABLA_CAPATACES[#All],3,FALSE),"")</f>
        <v/>
      </c>
    </row>
    <row r="2133" spans="1:3" x14ac:dyDescent="0.25">
      <c r="A2133" s="1"/>
      <c r="C2133" t="str">
        <f>IF(B2133&lt;&gt;"",VLOOKUP(B2133,TABLA_CAPATACES[#All],3,FALSE),"")</f>
        <v/>
      </c>
    </row>
    <row r="2134" spans="1:3" x14ac:dyDescent="0.25">
      <c r="A2134" s="1"/>
      <c r="C2134" t="str">
        <f>IF(B2134&lt;&gt;"",VLOOKUP(B2134,TABLA_CAPATACES[#All],3,FALSE),"")</f>
        <v/>
      </c>
    </row>
    <row r="2135" spans="1:3" x14ac:dyDescent="0.25">
      <c r="A2135" s="1"/>
      <c r="C2135" t="str">
        <f>IF(B2135&lt;&gt;"",VLOOKUP(B2135,TABLA_CAPATACES[#All],3,FALSE),"")</f>
        <v/>
      </c>
    </row>
    <row r="2136" spans="1:3" x14ac:dyDescent="0.25">
      <c r="A2136" s="1"/>
      <c r="C2136" t="str">
        <f>IF(B2136&lt;&gt;"",VLOOKUP(B2136,TABLA_CAPATACES[#All],3,FALSE),"")</f>
        <v/>
      </c>
    </row>
    <row r="2137" spans="1:3" x14ac:dyDescent="0.25">
      <c r="A2137" s="1"/>
      <c r="C2137" t="str">
        <f>IF(B2137&lt;&gt;"",VLOOKUP(B2137,TABLA_CAPATACES[#All],3,FALSE),"")</f>
        <v/>
      </c>
    </row>
    <row r="2138" spans="1:3" x14ac:dyDescent="0.25">
      <c r="A2138" s="1"/>
      <c r="C2138" t="str">
        <f>IF(B2138&lt;&gt;"",VLOOKUP(B2138,TABLA_CAPATACES[#All],3,FALSE),"")</f>
        <v/>
      </c>
    </row>
    <row r="2139" spans="1:3" x14ac:dyDescent="0.25">
      <c r="A2139" s="1"/>
      <c r="C2139" t="str">
        <f>IF(B2139&lt;&gt;"",VLOOKUP(B2139,TABLA_CAPATACES[#All],3,FALSE),"")</f>
        <v/>
      </c>
    </row>
    <row r="2140" spans="1:3" x14ac:dyDescent="0.25">
      <c r="A2140" s="1"/>
      <c r="C2140" t="str">
        <f>IF(B2140&lt;&gt;"",VLOOKUP(B2140,TABLA_CAPATACES[#All],3,FALSE),"")</f>
        <v/>
      </c>
    </row>
    <row r="2141" spans="1:3" x14ac:dyDescent="0.25">
      <c r="A2141" s="1"/>
      <c r="C2141" t="str">
        <f>IF(B2141&lt;&gt;"",VLOOKUP(B2141,TABLA_CAPATACES[#All],3,FALSE),"")</f>
        <v/>
      </c>
    </row>
    <row r="2142" spans="1:3" x14ac:dyDescent="0.25">
      <c r="A2142" s="1"/>
      <c r="C2142" t="str">
        <f>IF(B2142&lt;&gt;"",VLOOKUP(B2142,TABLA_CAPATACES[#All],3,FALSE),"")</f>
        <v/>
      </c>
    </row>
    <row r="2143" spans="1:3" x14ac:dyDescent="0.25">
      <c r="A2143" s="1"/>
      <c r="C2143" t="str">
        <f>IF(B2143&lt;&gt;"",VLOOKUP(B2143,TABLA_CAPATACES[#All],3,FALSE),"")</f>
        <v/>
      </c>
    </row>
    <row r="2144" spans="1:3" x14ac:dyDescent="0.25">
      <c r="A2144" s="1"/>
      <c r="C2144" t="str">
        <f>IF(B2144&lt;&gt;"",VLOOKUP(B2144,TABLA_CAPATACES[#All],3,FALSE),"")</f>
        <v/>
      </c>
    </row>
    <row r="2145" spans="1:3" x14ac:dyDescent="0.25">
      <c r="A2145" s="1"/>
      <c r="C2145" t="str">
        <f>IF(B2145&lt;&gt;"",VLOOKUP(B2145,TABLA_CAPATACES[#All],3,FALSE),"")</f>
        <v/>
      </c>
    </row>
    <row r="2146" spans="1:3" x14ac:dyDescent="0.25">
      <c r="A2146" s="1"/>
      <c r="C2146" t="str">
        <f>IF(B2146&lt;&gt;"",VLOOKUP(B2146,TABLA_CAPATACES[#All],3,FALSE),"")</f>
        <v/>
      </c>
    </row>
    <row r="2147" spans="1:3" x14ac:dyDescent="0.25">
      <c r="A2147" s="1"/>
      <c r="C2147" t="str">
        <f>IF(B2147&lt;&gt;"",VLOOKUP(B2147,TABLA_CAPATACES[#All],3,FALSE),"")</f>
        <v/>
      </c>
    </row>
    <row r="2148" spans="1:3" x14ac:dyDescent="0.25">
      <c r="A2148" s="1"/>
      <c r="C2148" t="str">
        <f>IF(B2148&lt;&gt;"",VLOOKUP(B2148,TABLA_CAPATACES[#All],3,FALSE),"")</f>
        <v/>
      </c>
    </row>
    <row r="2149" spans="1:3" x14ac:dyDescent="0.25">
      <c r="A2149" s="1"/>
      <c r="C2149" t="str">
        <f>IF(B2149&lt;&gt;"",VLOOKUP(B2149,TABLA_CAPATACES[#All],3,FALSE),"")</f>
        <v/>
      </c>
    </row>
    <row r="2150" spans="1:3" x14ac:dyDescent="0.25">
      <c r="A2150" s="1"/>
      <c r="C2150" t="str">
        <f>IF(B2150&lt;&gt;"",VLOOKUP(B2150,TABLA_CAPATACES[#All],3,FALSE),"")</f>
        <v/>
      </c>
    </row>
    <row r="2151" spans="1:3" x14ac:dyDescent="0.25">
      <c r="A2151" s="1"/>
      <c r="C2151" t="str">
        <f>IF(B2151&lt;&gt;"",VLOOKUP(B2151,TABLA_CAPATACES[#All],3,FALSE),"")</f>
        <v/>
      </c>
    </row>
    <row r="2152" spans="1:3" x14ac:dyDescent="0.25">
      <c r="A2152" s="1"/>
      <c r="C2152" t="str">
        <f>IF(B2152&lt;&gt;"",VLOOKUP(B2152,TABLA_CAPATACES[#All],3,FALSE),"")</f>
        <v/>
      </c>
    </row>
    <row r="2153" spans="1:3" x14ac:dyDescent="0.25">
      <c r="A2153" s="1"/>
      <c r="C2153" t="str">
        <f>IF(B2153&lt;&gt;"",VLOOKUP(B2153,TABLA_CAPATACES[#All],3,FALSE),"")</f>
        <v/>
      </c>
    </row>
    <row r="2154" spans="1:3" x14ac:dyDescent="0.25">
      <c r="A2154" s="1"/>
      <c r="C2154" t="str">
        <f>IF(B2154&lt;&gt;"",VLOOKUP(B2154,TABLA_CAPATACES[#All],3,FALSE),"")</f>
        <v/>
      </c>
    </row>
    <row r="2155" spans="1:3" x14ac:dyDescent="0.25">
      <c r="A2155" s="1"/>
      <c r="C2155" t="str">
        <f>IF(B2155&lt;&gt;"",VLOOKUP(B2155,TABLA_CAPATACES[#All],3,FALSE),"")</f>
        <v/>
      </c>
    </row>
    <row r="2156" spans="1:3" x14ac:dyDescent="0.25">
      <c r="A2156" s="1"/>
      <c r="C2156" t="str">
        <f>IF(B2156&lt;&gt;"",VLOOKUP(B2156,TABLA_CAPATACES[#All],3,FALSE),"")</f>
        <v/>
      </c>
    </row>
    <row r="2157" spans="1:3" x14ac:dyDescent="0.25">
      <c r="A2157" s="1"/>
      <c r="C2157" t="str">
        <f>IF(B2157&lt;&gt;"",VLOOKUP(B2157,TABLA_CAPATACES[#All],3,FALSE),"")</f>
        <v/>
      </c>
    </row>
    <row r="2158" spans="1:3" x14ac:dyDescent="0.25">
      <c r="A2158" s="1"/>
      <c r="C2158" t="str">
        <f>IF(B2158&lt;&gt;"",VLOOKUP(B2158,TABLA_CAPATACES[#All],3,FALSE),"")</f>
        <v/>
      </c>
    </row>
    <row r="2159" spans="1:3" x14ac:dyDescent="0.25">
      <c r="A2159" s="1"/>
      <c r="C2159" t="str">
        <f>IF(B2159&lt;&gt;"",VLOOKUP(B2159,TABLA_CAPATACES[#All],3,FALSE),"")</f>
        <v/>
      </c>
    </row>
    <row r="2160" spans="1:3" x14ac:dyDescent="0.25">
      <c r="A2160" s="1"/>
      <c r="C2160" t="str">
        <f>IF(B2160&lt;&gt;"",VLOOKUP(B2160,TABLA_CAPATACES[#All],3,FALSE),"")</f>
        <v/>
      </c>
    </row>
    <row r="2161" spans="1:3" x14ac:dyDescent="0.25">
      <c r="A2161" s="1"/>
      <c r="C2161" t="str">
        <f>IF(B2161&lt;&gt;"",VLOOKUP(B2161,TABLA_CAPATACES[#All],3,FALSE),"")</f>
        <v/>
      </c>
    </row>
    <row r="2162" spans="1:3" x14ac:dyDescent="0.25">
      <c r="A2162" s="1"/>
      <c r="C2162" t="str">
        <f>IF(B2162&lt;&gt;"",VLOOKUP(B2162,TABLA_CAPATACES[#All],3,FALSE),"")</f>
        <v/>
      </c>
    </row>
    <row r="2163" spans="1:3" x14ac:dyDescent="0.25">
      <c r="A2163" s="1"/>
      <c r="C2163" t="str">
        <f>IF(B2163&lt;&gt;"",VLOOKUP(B2163,TABLA_CAPATACES[#All],3,FALSE),"")</f>
        <v/>
      </c>
    </row>
    <row r="2164" spans="1:3" x14ac:dyDescent="0.25">
      <c r="A2164" s="1"/>
      <c r="C2164" t="str">
        <f>IF(B2164&lt;&gt;"",VLOOKUP(B2164,TABLA_CAPATACES[#All],3,FALSE),"")</f>
        <v/>
      </c>
    </row>
    <row r="2165" spans="1:3" x14ac:dyDescent="0.25">
      <c r="A2165" s="1"/>
      <c r="C2165" t="str">
        <f>IF(B2165&lt;&gt;"",VLOOKUP(B2165,TABLA_CAPATACES[#All],3,FALSE),"")</f>
        <v/>
      </c>
    </row>
    <row r="2166" spans="1:3" x14ac:dyDescent="0.25">
      <c r="A2166" s="1"/>
      <c r="C2166" t="str">
        <f>IF(B2166&lt;&gt;"",VLOOKUP(B2166,TABLA_CAPATACES[#All],3,FALSE),"")</f>
        <v/>
      </c>
    </row>
    <row r="2167" spans="1:3" x14ac:dyDescent="0.25">
      <c r="A2167" s="1"/>
      <c r="C2167" t="str">
        <f>IF(B2167&lt;&gt;"",VLOOKUP(B2167,TABLA_CAPATACES[#All],3,FALSE),"")</f>
        <v/>
      </c>
    </row>
    <row r="2168" spans="1:3" x14ac:dyDescent="0.25">
      <c r="A2168" s="1"/>
      <c r="C2168" t="str">
        <f>IF(B2168&lt;&gt;"",VLOOKUP(B2168,TABLA_CAPATACES[#All],3,FALSE),"")</f>
        <v/>
      </c>
    </row>
    <row r="2169" spans="1:3" x14ac:dyDescent="0.25">
      <c r="A2169" s="1"/>
      <c r="C2169" t="str">
        <f>IF(B2169&lt;&gt;"",VLOOKUP(B2169,TABLA_CAPATACES[#All],3,FALSE),"")</f>
        <v/>
      </c>
    </row>
    <row r="2170" spans="1:3" x14ac:dyDescent="0.25">
      <c r="A2170" s="1"/>
      <c r="C2170" t="str">
        <f>IF(B2170&lt;&gt;"",VLOOKUP(B2170,TABLA_CAPATACES[#All],3,FALSE),"")</f>
        <v/>
      </c>
    </row>
    <row r="2171" spans="1:3" x14ac:dyDescent="0.25">
      <c r="A2171" s="1"/>
      <c r="C2171" t="str">
        <f>IF(B2171&lt;&gt;"",VLOOKUP(B2171,TABLA_CAPATACES[#All],3,FALSE),"")</f>
        <v/>
      </c>
    </row>
    <row r="2172" spans="1:3" x14ac:dyDescent="0.25">
      <c r="A2172" s="1"/>
      <c r="C2172" t="str">
        <f>IF(B2172&lt;&gt;"",VLOOKUP(B2172,TABLA_CAPATACES[#All],3,FALSE),"")</f>
        <v/>
      </c>
    </row>
    <row r="2173" spans="1:3" x14ac:dyDescent="0.25">
      <c r="A2173" s="1"/>
      <c r="C2173" t="str">
        <f>IF(B2173&lt;&gt;"",VLOOKUP(B2173,TABLA_CAPATACES[#All],3,FALSE),"")</f>
        <v/>
      </c>
    </row>
    <row r="2174" spans="1:3" x14ac:dyDescent="0.25">
      <c r="A2174" s="1"/>
      <c r="C2174" t="str">
        <f>IF(B2174&lt;&gt;"",VLOOKUP(B2174,TABLA_CAPATACES[#All],3,FALSE),"")</f>
        <v/>
      </c>
    </row>
    <row r="2175" spans="1:3" x14ac:dyDescent="0.25">
      <c r="A2175" s="1"/>
      <c r="C2175" t="str">
        <f>IF(B2175&lt;&gt;"",VLOOKUP(B2175,TABLA_CAPATACES[#All],3,FALSE),"")</f>
        <v/>
      </c>
    </row>
    <row r="2176" spans="1:3" x14ac:dyDescent="0.25">
      <c r="A2176" s="1"/>
      <c r="C2176" t="str">
        <f>IF(B2176&lt;&gt;"",VLOOKUP(B2176,TABLA_CAPATACES[#All],3,FALSE),"")</f>
        <v/>
      </c>
    </row>
    <row r="2177" spans="1:3" x14ac:dyDescent="0.25">
      <c r="A2177" s="1"/>
      <c r="C2177" t="str">
        <f>IF(B2177&lt;&gt;"",VLOOKUP(B2177,TABLA_CAPATACES[#All],3,FALSE),"")</f>
        <v/>
      </c>
    </row>
    <row r="2178" spans="1:3" x14ac:dyDescent="0.25">
      <c r="A2178" s="1"/>
      <c r="C2178" t="str">
        <f>IF(B2178&lt;&gt;"",VLOOKUP(B2178,TABLA_CAPATACES[#All],3,FALSE),"")</f>
        <v/>
      </c>
    </row>
    <row r="2179" spans="1:3" x14ac:dyDescent="0.25">
      <c r="A2179" s="1"/>
      <c r="C2179" t="str">
        <f>IF(B2179&lt;&gt;"",VLOOKUP(B2179,TABLA_CAPATACES[#All],3,FALSE),"")</f>
        <v/>
      </c>
    </row>
    <row r="2180" spans="1:3" x14ac:dyDescent="0.25">
      <c r="A2180" s="1"/>
      <c r="C2180" t="str">
        <f>IF(B2180&lt;&gt;"",VLOOKUP(B2180,TABLA_CAPATACES[#All],3,FALSE),"")</f>
        <v/>
      </c>
    </row>
    <row r="2181" spans="1:3" x14ac:dyDescent="0.25">
      <c r="A2181" s="1"/>
      <c r="C2181" t="str">
        <f>IF(B2181&lt;&gt;"",VLOOKUP(B2181,TABLA_CAPATACES[#All],3,FALSE),"")</f>
        <v/>
      </c>
    </row>
    <row r="2182" spans="1:3" x14ac:dyDescent="0.25">
      <c r="A2182" s="1"/>
      <c r="C2182" t="str">
        <f>IF(B2182&lt;&gt;"",VLOOKUP(B2182,TABLA_CAPATACES[#All],3,FALSE),"")</f>
        <v/>
      </c>
    </row>
    <row r="2183" spans="1:3" x14ac:dyDescent="0.25">
      <c r="A2183" s="1"/>
      <c r="C2183" t="str">
        <f>IF(B2183&lt;&gt;"",VLOOKUP(B2183,TABLA_CAPATACES[#All],3,FALSE),"")</f>
        <v/>
      </c>
    </row>
    <row r="2184" spans="1:3" x14ac:dyDescent="0.25">
      <c r="A2184" s="1"/>
      <c r="C2184" t="str">
        <f>IF(B2184&lt;&gt;"",VLOOKUP(B2184,TABLA_CAPATACES[#All],3,FALSE),"")</f>
        <v/>
      </c>
    </row>
    <row r="2185" spans="1:3" x14ac:dyDescent="0.25">
      <c r="A2185" s="1"/>
      <c r="C2185" t="str">
        <f>IF(B2185&lt;&gt;"",VLOOKUP(B2185,TABLA_CAPATACES[#All],3,FALSE),"")</f>
        <v/>
      </c>
    </row>
    <row r="2186" spans="1:3" x14ac:dyDescent="0.25">
      <c r="A2186" s="1"/>
      <c r="C2186" t="str">
        <f>IF(B2186&lt;&gt;"",VLOOKUP(B2186,TABLA_CAPATACES[#All],3,FALSE),"")</f>
        <v/>
      </c>
    </row>
    <row r="2187" spans="1:3" x14ac:dyDescent="0.25">
      <c r="A2187" s="1"/>
      <c r="C2187" t="str">
        <f>IF(B2187&lt;&gt;"",VLOOKUP(B2187,TABLA_CAPATACES[#All],3,FALSE),"")</f>
        <v/>
      </c>
    </row>
    <row r="2188" spans="1:3" x14ac:dyDescent="0.25">
      <c r="A2188" s="1"/>
      <c r="C2188" t="str">
        <f>IF(B2188&lt;&gt;"",VLOOKUP(B2188,TABLA_CAPATACES[#All],3,FALSE),"")</f>
        <v/>
      </c>
    </row>
    <row r="2189" spans="1:3" x14ac:dyDescent="0.25">
      <c r="A2189" s="1"/>
      <c r="C2189" t="str">
        <f>IF(B2189&lt;&gt;"",VLOOKUP(B2189,TABLA_CAPATACES[#All],3,FALSE),"")</f>
        <v/>
      </c>
    </row>
    <row r="2190" spans="1:3" x14ac:dyDescent="0.25">
      <c r="A2190" s="1"/>
      <c r="C2190" t="str">
        <f>IF(B2190&lt;&gt;"",VLOOKUP(B2190,TABLA_CAPATACES[#All],3,FALSE),"")</f>
        <v/>
      </c>
    </row>
    <row r="2191" spans="1:3" x14ac:dyDescent="0.25">
      <c r="A2191" s="1"/>
      <c r="C2191" t="str">
        <f>IF(B2191&lt;&gt;"",VLOOKUP(B2191,TABLA_CAPATACES[#All],3,FALSE),"")</f>
        <v/>
      </c>
    </row>
    <row r="2192" spans="1:3" x14ac:dyDescent="0.25">
      <c r="A2192" s="1"/>
      <c r="C2192" t="str">
        <f>IF(B2192&lt;&gt;"",VLOOKUP(B2192,TABLA_CAPATACES[#All],3,FALSE),"")</f>
        <v/>
      </c>
    </row>
    <row r="2193" spans="1:3" x14ac:dyDescent="0.25">
      <c r="A2193" s="1"/>
      <c r="C2193" t="str">
        <f>IF(B2193&lt;&gt;"",VLOOKUP(B2193,TABLA_CAPATACES[#All],3,FALSE),"")</f>
        <v/>
      </c>
    </row>
    <row r="2194" spans="1:3" x14ac:dyDescent="0.25">
      <c r="A2194" s="1"/>
      <c r="C2194" t="str">
        <f>IF(B2194&lt;&gt;"",VLOOKUP(B2194,TABLA_CAPATACES[#All],3,FALSE),"")</f>
        <v/>
      </c>
    </row>
    <row r="2195" spans="1:3" x14ac:dyDescent="0.25">
      <c r="A2195" s="1"/>
      <c r="C2195" t="str">
        <f>IF(B2195&lt;&gt;"",VLOOKUP(B2195,TABLA_CAPATACES[#All],3,FALSE),"")</f>
        <v/>
      </c>
    </row>
    <row r="2196" spans="1:3" x14ac:dyDescent="0.25">
      <c r="A2196" s="1"/>
      <c r="C2196" t="str">
        <f>IF(B2196&lt;&gt;"",VLOOKUP(B2196,TABLA_CAPATACES[#All],3,FALSE),"")</f>
        <v/>
      </c>
    </row>
    <row r="2197" spans="1:3" x14ac:dyDescent="0.25">
      <c r="A2197" s="1"/>
      <c r="C2197" t="str">
        <f>IF(B2197&lt;&gt;"",VLOOKUP(B2197,TABLA_CAPATACES[#All],3,FALSE),"")</f>
        <v/>
      </c>
    </row>
    <row r="2198" spans="1:3" x14ac:dyDescent="0.25">
      <c r="A2198" s="1"/>
      <c r="C2198" t="str">
        <f>IF(B2198&lt;&gt;"",VLOOKUP(B2198,TABLA_CAPATACES[#All],3,FALSE),"")</f>
        <v/>
      </c>
    </row>
    <row r="2199" spans="1:3" x14ac:dyDescent="0.25">
      <c r="A2199" s="1"/>
      <c r="C2199" t="str">
        <f>IF(B2199&lt;&gt;"",VLOOKUP(B2199,TABLA_CAPATACES[#All],3,FALSE),"")</f>
        <v/>
      </c>
    </row>
    <row r="2200" spans="1:3" x14ac:dyDescent="0.25">
      <c r="A2200" s="1"/>
      <c r="C2200" t="str">
        <f>IF(B2200&lt;&gt;"",VLOOKUP(B2200,TABLA_CAPATACES[#All],3,FALSE),"")</f>
        <v/>
      </c>
    </row>
    <row r="2201" spans="1:3" x14ac:dyDescent="0.25">
      <c r="A2201" s="1"/>
      <c r="C2201" t="str">
        <f>IF(B2201&lt;&gt;"",VLOOKUP(B2201,TABLA_CAPATACES[#All],3,FALSE),"")</f>
        <v/>
      </c>
    </row>
    <row r="2202" spans="1:3" x14ac:dyDescent="0.25">
      <c r="A2202" s="1"/>
      <c r="C2202" t="str">
        <f>IF(B2202&lt;&gt;"",VLOOKUP(B2202,TABLA_CAPATACES[#All],3,FALSE),"")</f>
        <v/>
      </c>
    </row>
    <row r="2203" spans="1:3" x14ac:dyDescent="0.25">
      <c r="A2203" s="1"/>
      <c r="C2203" t="str">
        <f>IF(B2203&lt;&gt;"",VLOOKUP(B2203,TABLA_CAPATACES[#All],3,FALSE),"")</f>
        <v/>
      </c>
    </row>
    <row r="2204" spans="1:3" x14ac:dyDescent="0.25">
      <c r="A2204" s="1"/>
      <c r="C2204" t="str">
        <f>IF(B2204&lt;&gt;"",VLOOKUP(B2204,TABLA_CAPATACES[#All],3,FALSE),"")</f>
        <v/>
      </c>
    </row>
    <row r="2205" spans="1:3" x14ac:dyDescent="0.25">
      <c r="A2205" s="1"/>
      <c r="C2205" t="str">
        <f>IF(B2205&lt;&gt;"",VLOOKUP(B2205,TABLA_CAPATACES[#All],3,FALSE),"")</f>
        <v/>
      </c>
    </row>
    <row r="2206" spans="1:3" x14ac:dyDescent="0.25">
      <c r="A2206" s="1"/>
      <c r="C2206" t="str">
        <f>IF(B2206&lt;&gt;"",VLOOKUP(B2206,TABLA_CAPATACES[#All],3,FALSE),"")</f>
        <v/>
      </c>
    </row>
    <row r="2207" spans="1:3" x14ac:dyDescent="0.25">
      <c r="A2207" s="1"/>
      <c r="C2207" t="str">
        <f>IF(B2207&lt;&gt;"",VLOOKUP(B2207,TABLA_CAPATACES[#All],3,FALSE),"")</f>
        <v/>
      </c>
    </row>
    <row r="2208" spans="1:3" x14ac:dyDescent="0.25">
      <c r="A2208" s="1"/>
      <c r="C2208" t="str">
        <f>IF(B2208&lt;&gt;"",VLOOKUP(B2208,TABLA_CAPATACES[#All],3,FALSE),"")</f>
        <v/>
      </c>
    </row>
    <row r="2209" spans="1:3" x14ac:dyDescent="0.25">
      <c r="A2209" s="1"/>
      <c r="C2209" t="str">
        <f>IF(B2209&lt;&gt;"",VLOOKUP(B2209,TABLA_CAPATACES[#All],3,FALSE),"")</f>
        <v/>
      </c>
    </row>
    <row r="2210" spans="1:3" x14ac:dyDescent="0.25">
      <c r="A2210" s="1"/>
      <c r="C2210" t="str">
        <f>IF(B2210&lt;&gt;"",VLOOKUP(B2210,TABLA_CAPATACES[#All],3,FALSE),"")</f>
        <v/>
      </c>
    </row>
    <row r="2211" spans="1:3" x14ac:dyDescent="0.25">
      <c r="A2211" s="1"/>
      <c r="C2211" t="str">
        <f>IF(B2211&lt;&gt;"",VLOOKUP(B2211,TABLA_CAPATACES[#All],3,FALSE),"")</f>
        <v/>
      </c>
    </row>
    <row r="2212" spans="1:3" x14ac:dyDescent="0.25">
      <c r="A2212" s="1"/>
      <c r="C2212" t="str">
        <f>IF(B2212&lt;&gt;"",VLOOKUP(B2212,TABLA_CAPATACES[#All],3,FALSE),"")</f>
        <v/>
      </c>
    </row>
    <row r="2213" spans="1:3" x14ac:dyDescent="0.25">
      <c r="A2213" s="1"/>
      <c r="C2213" t="str">
        <f>IF(B2213&lt;&gt;"",VLOOKUP(B2213,TABLA_CAPATACES[#All],3,FALSE),"")</f>
        <v/>
      </c>
    </row>
    <row r="2214" spans="1:3" x14ac:dyDescent="0.25">
      <c r="A2214" s="1"/>
      <c r="C2214" t="str">
        <f>IF(B2214&lt;&gt;"",VLOOKUP(B2214,TABLA_CAPATACES[#All],3,FALSE),"")</f>
        <v/>
      </c>
    </row>
    <row r="2215" spans="1:3" x14ac:dyDescent="0.25">
      <c r="A2215" s="1"/>
      <c r="C2215" t="str">
        <f>IF(B2215&lt;&gt;"",VLOOKUP(B2215,TABLA_CAPATACES[#All],3,FALSE),"")</f>
        <v/>
      </c>
    </row>
    <row r="2216" spans="1:3" x14ac:dyDescent="0.25">
      <c r="A2216" s="1"/>
      <c r="C2216" t="str">
        <f>IF(B2216&lt;&gt;"",VLOOKUP(B2216,TABLA_CAPATACES[#All],3,FALSE),"")</f>
        <v/>
      </c>
    </row>
    <row r="2217" spans="1:3" x14ac:dyDescent="0.25">
      <c r="A2217" s="1"/>
      <c r="C2217" t="str">
        <f>IF(B2217&lt;&gt;"",VLOOKUP(B2217,TABLA_CAPATACES[#All],3,FALSE),"")</f>
        <v/>
      </c>
    </row>
    <row r="2218" spans="1:3" x14ac:dyDescent="0.25">
      <c r="A2218" s="1"/>
      <c r="C2218" t="str">
        <f>IF(B2218&lt;&gt;"",VLOOKUP(B2218,TABLA_CAPATACES[#All],3,FALSE),"")</f>
        <v/>
      </c>
    </row>
    <row r="2219" spans="1:3" x14ac:dyDescent="0.25">
      <c r="A2219" s="1"/>
      <c r="C2219" t="str">
        <f>IF(B2219&lt;&gt;"",VLOOKUP(B2219,TABLA_CAPATACES[#All],3,FALSE),"")</f>
        <v/>
      </c>
    </row>
    <row r="2220" spans="1:3" x14ac:dyDescent="0.25">
      <c r="A2220" s="1"/>
      <c r="C2220" t="str">
        <f>IF(B2220&lt;&gt;"",VLOOKUP(B2220,TABLA_CAPATACES[#All],3,FALSE),"")</f>
        <v/>
      </c>
    </row>
    <row r="2221" spans="1:3" x14ac:dyDescent="0.25">
      <c r="A2221" s="1"/>
      <c r="C2221" t="str">
        <f>IF(B2221&lt;&gt;"",VLOOKUP(B2221,TABLA_CAPATACES[#All],3,FALSE),"")</f>
        <v/>
      </c>
    </row>
    <row r="2222" spans="1:3" x14ac:dyDescent="0.25">
      <c r="A2222" s="1"/>
      <c r="C2222" t="str">
        <f>IF(B2222&lt;&gt;"",VLOOKUP(B2222,TABLA_CAPATACES[#All],3,FALSE),"")</f>
        <v/>
      </c>
    </row>
    <row r="2223" spans="1:3" x14ac:dyDescent="0.25">
      <c r="A2223" s="1"/>
      <c r="C2223" t="str">
        <f>IF(B2223&lt;&gt;"",VLOOKUP(B2223,TABLA_CAPATACES[#All],3,FALSE),"")</f>
        <v/>
      </c>
    </row>
    <row r="2224" spans="1:3" x14ac:dyDescent="0.25">
      <c r="A2224" s="1"/>
      <c r="C2224" t="str">
        <f>IF(B2224&lt;&gt;"",VLOOKUP(B2224,TABLA_CAPATACES[#All],3,FALSE),"")</f>
        <v/>
      </c>
    </row>
    <row r="2225" spans="1:3" x14ac:dyDescent="0.25">
      <c r="A2225" s="1"/>
      <c r="C2225" t="str">
        <f>IF(B2225&lt;&gt;"",VLOOKUP(B2225,TABLA_CAPATACES[#All],3,FALSE),"")</f>
        <v/>
      </c>
    </row>
    <row r="2226" spans="1:3" x14ac:dyDescent="0.25">
      <c r="A2226" s="1"/>
      <c r="C2226" t="str">
        <f>IF(B2226&lt;&gt;"",VLOOKUP(B2226,TABLA_CAPATACES[#All],3,FALSE),"")</f>
        <v/>
      </c>
    </row>
    <row r="2227" spans="1:3" x14ac:dyDescent="0.25">
      <c r="A2227" s="1"/>
      <c r="C2227" t="str">
        <f>IF(B2227&lt;&gt;"",VLOOKUP(B2227,TABLA_CAPATACES[#All],3,FALSE),"")</f>
        <v/>
      </c>
    </row>
    <row r="2228" spans="1:3" x14ac:dyDescent="0.25">
      <c r="A2228" s="1"/>
      <c r="C2228" t="str">
        <f>IF(B2228&lt;&gt;"",VLOOKUP(B2228,TABLA_CAPATACES[#All],3,FALSE),"")</f>
        <v/>
      </c>
    </row>
    <row r="2229" spans="1:3" x14ac:dyDescent="0.25">
      <c r="A2229" s="1"/>
      <c r="C2229" t="str">
        <f>IF(B2229&lt;&gt;"",VLOOKUP(B2229,TABLA_CAPATACES[#All],3,FALSE),"")</f>
        <v/>
      </c>
    </row>
    <row r="2230" spans="1:3" x14ac:dyDescent="0.25">
      <c r="A2230" s="1"/>
      <c r="C2230" t="str">
        <f>IF(B2230&lt;&gt;"",VLOOKUP(B2230,TABLA_CAPATACES[#All],3,FALSE),"")</f>
        <v/>
      </c>
    </row>
    <row r="2231" spans="1:3" x14ac:dyDescent="0.25">
      <c r="A2231" s="1"/>
      <c r="C2231" t="str">
        <f>IF(B2231&lt;&gt;"",VLOOKUP(B2231,TABLA_CAPATACES[#All],3,FALSE),"")</f>
        <v/>
      </c>
    </row>
    <row r="2232" spans="1:3" x14ac:dyDescent="0.25">
      <c r="A2232" s="1"/>
      <c r="C2232" t="str">
        <f>IF(B2232&lt;&gt;"",VLOOKUP(B2232,TABLA_CAPATACES[#All],3,FALSE),"")</f>
        <v/>
      </c>
    </row>
    <row r="2233" spans="1:3" x14ac:dyDescent="0.25">
      <c r="A2233" s="1"/>
      <c r="C2233" t="str">
        <f>IF(B2233&lt;&gt;"",VLOOKUP(B2233,TABLA_CAPATACES[#All],3,FALSE),"")</f>
        <v/>
      </c>
    </row>
    <row r="2234" spans="1:3" x14ac:dyDescent="0.25">
      <c r="A2234" s="1"/>
      <c r="C2234" t="str">
        <f>IF(B2234&lt;&gt;"",VLOOKUP(B2234,TABLA_CAPATACES[#All],3,FALSE),"")</f>
        <v/>
      </c>
    </row>
    <row r="2235" spans="1:3" x14ac:dyDescent="0.25">
      <c r="A2235" s="1"/>
      <c r="C2235" t="str">
        <f>IF(B2235&lt;&gt;"",VLOOKUP(B2235,TABLA_CAPATACES[#All],3,FALSE),"")</f>
        <v/>
      </c>
    </row>
    <row r="2236" spans="1:3" x14ac:dyDescent="0.25">
      <c r="A2236" s="1"/>
      <c r="C2236" t="str">
        <f>IF(B2236&lt;&gt;"",VLOOKUP(B2236,TABLA_CAPATACES[#All],3,FALSE),"")</f>
        <v/>
      </c>
    </row>
    <row r="2237" spans="1:3" x14ac:dyDescent="0.25">
      <c r="A2237" s="1"/>
      <c r="C2237" t="str">
        <f>IF(B2237&lt;&gt;"",VLOOKUP(B2237,TABLA_CAPATACES[#All],3,FALSE),"")</f>
        <v/>
      </c>
    </row>
    <row r="2238" spans="1:3" x14ac:dyDescent="0.25">
      <c r="A2238" s="1"/>
      <c r="C2238" t="str">
        <f>IF(B2238&lt;&gt;"",VLOOKUP(B2238,TABLA_CAPATACES[#All],3,FALSE),"")</f>
        <v/>
      </c>
    </row>
    <row r="2239" spans="1:3" x14ac:dyDescent="0.25">
      <c r="A2239" s="1"/>
      <c r="C2239" t="str">
        <f>IF(B2239&lt;&gt;"",VLOOKUP(B2239,TABLA_CAPATACES[#All],3,FALSE),"")</f>
        <v/>
      </c>
    </row>
    <row r="2240" spans="1:3" x14ac:dyDescent="0.25">
      <c r="A2240" s="1"/>
      <c r="C2240" t="str">
        <f>IF(B2240&lt;&gt;"",VLOOKUP(B2240,TABLA_CAPATACES[#All],3,FALSE),"")</f>
        <v/>
      </c>
    </row>
    <row r="2241" spans="1:3" x14ac:dyDescent="0.25">
      <c r="A2241" s="1"/>
      <c r="C2241" t="str">
        <f>IF(B2241&lt;&gt;"",VLOOKUP(B2241,TABLA_CAPATACES[#All],3,FALSE),"")</f>
        <v/>
      </c>
    </row>
    <row r="2242" spans="1:3" x14ac:dyDescent="0.25">
      <c r="A2242" s="1"/>
      <c r="C2242" t="str">
        <f>IF(B2242&lt;&gt;"",VLOOKUP(B2242,TABLA_CAPATACES[#All],3,FALSE),"")</f>
        <v/>
      </c>
    </row>
    <row r="2243" spans="1:3" x14ac:dyDescent="0.25">
      <c r="A2243" s="1"/>
      <c r="C2243" t="str">
        <f>IF(B2243&lt;&gt;"",VLOOKUP(B2243,TABLA_CAPATACES[#All],3,FALSE),"")</f>
        <v/>
      </c>
    </row>
    <row r="2244" spans="1:3" x14ac:dyDescent="0.25">
      <c r="A2244" s="1"/>
      <c r="C2244" t="str">
        <f>IF(B2244&lt;&gt;"",VLOOKUP(B2244,TABLA_CAPATACES[#All],3,FALSE),"")</f>
        <v/>
      </c>
    </row>
    <row r="2245" spans="1:3" x14ac:dyDescent="0.25">
      <c r="A2245" s="1"/>
      <c r="C2245" t="str">
        <f>IF(B2245&lt;&gt;"",VLOOKUP(B2245,TABLA_CAPATACES[#All],3,FALSE),"")</f>
        <v/>
      </c>
    </row>
    <row r="2246" spans="1:3" x14ac:dyDescent="0.25">
      <c r="A2246" s="1"/>
      <c r="C2246" t="str">
        <f>IF(B2246&lt;&gt;"",VLOOKUP(B2246,TABLA_CAPATACES[#All],3,FALSE),"")</f>
        <v/>
      </c>
    </row>
    <row r="2247" spans="1:3" x14ac:dyDescent="0.25">
      <c r="A2247" s="1"/>
      <c r="C2247" t="str">
        <f>IF(B2247&lt;&gt;"",VLOOKUP(B2247,TABLA_CAPATACES[#All],3,FALSE),"")</f>
        <v/>
      </c>
    </row>
    <row r="2248" spans="1:3" x14ac:dyDescent="0.25">
      <c r="A2248" s="1"/>
      <c r="C2248" t="str">
        <f>IF(B2248&lt;&gt;"",VLOOKUP(B2248,TABLA_CAPATACES[#All],3,FALSE),"")</f>
        <v/>
      </c>
    </row>
    <row r="2249" spans="1:3" x14ac:dyDescent="0.25">
      <c r="A2249" s="1"/>
      <c r="C2249" t="str">
        <f>IF(B2249&lt;&gt;"",VLOOKUP(B2249,TABLA_CAPATACES[#All],3,FALSE),"")</f>
        <v/>
      </c>
    </row>
    <row r="2250" spans="1:3" x14ac:dyDescent="0.25">
      <c r="A2250" s="1"/>
      <c r="C2250" t="str">
        <f>IF(B2250&lt;&gt;"",VLOOKUP(B2250,TABLA_CAPATACES[#All],3,FALSE),"")</f>
        <v/>
      </c>
    </row>
    <row r="2251" spans="1:3" x14ac:dyDescent="0.25">
      <c r="A2251" s="1"/>
      <c r="C2251" t="str">
        <f>IF(B2251&lt;&gt;"",VLOOKUP(B2251,TABLA_CAPATACES[#All],3,FALSE),"")</f>
        <v/>
      </c>
    </row>
    <row r="2252" spans="1:3" x14ac:dyDescent="0.25">
      <c r="A2252" s="1"/>
      <c r="C2252" t="str">
        <f>IF(B2252&lt;&gt;"",VLOOKUP(B2252,TABLA_CAPATACES[#All],3,FALSE),"")</f>
        <v/>
      </c>
    </row>
    <row r="2253" spans="1:3" x14ac:dyDescent="0.25">
      <c r="A2253" s="1"/>
      <c r="C2253" t="str">
        <f>IF(B2253&lt;&gt;"",VLOOKUP(B2253,TABLA_CAPATACES[#All],3,FALSE),"")</f>
        <v/>
      </c>
    </row>
    <row r="2254" spans="1:3" x14ac:dyDescent="0.25">
      <c r="A2254" s="1"/>
      <c r="C2254" t="str">
        <f>IF(B2254&lt;&gt;"",VLOOKUP(B2254,TABLA_CAPATACES[#All],3,FALSE),"")</f>
        <v/>
      </c>
    </row>
    <row r="2255" spans="1:3" x14ac:dyDescent="0.25">
      <c r="A2255" s="1"/>
      <c r="C2255" t="str">
        <f>IF(B2255&lt;&gt;"",VLOOKUP(B2255,TABLA_CAPATACES[#All],3,FALSE),"")</f>
        <v/>
      </c>
    </row>
    <row r="2256" spans="1:3" x14ac:dyDescent="0.25">
      <c r="A2256" s="1"/>
      <c r="C2256" t="str">
        <f>IF(B2256&lt;&gt;"",VLOOKUP(B2256,TABLA_CAPATACES[#All],3,FALSE),"")</f>
        <v/>
      </c>
    </row>
    <row r="2257" spans="1:3" x14ac:dyDescent="0.25">
      <c r="A2257" s="1"/>
      <c r="C2257" t="str">
        <f>IF(B2257&lt;&gt;"",VLOOKUP(B2257,TABLA_CAPATACES[#All],3,FALSE),"")</f>
        <v/>
      </c>
    </row>
    <row r="2258" spans="1:3" x14ac:dyDescent="0.25">
      <c r="A2258" s="1"/>
      <c r="C2258" t="str">
        <f>IF(B2258&lt;&gt;"",VLOOKUP(B2258,TABLA_CAPATACES[#All],3,FALSE),"")</f>
        <v/>
      </c>
    </row>
    <row r="2259" spans="1:3" x14ac:dyDescent="0.25">
      <c r="A2259" s="1"/>
      <c r="C2259" t="str">
        <f>IF(B2259&lt;&gt;"",VLOOKUP(B2259,TABLA_CAPATACES[#All],3,FALSE),"")</f>
        <v/>
      </c>
    </row>
    <row r="2260" spans="1:3" x14ac:dyDescent="0.25">
      <c r="A2260" s="1"/>
      <c r="C2260" t="str">
        <f>IF(B2260&lt;&gt;"",VLOOKUP(B2260,TABLA_CAPATACES[#All],3,FALSE),"")</f>
        <v/>
      </c>
    </row>
    <row r="2261" spans="1:3" x14ac:dyDescent="0.25">
      <c r="A2261" s="1"/>
      <c r="C2261" t="str">
        <f>IF(B2261&lt;&gt;"",VLOOKUP(B2261,TABLA_CAPATACES[#All],3,FALSE),"")</f>
        <v/>
      </c>
    </row>
    <row r="2262" spans="1:3" x14ac:dyDescent="0.25">
      <c r="A2262" s="1"/>
      <c r="C2262" t="str">
        <f>IF(B2262&lt;&gt;"",VLOOKUP(B2262,TABLA_CAPATACES[#All],3,FALSE),"")</f>
        <v/>
      </c>
    </row>
    <row r="2263" spans="1:3" x14ac:dyDescent="0.25">
      <c r="A2263" s="1"/>
      <c r="C2263" t="str">
        <f>IF(B2263&lt;&gt;"",VLOOKUP(B2263,TABLA_CAPATACES[#All],3,FALSE),"")</f>
        <v/>
      </c>
    </row>
    <row r="2264" spans="1:3" x14ac:dyDescent="0.25">
      <c r="A2264" s="1"/>
      <c r="C2264" t="str">
        <f>IF(B2264&lt;&gt;"",VLOOKUP(B2264,TABLA_CAPATACES[#All],3,FALSE),"")</f>
        <v/>
      </c>
    </row>
    <row r="2265" spans="1:3" x14ac:dyDescent="0.25">
      <c r="A2265" s="1"/>
      <c r="C2265" t="str">
        <f>IF(B2265&lt;&gt;"",VLOOKUP(B2265,TABLA_CAPATACES[#All],3,FALSE),"")</f>
        <v/>
      </c>
    </row>
    <row r="2266" spans="1:3" x14ac:dyDescent="0.25">
      <c r="A2266" s="1"/>
      <c r="C2266" t="str">
        <f>IF(B2266&lt;&gt;"",VLOOKUP(B2266,TABLA_CAPATACES[#All],3,FALSE),"")</f>
        <v/>
      </c>
    </row>
    <row r="2267" spans="1:3" x14ac:dyDescent="0.25">
      <c r="A2267" s="1"/>
      <c r="C2267" t="str">
        <f>IF(B2267&lt;&gt;"",VLOOKUP(B2267,TABLA_CAPATACES[#All],3,FALSE),"")</f>
        <v/>
      </c>
    </row>
    <row r="2268" spans="1:3" x14ac:dyDescent="0.25">
      <c r="A2268" s="1"/>
      <c r="C2268" t="str">
        <f>IF(B2268&lt;&gt;"",VLOOKUP(B2268,TABLA_CAPATACES[#All],3,FALSE),"")</f>
        <v/>
      </c>
    </row>
    <row r="2269" spans="1:3" x14ac:dyDescent="0.25">
      <c r="A2269" s="1"/>
      <c r="C2269" t="str">
        <f>IF(B2269&lt;&gt;"",VLOOKUP(B2269,TABLA_CAPATACES[#All],3,FALSE),"")</f>
        <v/>
      </c>
    </row>
    <row r="2270" spans="1:3" x14ac:dyDescent="0.25">
      <c r="A2270" s="1"/>
      <c r="C2270" t="str">
        <f>IF(B2270&lt;&gt;"",VLOOKUP(B2270,TABLA_CAPATACES[#All],3,FALSE),"")</f>
        <v/>
      </c>
    </row>
    <row r="2271" spans="1:3" x14ac:dyDescent="0.25">
      <c r="A2271" s="1"/>
      <c r="C2271" t="str">
        <f>IF(B2271&lt;&gt;"",VLOOKUP(B2271,TABLA_CAPATACES[#All],3,FALSE),"")</f>
        <v/>
      </c>
    </row>
    <row r="2272" spans="1:3" x14ac:dyDescent="0.25">
      <c r="A2272" s="1"/>
      <c r="C2272" t="str">
        <f>IF(B2272&lt;&gt;"",VLOOKUP(B2272,TABLA_CAPATACES[#All],3,FALSE),"")</f>
        <v/>
      </c>
    </row>
    <row r="2273" spans="1:3" x14ac:dyDescent="0.25">
      <c r="A2273" s="1"/>
      <c r="C2273" t="str">
        <f>IF(B2273&lt;&gt;"",VLOOKUP(B2273,TABLA_CAPATACES[#All],3,FALSE),"")</f>
        <v/>
      </c>
    </row>
    <row r="2274" spans="1:3" x14ac:dyDescent="0.25">
      <c r="A2274" s="1"/>
      <c r="C2274" t="str">
        <f>IF(B2274&lt;&gt;"",VLOOKUP(B2274,TABLA_CAPATACES[#All],3,FALSE),"")</f>
        <v/>
      </c>
    </row>
    <row r="2275" spans="1:3" x14ac:dyDescent="0.25">
      <c r="A2275" s="1"/>
      <c r="C2275" t="str">
        <f>IF(B2275&lt;&gt;"",VLOOKUP(B2275,TABLA_CAPATACES[#All],3,FALSE),"")</f>
        <v/>
      </c>
    </row>
    <row r="2276" spans="1:3" x14ac:dyDescent="0.25">
      <c r="A2276" s="1"/>
      <c r="C2276" t="str">
        <f>IF(B2276&lt;&gt;"",VLOOKUP(B2276,TABLA_CAPATACES[#All],3,FALSE),"")</f>
        <v/>
      </c>
    </row>
    <row r="2277" spans="1:3" x14ac:dyDescent="0.25">
      <c r="A2277" s="1"/>
      <c r="C2277" t="str">
        <f>IF(B2277&lt;&gt;"",VLOOKUP(B2277,TABLA_CAPATACES[#All],3,FALSE),"")</f>
        <v/>
      </c>
    </row>
    <row r="2278" spans="1:3" x14ac:dyDescent="0.25">
      <c r="A2278" s="1"/>
      <c r="C2278" t="str">
        <f>IF(B2278&lt;&gt;"",VLOOKUP(B2278,TABLA_CAPATACES[#All],3,FALSE),"")</f>
        <v/>
      </c>
    </row>
    <row r="2279" spans="1:3" x14ac:dyDescent="0.25">
      <c r="A2279" s="1"/>
      <c r="C2279" t="str">
        <f>IF(B2279&lt;&gt;"",VLOOKUP(B2279,TABLA_CAPATACES[#All],3,FALSE),"")</f>
        <v/>
      </c>
    </row>
    <row r="2280" spans="1:3" x14ac:dyDescent="0.25">
      <c r="A2280" s="1"/>
      <c r="C2280" t="str">
        <f>IF(B2280&lt;&gt;"",VLOOKUP(B2280,TABLA_CAPATACES[#All],3,FALSE),"")</f>
        <v/>
      </c>
    </row>
    <row r="2281" spans="1:3" x14ac:dyDescent="0.25">
      <c r="A2281" s="1"/>
      <c r="C2281" t="str">
        <f>IF(B2281&lt;&gt;"",VLOOKUP(B2281,TABLA_CAPATACES[#All],3,FALSE),"")</f>
        <v/>
      </c>
    </row>
    <row r="2282" spans="1:3" x14ac:dyDescent="0.25">
      <c r="A2282" s="1"/>
      <c r="C2282" t="str">
        <f>IF(B2282&lt;&gt;"",VLOOKUP(B2282,TABLA_CAPATACES[#All],3,FALSE),"")</f>
        <v/>
      </c>
    </row>
    <row r="2283" spans="1:3" x14ac:dyDescent="0.25">
      <c r="A2283" s="1"/>
      <c r="C2283" t="str">
        <f>IF(B2283&lt;&gt;"",VLOOKUP(B2283,TABLA_CAPATACES[#All],3,FALSE),"")</f>
        <v/>
      </c>
    </row>
    <row r="2284" spans="1:3" x14ac:dyDescent="0.25">
      <c r="A2284" s="1"/>
      <c r="C2284" t="str">
        <f>IF(B2284&lt;&gt;"",VLOOKUP(B2284,TABLA_CAPATACES[#All],3,FALSE),"")</f>
        <v/>
      </c>
    </row>
    <row r="2285" spans="1:3" x14ac:dyDescent="0.25">
      <c r="A2285" s="1"/>
      <c r="C2285" t="str">
        <f>IF(B2285&lt;&gt;"",VLOOKUP(B2285,TABLA_CAPATACES[#All],3,FALSE),"")</f>
        <v/>
      </c>
    </row>
    <row r="2286" spans="1:3" x14ac:dyDescent="0.25">
      <c r="A2286" s="1"/>
      <c r="C2286" t="str">
        <f>IF(B2286&lt;&gt;"",VLOOKUP(B2286,TABLA_CAPATACES[#All],3,FALSE),"")</f>
        <v/>
      </c>
    </row>
    <row r="2287" spans="1:3" x14ac:dyDescent="0.25">
      <c r="A2287" s="1"/>
      <c r="C2287" t="str">
        <f>IF(B2287&lt;&gt;"",VLOOKUP(B2287,TABLA_CAPATACES[#All],3,FALSE),"")</f>
        <v/>
      </c>
    </row>
    <row r="2288" spans="1:3" x14ac:dyDescent="0.25">
      <c r="A2288" s="1"/>
      <c r="C2288" t="str">
        <f>IF(B2288&lt;&gt;"",VLOOKUP(B2288,TABLA_CAPATACES[#All],3,FALSE),"")</f>
        <v/>
      </c>
    </row>
    <row r="2289" spans="1:3" x14ac:dyDescent="0.25">
      <c r="A2289" s="1"/>
      <c r="C2289" t="str">
        <f>IF(B2289&lt;&gt;"",VLOOKUP(B2289,TABLA_CAPATACES[#All],3,FALSE),"")</f>
        <v/>
      </c>
    </row>
    <row r="2290" spans="1:3" x14ac:dyDescent="0.25">
      <c r="A2290" s="1"/>
      <c r="C2290" t="str">
        <f>IF(B2290&lt;&gt;"",VLOOKUP(B2290,TABLA_CAPATACES[#All],3,FALSE),"")</f>
        <v/>
      </c>
    </row>
    <row r="2291" spans="1:3" x14ac:dyDescent="0.25">
      <c r="A2291" s="1"/>
      <c r="C2291" t="str">
        <f>IF(B2291&lt;&gt;"",VLOOKUP(B2291,TABLA_CAPATACES[#All],3,FALSE),"")</f>
        <v/>
      </c>
    </row>
    <row r="2292" spans="1:3" x14ac:dyDescent="0.25">
      <c r="A2292" s="1"/>
      <c r="C2292" t="str">
        <f>IF(B2292&lt;&gt;"",VLOOKUP(B2292,TABLA_CAPATACES[#All],3,FALSE),"")</f>
        <v/>
      </c>
    </row>
    <row r="2293" spans="1:3" x14ac:dyDescent="0.25">
      <c r="A2293" s="1"/>
      <c r="C2293" t="str">
        <f>IF(B2293&lt;&gt;"",VLOOKUP(B2293,TABLA_CAPATACES[#All],3,FALSE),"")</f>
        <v/>
      </c>
    </row>
    <row r="2294" spans="1:3" x14ac:dyDescent="0.25">
      <c r="A2294" s="1"/>
      <c r="C2294" t="str">
        <f>IF(B2294&lt;&gt;"",VLOOKUP(B2294,TABLA_CAPATACES[#All],3,FALSE),"")</f>
        <v/>
      </c>
    </row>
    <row r="2295" spans="1:3" x14ac:dyDescent="0.25">
      <c r="A2295" s="1"/>
      <c r="C2295" t="str">
        <f>IF(B2295&lt;&gt;"",VLOOKUP(B2295,TABLA_CAPATACES[#All],3,FALSE),"")</f>
        <v/>
      </c>
    </row>
    <row r="2296" spans="1:3" x14ac:dyDescent="0.25">
      <c r="A2296" s="1"/>
      <c r="C2296" t="str">
        <f>IF(B2296&lt;&gt;"",VLOOKUP(B2296,TABLA_CAPATACES[#All],3,FALSE),"")</f>
        <v/>
      </c>
    </row>
    <row r="2297" spans="1:3" x14ac:dyDescent="0.25">
      <c r="A2297" s="1"/>
      <c r="C2297" t="str">
        <f>IF(B2297&lt;&gt;"",VLOOKUP(B2297,TABLA_CAPATACES[#All],3,FALSE),"")</f>
        <v/>
      </c>
    </row>
    <row r="2298" spans="1:3" x14ac:dyDescent="0.25">
      <c r="A2298" s="1"/>
      <c r="C2298" t="str">
        <f>IF(B2298&lt;&gt;"",VLOOKUP(B2298,TABLA_CAPATACES[#All],3,FALSE),"")</f>
        <v/>
      </c>
    </row>
    <row r="2299" spans="1:3" x14ac:dyDescent="0.25">
      <c r="A2299" s="1"/>
      <c r="C2299" t="str">
        <f>IF(B2299&lt;&gt;"",VLOOKUP(B2299,TABLA_CAPATACES[#All],3,FALSE),"")</f>
        <v/>
      </c>
    </row>
    <row r="2300" spans="1:3" x14ac:dyDescent="0.25">
      <c r="A2300" s="1"/>
      <c r="C2300" t="str">
        <f>IF(B2300&lt;&gt;"",VLOOKUP(B2300,TABLA_CAPATACES[#All],3,FALSE),"")</f>
        <v/>
      </c>
    </row>
    <row r="2301" spans="1:3" x14ac:dyDescent="0.25">
      <c r="A2301" s="1"/>
      <c r="C2301" t="str">
        <f>IF(B2301&lt;&gt;"",VLOOKUP(B2301,TABLA_CAPATACES[#All],3,FALSE),"")</f>
        <v/>
      </c>
    </row>
    <row r="2302" spans="1:3" x14ac:dyDescent="0.25">
      <c r="A2302" s="1"/>
      <c r="C2302" t="str">
        <f>IF(B2302&lt;&gt;"",VLOOKUP(B2302,TABLA_CAPATACES[#All],3,FALSE),"")</f>
        <v/>
      </c>
    </row>
    <row r="2303" spans="1:3" x14ac:dyDescent="0.25">
      <c r="A2303" s="1"/>
      <c r="C2303" t="str">
        <f>IF(B2303&lt;&gt;"",VLOOKUP(B2303,TABLA_CAPATACES[#All],3,FALSE),"")</f>
        <v/>
      </c>
    </row>
    <row r="2304" spans="1:3" x14ac:dyDescent="0.25">
      <c r="A2304" s="1"/>
      <c r="C2304" t="str">
        <f>IF(B2304&lt;&gt;"",VLOOKUP(B2304,TABLA_CAPATACES[#All],3,FALSE),"")</f>
        <v/>
      </c>
    </row>
    <row r="2305" spans="1:3" x14ac:dyDescent="0.25">
      <c r="A2305" s="1"/>
      <c r="C2305" t="str">
        <f>IF(B2305&lt;&gt;"",VLOOKUP(B2305,TABLA_CAPATACES[#All],3,FALSE),"")</f>
        <v/>
      </c>
    </row>
    <row r="2306" spans="1:3" x14ac:dyDescent="0.25">
      <c r="A2306" s="1"/>
      <c r="C2306" t="str">
        <f>IF(B2306&lt;&gt;"",VLOOKUP(B2306,TABLA_CAPATACES[#All],3,FALSE),"")</f>
        <v/>
      </c>
    </row>
    <row r="2307" spans="1:3" x14ac:dyDescent="0.25">
      <c r="A2307" s="1"/>
      <c r="C2307" t="str">
        <f>IF(B2307&lt;&gt;"",VLOOKUP(B2307,TABLA_CAPATACES[#All],3,FALSE),"")</f>
        <v/>
      </c>
    </row>
    <row r="2308" spans="1:3" x14ac:dyDescent="0.25">
      <c r="A2308" s="1"/>
      <c r="C2308" t="str">
        <f>IF(B2308&lt;&gt;"",VLOOKUP(B2308,TABLA_CAPATACES[#All],3,FALSE),"")</f>
        <v/>
      </c>
    </row>
    <row r="2309" spans="1:3" x14ac:dyDescent="0.25">
      <c r="A2309" s="1"/>
      <c r="C2309" t="str">
        <f>IF(B2309&lt;&gt;"",VLOOKUP(B2309,TABLA_CAPATACES[#All],3,FALSE),"")</f>
        <v/>
      </c>
    </row>
    <row r="2310" spans="1:3" x14ac:dyDescent="0.25">
      <c r="A2310" s="1"/>
      <c r="C2310" t="str">
        <f>IF(B2310&lt;&gt;"",VLOOKUP(B2310,TABLA_CAPATACES[#All],3,FALSE),"")</f>
        <v/>
      </c>
    </row>
    <row r="2311" spans="1:3" x14ac:dyDescent="0.25">
      <c r="A2311" s="1"/>
      <c r="C2311" t="str">
        <f>IF(B2311&lt;&gt;"",VLOOKUP(B2311,TABLA_CAPATACES[#All],3,FALSE),"")</f>
        <v/>
      </c>
    </row>
    <row r="2312" spans="1:3" x14ac:dyDescent="0.25">
      <c r="A2312" s="1"/>
      <c r="C2312" t="str">
        <f>IF(B2312&lt;&gt;"",VLOOKUP(B2312,TABLA_CAPATACES[#All],3,FALSE),"")</f>
        <v/>
      </c>
    </row>
    <row r="2313" spans="1:3" x14ac:dyDescent="0.25">
      <c r="A2313" s="1"/>
      <c r="C2313" t="str">
        <f>IF(B2313&lt;&gt;"",VLOOKUP(B2313,TABLA_CAPATACES[#All],3,FALSE),"")</f>
        <v/>
      </c>
    </row>
    <row r="2314" spans="1:3" x14ac:dyDescent="0.25">
      <c r="A2314" s="1"/>
      <c r="C2314" t="str">
        <f>IF(B2314&lt;&gt;"",VLOOKUP(B2314,TABLA_CAPATACES[#All],3,FALSE),"")</f>
        <v/>
      </c>
    </row>
    <row r="2315" spans="1:3" x14ac:dyDescent="0.25">
      <c r="A2315" s="1"/>
      <c r="C2315" t="str">
        <f>IF(B2315&lt;&gt;"",VLOOKUP(B2315,TABLA_CAPATACES[#All],3,FALSE),"")</f>
        <v/>
      </c>
    </row>
    <row r="2316" spans="1:3" x14ac:dyDescent="0.25">
      <c r="A2316" s="1"/>
      <c r="C2316" t="str">
        <f>IF(B2316&lt;&gt;"",VLOOKUP(B2316,TABLA_CAPATACES[#All],3,FALSE),"")</f>
        <v/>
      </c>
    </row>
    <row r="2317" spans="1:3" x14ac:dyDescent="0.25">
      <c r="A2317" s="1"/>
      <c r="C2317" t="str">
        <f>IF(B2317&lt;&gt;"",VLOOKUP(B2317,TABLA_CAPATACES[#All],3,FALSE),"")</f>
        <v/>
      </c>
    </row>
    <row r="2318" spans="1:3" x14ac:dyDescent="0.25">
      <c r="A2318" s="1"/>
      <c r="C2318" t="str">
        <f>IF(B2318&lt;&gt;"",VLOOKUP(B2318,TABLA_CAPATACES[#All],3,FALSE),"")</f>
        <v/>
      </c>
    </row>
    <row r="2319" spans="1:3" x14ac:dyDescent="0.25">
      <c r="A2319" s="1"/>
      <c r="C2319" t="str">
        <f>IF(B2319&lt;&gt;"",VLOOKUP(B2319,TABLA_CAPATACES[#All],3,FALSE),"")</f>
        <v/>
      </c>
    </row>
    <row r="2320" spans="1:3" x14ac:dyDescent="0.25">
      <c r="A2320" s="1"/>
      <c r="C2320" t="str">
        <f>IF(B2320&lt;&gt;"",VLOOKUP(B2320,TABLA_CAPATACES[#All],3,FALSE),"")</f>
        <v/>
      </c>
    </row>
    <row r="2321" spans="1:3" x14ac:dyDescent="0.25">
      <c r="A2321" s="1"/>
      <c r="C2321" t="str">
        <f>IF(B2321&lt;&gt;"",VLOOKUP(B2321,TABLA_CAPATACES[#All],3,FALSE),"")</f>
        <v/>
      </c>
    </row>
    <row r="2322" spans="1:3" x14ac:dyDescent="0.25">
      <c r="A2322" s="1"/>
      <c r="C2322" t="str">
        <f>IF(B2322&lt;&gt;"",VLOOKUP(B2322,TABLA_CAPATACES[#All],3,FALSE),"")</f>
        <v/>
      </c>
    </row>
    <row r="2323" spans="1:3" x14ac:dyDescent="0.25">
      <c r="A2323" s="1"/>
      <c r="C2323" t="str">
        <f>IF(B2323&lt;&gt;"",VLOOKUP(B2323,TABLA_CAPATACES[#All],3,FALSE),"")</f>
        <v/>
      </c>
    </row>
    <row r="2324" spans="1:3" x14ac:dyDescent="0.25">
      <c r="A2324" s="1"/>
      <c r="C2324" t="str">
        <f>IF(B2324&lt;&gt;"",VLOOKUP(B2324,TABLA_CAPATACES[#All],3,FALSE),"")</f>
        <v/>
      </c>
    </row>
    <row r="2325" spans="1:3" x14ac:dyDescent="0.25">
      <c r="A2325" s="1"/>
      <c r="C2325" t="str">
        <f>IF(B2325&lt;&gt;"",VLOOKUP(B2325,TABLA_CAPATACES[#All],3,FALSE),"")</f>
        <v/>
      </c>
    </row>
    <row r="2326" spans="1:3" x14ac:dyDescent="0.25">
      <c r="A2326" s="1"/>
      <c r="C2326" t="str">
        <f>IF(B2326&lt;&gt;"",VLOOKUP(B2326,TABLA_CAPATACES[#All],3,FALSE),"")</f>
        <v/>
      </c>
    </row>
    <row r="2327" spans="1:3" x14ac:dyDescent="0.25">
      <c r="A2327" s="1"/>
      <c r="C2327" t="str">
        <f>IF(B2327&lt;&gt;"",VLOOKUP(B2327,TABLA_CAPATACES[#All],3,FALSE),"")</f>
        <v/>
      </c>
    </row>
    <row r="2328" spans="1:3" x14ac:dyDescent="0.25">
      <c r="A2328" s="1"/>
      <c r="C2328" t="str">
        <f>IF(B2328&lt;&gt;"",VLOOKUP(B2328,TABLA_CAPATACES[#All],3,FALSE),"")</f>
        <v/>
      </c>
    </row>
    <row r="2329" spans="1:3" x14ac:dyDescent="0.25">
      <c r="A2329" s="1"/>
      <c r="C2329" t="str">
        <f>IF(B2329&lt;&gt;"",VLOOKUP(B2329,TABLA_CAPATACES[#All],3,FALSE),"")</f>
        <v/>
      </c>
    </row>
    <row r="2330" spans="1:3" x14ac:dyDescent="0.25">
      <c r="A2330" s="1"/>
      <c r="C2330" t="str">
        <f>IF(B2330&lt;&gt;"",VLOOKUP(B2330,TABLA_CAPATACES[#All],3,FALSE),"")</f>
        <v/>
      </c>
    </row>
    <row r="2331" spans="1:3" x14ac:dyDescent="0.25">
      <c r="A2331" s="1"/>
      <c r="C2331" t="str">
        <f>IF(B2331&lt;&gt;"",VLOOKUP(B2331,TABLA_CAPATACES[#All],3,FALSE),"")</f>
        <v/>
      </c>
    </row>
    <row r="2332" spans="1:3" x14ac:dyDescent="0.25">
      <c r="A2332" s="1"/>
      <c r="C2332" t="str">
        <f>IF(B2332&lt;&gt;"",VLOOKUP(B2332,TABLA_CAPATACES[#All],3,FALSE),"")</f>
        <v/>
      </c>
    </row>
    <row r="2333" spans="1:3" x14ac:dyDescent="0.25">
      <c r="A2333" s="1"/>
      <c r="C2333" t="str">
        <f>IF(B2333&lt;&gt;"",VLOOKUP(B2333,TABLA_CAPATACES[#All],3,FALSE),"")</f>
        <v/>
      </c>
    </row>
    <row r="2334" spans="1:3" x14ac:dyDescent="0.25">
      <c r="A2334" s="1"/>
      <c r="C2334" t="str">
        <f>IF(B2334&lt;&gt;"",VLOOKUP(B2334,TABLA_CAPATACES[#All],3,FALSE),"")</f>
        <v/>
      </c>
    </row>
    <row r="2335" spans="1:3" x14ac:dyDescent="0.25">
      <c r="A2335" s="1"/>
      <c r="C2335" t="str">
        <f>IF(B2335&lt;&gt;"",VLOOKUP(B2335,TABLA_CAPATACES[#All],3,FALSE),"")</f>
        <v/>
      </c>
    </row>
    <row r="2336" spans="1:3" x14ac:dyDescent="0.25">
      <c r="A2336" s="1"/>
      <c r="C2336" t="str">
        <f>IF(B2336&lt;&gt;"",VLOOKUP(B2336,TABLA_CAPATACES[#All],3,FALSE),"")</f>
        <v/>
      </c>
    </row>
    <row r="2337" spans="1:3" x14ac:dyDescent="0.25">
      <c r="A2337" s="1"/>
      <c r="C2337" t="str">
        <f>IF(B2337&lt;&gt;"",VLOOKUP(B2337,TABLA_CAPATACES[#All],3,FALSE),"")</f>
        <v/>
      </c>
    </row>
    <row r="2338" spans="1:3" x14ac:dyDescent="0.25">
      <c r="A2338" s="1"/>
      <c r="C2338" t="str">
        <f>IF(B2338&lt;&gt;"",VLOOKUP(B2338,TABLA_CAPATACES[#All],3,FALSE),"")</f>
        <v/>
      </c>
    </row>
    <row r="2339" spans="1:3" x14ac:dyDescent="0.25">
      <c r="A2339" s="1"/>
      <c r="C2339" t="str">
        <f>IF(B2339&lt;&gt;"",VLOOKUP(B2339,TABLA_CAPATACES[#All],3,FALSE),"")</f>
        <v/>
      </c>
    </row>
    <row r="2340" spans="1:3" x14ac:dyDescent="0.25">
      <c r="A2340" s="1"/>
      <c r="C2340" t="str">
        <f>IF(B2340&lt;&gt;"",VLOOKUP(B2340,TABLA_CAPATACES[#All],3,FALSE),"")</f>
        <v/>
      </c>
    </row>
    <row r="2341" spans="1:3" x14ac:dyDescent="0.25">
      <c r="A2341" s="1"/>
      <c r="C2341" t="str">
        <f>IF(B2341&lt;&gt;"",VLOOKUP(B2341,TABLA_CAPATACES[#All],3,FALSE),"")</f>
        <v/>
      </c>
    </row>
    <row r="2342" spans="1:3" x14ac:dyDescent="0.25">
      <c r="A2342" s="1"/>
      <c r="C2342" t="str">
        <f>IF(B2342&lt;&gt;"",VLOOKUP(B2342,TABLA_CAPATACES[#All],3,FALSE),"")</f>
        <v/>
      </c>
    </row>
    <row r="2343" spans="1:3" x14ac:dyDescent="0.25">
      <c r="A2343" s="1"/>
      <c r="C2343" t="str">
        <f>IF(B2343&lt;&gt;"",VLOOKUP(B2343,TABLA_CAPATACES[#All],3,FALSE),"")</f>
        <v/>
      </c>
    </row>
    <row r="2344" spans="1:3" x14ac:dyDescent="0.25">
      <c r="A2344" s="1"/>
      <c r="C2344" t="str">
        <f>IF(B2344&lt;&gt;"",VLOOKUP(B2344,TABLA_CAPATACES[#All],3,FALSE),"")</f>
        <v/>
      </c>
    </row>
    <row r="2345" spans="1:3" x14ac:dyDescent="0.25">
      <c r="A2345" s="1"/>
      <c r="C2345" t="str">
        <f>IF(B2345&lt;&gt;"",VLOOKUP(B2345,TABLA_CAPATACES[#All],3,FALSE),"")</f>
        <v/>
      </c>
    </row>
    <row r="2346" spans="1:3" x14ac:dyDescent="0.25">
      <c r="A2346" s="1"/>
      <c r="C2346" t="str">
        <f>IF(B2346&lt;&gt;"",VLOOKUP(B2346,TABLA_CAPATACES[#All],3,FALSE),"")</f>
        <v/>
      </c>
    </row>
    <row r="2347" spans="1:3" x14ac:dyDescent="0.25">
      <c r="A2347" s="1"/>
      <c r="C2347" t="str">
        <f>IF(B2347&lt;&gt;"",VLOOKUP(B2347,TABLA_CAPATACES[#All],3,FALSE),"")</f>
        <v/>
      </c>
    </row>
    <row r="2348" spans="1:3" x14ac:dyDescent="0.25">
      <c r="A2348" s="1"/>
      <c r="C2348" t="str">
        <f>IF(B2348&lt;&gt;"",VLOOKUP(B2348,TABLA_CAPATACES[#All],3,FALSE),"")</f>
        <v/>
      </c>
    </row>
    <row r="2349" spans="1:3" x14ac:dyDescent="0.25">
      <c r="A2349" s="1"/>
      <c r="C2349" t="str">
        <f>IF(B2349&lt;&gt;"",VLOOKUP(B2349,TABLA_CAPATACES[#All],3,FALSE),"")</f>
        <v/>
      </c>
    </row>
    <row r="2350" spans="1:3" x14ac:dyDescent="0.25">
      <c r="A2350" s="1"/>
      <c r="C2350" t="str">
        <f>IF(B2350&lt;&gt;"",VLOOKUP(B2350,TABLA_CAPATACES[#All],3,FALSE),"")</f>
        <v/>
      </c>
    </row>
    <row r="2351" spans="1:3" x14ac:dyDescent="0.25">
      <c r="A2351" s="1"/>
      <c r="C2351" t="str">
        <f>IF(B2351&lt;&gt;"",VLOOKUP(B2351,TABLA_CAPATACES[#All],3,FALSE),"")</f>
        <v/>
      </c>
    </row>
    <row r="2352" spans="1:3" x14ac:dyDescent="0.25">
      <c r="A2352" s="1"/>
      <c r="C2352" t="str">
        <f>IF(B2352&lt;&gt;"",VLOOKUP(B2352,TABLA_CAPATACES[#All],3,FALSE),"")</f>
        <v/>
      </c>
    </row>
    <row r="2353" spans="1:3" x14ac:dyDescent="0.25">
      <c r="A2353" s="1"/>
      <c r="C2353" t="str">
        <f>IF(B2353&lt;&gt;"",VLOOKUP(B2353,TABLA_CAPATACES[#All],3,FALSE),"")</f>
        <v/>
      </c>
    </row>
    <row r="2354" spans="1:3" x14ac:dyDescent="0.25">
      <c r="A2354" s="1"/>
      <c r="C2354" t="str">
        <f>IF(B2354&lt;&gt;"",VLOOKUP(B2354,TABLA_CAPATACES[#All],3,FALSE),"")</f>
        <v/>
      </c>
    </row>
    <row r="2355" spans="1:3" x14ac:dyDescent="0.25">
      <c r="A2355" s="1"/>
      <c r="C2355" t="str">
        <f>IF(B2355&lt;&gt;"",VLOOKUP(B2355,TABLA_CAPATACES[#All],3,FALSE),"")</f>
        <v/>
      </c>
    </row>
    <row r="2356" spans="1:3" x14ac:dyDescent="0.25">
      <c r="A2356" s="1"/>
      <c r="C2356" t="str">
        <f>IF(B2356&lt;&gt;"",VLOOKUP(B2356,TABLA_CAPATACES[#All],3,FALSE),"")</f>
        <v/>
      </c>
    </row>
    <row r="2357" spans="1:3" x14ac:dyDescent="0.25">
      <c r="A2357" s="1"/>
      <c r="C2357" t="str">
        <f>IF(B2357&lt;&gt;"",VLOOKUP(B2357,TABLA_CAPATACES[#All],3,FALSE),"")</f>
        <v/>
      </c>
    </row>
    <row r="2358" spans="1:3" x14ac:dyDescent="0.25">
      <c r="A2358" s="1"/>
      <c r="C2358" t="str">
        <f>IF(B2358&lt;&gt;"",VLOOKUP(B2358,TABLA_CAPATACES[#All],3,FALSE),"")</f>
        <v/>
      </c>
    </row>
    <row r="2359" spans="1:3" x14ac:dyDescent="0.25">
      <c r="A2359" s="1"/>
      <c r="C2359" t="str">
        <f>IF(B2359&lt;&gt;"",VLOOKUP(B2359,TABLA_CAPATACES[#All],3,FALSE),"")</f>
        <v/>
      </c>
    </row>
    <row r="2360" spans="1:3" x14ac:dyDescent="0.25">
      <c r="A2360" s="1"/>
      <c r="C2360" t="str">
        <f>IF(B2360&lt;&gt;"",VLOOKUP(B2360,TABLA_CAPATACES[#All],3,FALSE),"")</f>
        <v/>
      </c>
    </row>
    <row r="2361" spans="1:3" x14ac:dyDescent="0.25">
      <c r="A2361" s="1"/>
      <c r="C2361" t="str">
        <f>IF(B2361&lt;&gt;"",VLOOKUP(B2361,TABLA_CAPATACES[#All],3,FALSE),"")</f>
        <v/>
      </c>
    </row>
    <row r="2362" spans="1:3" x14ac:dyDescent="0.25">
      <c r="A2362" s="1"/>
      <c r="C2362" t="str">
        <f>IF(B2362&lt;&gt;"",VLOOKUP(B2362,TABLA_CAPATACES[#All],3,FALSE),"")</f>
        <v/>
      </c>
    </row>
    <row r="2363" spans="1:3" x14ac:dyDescent="0.25">
      <c r="A2363" s="1"/>
      <c r="C2363" t="str">
        <f>IF(B2363&lt;&gt;"",VLOOKUP(B2363,TABLA_CAPATACES[#All],3,FALSE),"")</f>
        <v/>
      </c>
    </row>
    <row r="2364" spans="1:3" x14ac:dyDescent="0.25">
      <c r="A2364" s="1"/>
      <c r="C2364" t="str">
        <f>IF(B2364&lt;&gt;"",VLOOKUP(B2364,TABLA_CAPATACES[#All],3,FALSE),"")</f>
        <v/>
      </c>
    </row>
    <row r="2365" spans="1:3" x14ac:dyDescent="0.25">
      <c r="A2365" s="1"/>
      <c r="C2365" t="str">
        <f>IF(B2365&lt;&gt;"",VLOOKUP(B2365,TABLA_CAPATACES[#All],3,FALSE),"")</f>
        <v/>
      </c>
    </row>
    <row r="2366" spans="1:3" x14ac:dyDescent="0.25">
      <c r="A2366" s="1"/>
      <c r="C2366" t="str">
        <f>IF(B2366&lt;&gt;"",VLOOKUP(B2366,TABLA_CAPATACES[#All],3,FALSE),"")</f>
        <v/>
      </c>
    </row>
    <row r="2367" spans="1:3" x14ac:dyDescent="0.25">
      <c r="A2367" s="1"/>
      <c r="C2367" t="str">
        <f>IF(B2367&lt;&gt;"",VLOOKUP(B2367,TABLA_CAPATACES[#All],3,FALSE),"")</f>
        <v/>
      </c>
    </row>
    <row r="2368" spans="1:3" x14ac:dyDescent="0.25">
      <c r="A2368" s="1"/>
      <c r="C2368" t="str">
        <f>IF(B2368&lt;&gt;"",VLOOKUP(B2368,TABLA_CAPATACES[#All],3,FALSE),"")</f>
        <v/>
      </c>
    </row>
    <row r="2369" spans="1:3" x14ac:dyDescent="0.25">
      <c r="A2369" s="1"/>
      <c r="C2369" t="str">
        <f>IF(B2369&lt;&gt;"",VLOOKUP(B2369,TABLA_CAPATACES[#All],3,FALSE),"")</f>
        <v/>
      </c>
    </row>
    <row r="2370" spans="1:3" x14ac:dyDescent="0.25">
      <c r="A2370" s="1"/>
      <c r="C2370" t="str">
        <f>IF(B2370&lt;&gt;"",VLOOKUP(B2370,TABLA_CAPATACES[#All],3,FALSE),"")</f>
        <v/>
      </c>
    </row>
    <row r="2371" spans="1:3" x14ac:dyDescent="0.25">
      <c r="A2371" s="1"/>
      <c r="C2371" t="str">
        <f>IF(B2371&lt;&gt;"",VLOOKUP(B2371,TABLA_CAPATACES[#All],3,FALSE),"")</f>
        <v/>
      </c>
    </row>
    <row r="2372" spans="1:3" x14ac:dyDescent="0.25">
      <c r="A2372" s="1"/>
      <c r="C2372" t="str">
        <f>IF(B2372&lt;&gt;"",VLOOKUP(B2372,TABLA_CAPATACES[#All],3,FALSE),"")</f>
        <v/>
      </c>
    </row>
    <row r="2373" spans="1:3" x14ac:dyDescent="0.25">
      <c r="A2373" s="1"/>
      <c r="C2373" t="str">
        <f>IF(B2373&lt;&gt;"",VLOOKUP(B2373,TABLA_CAPATACES[#All],3,FALSE),"")</f>
        <v/>
      </c>
    </row>
    <row r="2374" spans="1:3" x14ac:dyDescent="0.25">
      <c r="A2374" s="1"/>
      <c r="C2374" t="str">
        <f>IF(B2374&lt;&gt;"",VLOOKUP(B2374,TABLA_CAPATACES[#All],3,FALSE),"")</f>
        <v/>
      </c>
    </row>
    <row r="2375" spans="1:3" x14ac:dyDescent="0.25">
      <c r="A2375" s="1"/>
      <c r="C2375" t="str">
        <f>IF(B2375&lt;&gt;"",VLOOKUP(B2375,TABLA_CAPATACES[#All],3,FALSE),"")</f>
        <v/>
      </c>
    </row>
    <row r="2376" spans="1:3" x14ac:dyDescent="0.25">
      <c r="A2376" s="1"/>
      <c r="C2376" t="str">
        <f>IF(B2376&lt;&gt;"",VLOOKUP(B2376,TABLA_CAPATACES[#All],3,FALSE),"")</f>
        <v/>
      </c>
    </row>
    <row r="2377" spans="1:3" x14ac:dyDescent="0.25">
      <c r="A2377" s="1"/>
      <c r="C2377" t="str">
        <f>IF(B2377&lt;&gt;"",VLOOKUP(B2377,TABLA_CAPATACES[#All],3,FALSE),"")</f>
        <v/>
      </c>
    </row>
    <row r="2378" spans="1:3" x14ac:dyDescent="0.25">
      <c r="A2378" s="1"/>
      <c r="C2378" t="str">
        <f>IF(B2378&lt;&gt;"",VLOOKUP(B2378,TABLA_CAPATACES[#All],3,FALSE),"")</f>
        <v/>
      </c>
    </row>
    <row r="2379" spans="1:3" x14ac:dyDescent="0.25">
      <c r="A2379" s="1"/>
      <c r="C2379" t="str">
        <f>IF(B2379&lt;&gt;"",VLOOKUP(B2379,TABLA_CAPATACES[#All],3,FALSE),"")</f>
        <v/>
      </c>
    </row>
    <row r="2380" spans="1:3" x14ac:dyDescent="0.25">
      <c r="A2380" s="1"/>
      <c r="C2380" t="str">
        <f>IF(B2380&lt;&gt;"",VLOOKUP(B2380,TABLA_CAPATACES[#All],3,FALSE),"")</f>
        <v/>
      </c>
    </row>
    <row r="2381" spans="1:3" x14ac:dyDescent="0.25">
      <c r="A2381" s="1"/>
      <c r="C2381" t="str">
        <f>IF(B2381&lt;&gt;"",VLOOKUP(B2381,TABLA_CAPATACES[#All],3,FALSE),"")</f>
        <v/>
      </c>
    </row>
    <row r="2382" spans="1:3" x14ac:dyDescent="0.25">
      <c r="A2382" s="1"/>
      <c r="C2382" t="str">
        <f>IF(B2382&lt;&gt;"",VLOOKUP(B2382,TABLA_CAPATACES[#All],3,FALSE),"")</f>
        <v/>
      </c>
    </row>
    <row r="2383" spans="1:3" x14ac:dyDescent="0.25">
      <c r="A2383" s="1"/>
      <c r="C2383" t="str">
        <f>IF(B2383&lt;&gt;"",VLOOKUP(B2383,TABLA_CAPATACES[#All],3,FALSE),"")</f>
        <v/>
      </c>
    </row>
    <row r="2384" spans="1:3" x14ac:dyDescent="0.25">
      <c r="A2384" s="1"/>
      <c r="C2384" t="str">
        <f>IF(B2384&lt;&gt;"",VLOOKUP(B2384,TABLA_CAPATACES[#All],3,FALSE),"")</f>
        <v/>
      </c>
    </row>
    <row r="2385" spans="1:3" x14ac:dyDescent="0.25">
      <c r="A2385" s="1"/>
      <c r="C2385" t="str">
        <f>IF(B2385&lt;&gt;"",VLOOKUP(B2385,TABLA_CAPATACES[#All],3,FALSE),"")</f>
        <v/>
      </c>
    </row>
    <row r="2386" spans="1:3" x14ac:dyDescent="0.25">
      <c r="A2386" s="1"/>
      <c r="C2386" t="str">
        <f>IF(B2386&lt;&gt;"",VLOOKUP(B2386,TABLA_CAPATACES[#All],3,FALSE),"")</f>
        <v/>
      </c>
    </row>
    <row r="2387" spans="1:3" x14ac:dyDescent="0.25">
      <c r="A2387" s="1"/>
      <c r="C2387" t="str">
        <f>IF(B2387&lt;&gt;"",VLOOKUP(B2387,TABLA_CAPATACES[#All],3,FALSE),"")</f>
        <v/>
      </c>
    </row>
    <row r="2388" spans="1:3" x14ac:dyDescent="0.25">
      <c r="A2388" s="1"/>
      <c r="C2388" t="str">
        <f>IF(B2388&lt;&gt;"",VLOOKUP(B2388,TABLA_CAPATACES[#All],3,FALSE),"")</f>
        <v/>
      </c>
    </row>
    <row r="2389" spans="1:3" x14ac:dyDescent="0.25">
      <c r="A2389" s="1"/>
      <c r="C2389" t="str">
        <f>IF(B2389&lt;&gt;"",VLOOKUP(B2389,TABLA_CAPATACES[#All],3,FALSE),"")</f>
        <v/>
      </c>
    </row>
    <row r="2390" spans="1:3" x14ac:dyDescent="0.25">
      <c r="A2390" s="1"/>
      <c r="C2390" t="str">
        <f>IF(B2390&lt;&gt;"",VLOOKUP(B2390,TABLA_CAPATACES[#All],3,FALSE),"")</f>
        <v/>
      </c>
    </row>
    <row r="2391" spans="1:3" x14ac:dyDescent="0.25">
      <c r="A2391" s="1"/>
      <c r="C2391" t="str">
        <f>IF(B2391&lt;&gt;"",VLOOKUP(B2391,TABLA_CAPATACES[#All],3,FALSE),"")</f>
        <v/>
      </c>
    </row>
    <row r="2392" spans="1:3" x14ac:dyDescent="0.25">
      <c r="A2392" s="1"/>
      <c r="C2392" t="str">
        <f>IF(B2392&lt;&gt;"",VLOOKUP(B2392,TABLA_CAPATACES[#All],3,FALSE),"")</f>
        <v/>
      </c>
    </row>
    <row r="2393" spans="1:3" x14ac:dyDescent="0.25">
      <c r="A2393" s="1"/>
      <c r="C2393" t="str">
        <f>IF(B2393&lt;&gt;"",VLOOKUP(B2393,TABLA_CAPATACES[#All],3,FALSE),"")</f>
        <v/>
      </c>
    </row>
    <row r="2394" spans="1:3" x14ac:dyDescent="0.25">
      <c r="A2394" s="1"/>
      <c r="C2394" t="str">
        <f>IF(B2394&lt;&gt;"",VLOOKUP(B2394,TABLA_CAPATACES[#All],3,FALSE),"")</f>
        <v/>
      </c>
    </row>
    <row r="2395" spans="1:3" x14ac:dyDescent="0.25">
      <c r="A2395" s="1"/>
      <c r="C2395" t="str">
        <f>IF(B2395&lt;&gt;"",VLOOKUP(B2395,TABLA_CAPATACES[#All],3,FALSE),"")</f>
        <v/>
      </c>
    </row>
    <row r="2396" spans="1:3" x14ac:dyDescent="0.25">
      <c r="A2396" s="1"/>
      <c r="C2396" t="str">
        <f>IF(B2396&lt;&gt;"",VLOOKUP(B2396,TABLA_CAPATACES[#All],3,FALSE),"")</f>
        <v/>
      </c>
    </row>
    <row r="2397" spans="1:3" x14ac:dyDescent="0.25">
      <c r="A2397" s="1"/>
      <c r="C2397" t="str">
        <f>IF(B2397&lt;&gt;"",VLOOKUP(B2397,TABLA_CAPATACES[#All],3,FALSE),"")</f>
        <v/>
      </c>
    </row>
    <row r="2398" spans="1:3" x14ac:dyDescent="0.25">
      <c r="A2398" s="1"/>
      <c r="C2398" t="str">
        <f>IF(B2398&lt;&gt;"",VLOOKUP(B2398,TABLA_CAPATACES[#All],3,FALSE),"")</f>
        <v/>
      </c>
    </row>
    <row r="2399" spans="1:3" x14ac:dyDescent="0.25">
      <c r="A2399" s="1"/>
      <c r="C2399" t="str">
        <f>IF(B2399&lt;&gt;"",VLOOKUP(B2399,TABLA_CAPATACES[#All],3,FALSE),"")</f>
        <v/>
      </c>
    </row>
    <row r="2400" spans="1:3" x14ac:dyDescent="0.25">
      <c r="A2400" s="1"/>
      <c r="C2400" t="str">
        <f>IF(B2400&lt;&gt;"",VLOOKUP(B2400,TABLA_CAPATACES[#All],3,FALSE),"")</f>
        <v/>
      </c>
    </row>
    <row r="2401" spans="1:3" x14ac:dyDescent="0.25">
      <c r="A2401" s="1"/>
      <c r="C2401" t="str">
        <f>IF(B2401&lt;&gt;"",VLOOKUP(B2401,TABLA_CAPATACES[#All],3,FALSE),"")</f>
        <v/>
      </c>
    </row>
    <row r="2402" spans="1:3" x14ac:dyDescent="0.25">
      <c r="A2402" s="1"/>
      <c r="C2402" t="str">
        <f>IF(B2402&lt;&gt;"",VLOOKUP(B2402,TABLA_CAPATACES[#All],3,FALSE),"")</f>
        <v/>
      </c>
    </row>
    <row r="2403" spans="1:3" x14ac:dyDescent="0.25">
      <c r="A2403" s="1"/>
      <c r="C2403" t="str">
        <f>IF(B2403&lt;&gt;"",VLOOKUP(B2403,TABLA_CAPATACES[#All],3,FALSE),"")</f>
        <v/>
      </c>
    </row>
    <row r="2404" spans="1:3" x14ac:dyDescent="0.25">
      <c r="A2404" s="1"/>
      <c r="C2404" t="str">
        <f>IF(B2404&lt;&gt;"",VLOOKUP(B2404,TABLA_CAPATACES[#All],3,FALSE),"")</f>
        <v/>
      </c>
    </row>
    <row r="2405" spans="1:3" x14ac:dyDescent="0.25">
      <c r="A2405" s="1"/>
      <c r="C2405" t="str">
        <f>IF(B2405&lt;&gt;"",VLOOKUP(B2405,TABLA_CAPATACES[#All],3,FALSE),"")</f>
        <v/>
      </c>
    </row>
    <row r="2406" spans="1:3" x14ac:dyDescent="0.25">
      <c r="A2406" s="1"/>
      <c r="C2406" t="str">
        <f>IF(B2406&lt;&gt;"",VLOOKUP(B2406,TABLA_CAPATACES[#All],3,FALSE),"")</f>
        <v/>
      </c>
    </row>
    <row r="2407" spans="1:3" x14ac:dyDescent="0.25">
      <c r="A2407" s="1"/>
      <c r="C2407" t="str">
        <f>IF(B2407&lt;&gt;"",VLOOKUP(B2407,TABLA_CAPATACES[#All],3,FALSE),"")</f>
        <v/>
      </c>
    </row>
    <row r="2408" spans="1:3" x14ac:dyDescent="0.25">
      <c r="A2408" s="1"/>
      <c r="C2408" t="str">
        <f>IF(B2408&lt;&gt;"",VLOOKUP(B2408,TABLA_CAPATACES[#All],3,FALSE),"")</f>
        <v/>
      </c>
    </row>
    <row r="2409" spans="1:3" x14ac:dyDescent="0.25">
      <c r="A2409" s="1"/>
      <c r="C2409" t="str">
        <f>IF(B2409&lt;&gt;"",VLOOKUP(B2409,TABLA_CAPATACES[#All],3,FALSE),"")</f>
        <v/>
      </c>
    </row>
    <row r="2410" spans="1:3" x14ac:dyDescent="0.25">
      <c r="A2410" s="1"/>
      <c r="C2410" t="str">
        <f>IF(B2410&lt;&gt;"",VLOOKUP(B2410,TABLA_CAPATACES[#All],3,FALSE),"")</f>
        <v/>
      </c>
    </row>
    <row r="2411" spans="1:3" x14ac:dyDescent="0.25">
      <c r="A2411" s="1"/>
      <c r="C2411" t="str">
        <f>IF(B2411&lt;&gt;"",VLOOKUP(B2411,TABLA_CAPATACES[#All],3,FALSE),"")</f>
        <v/>
      </c>
    </row>
    <row r="2412" spans="1:3" x14ac:dyDescent="0.25">
      <c r="A2412" s="1"/>
      <c r="C2412" t="str">
        <f>IF(B2412&lt;&gt;"",VLOOKUP(B2412,TABLA_CAPATACES[#All],3,FALSE),"")</f>
        <v/>
      </c>
    </row>
    <row r="2413" spans="1:3" x14ac:dyDescent="0.25">
      <c r="A2413" s="1"/>
      <c r="C2413" t="str">
        <f>IF(B2413&lt;&gt;"",VLOOKUP(B2413,TABLA_CAPATACES[#All],3,FALSE),"")</f>
        <v/>
      </c>
    </row>
    <row r="2414" spans="1:3" x14ac:dyDescent="0.25">
      <c r="A2414" s="1"/>
      <c r="C2414" t="str">
        <f>IF(B2414&lt;&gt;"",VLOOKUP(B2414,TABLA_CAPATACES[#All],3,FALSE),"")</f>
        <v/>
      </c>
    </row>
    <row r="2415" spans="1:3" x14ac:dyDescent="0.25">
      <c r="A2415" s="1"/>
      <c r="C2415" t="str">
        <f>IF(B2415&lt;&gt;"",VLOOKUP(B2415,TABLA_CAPATACES[#All],3,FALSE),"")</f>
        <v/>
      </c>
    </row>
    <row r="2416" spans="1:3" x14ac:dyDescent="0.25">
      <c r="A2416" s="1"/>
      <c r="C2416" t="str">
        <f>IF(B2416&lt;&gt;"",VLOOKUP(B2416,TABLA_CAPATACES[#All],3,FALSE),"")</f>
        <v/>
      </c>
    </row>
    <row r="2417" spans="1:3" x14ac:dyDescent="0.25">
      <c r="A2417" s="1"/>
      <c r="C2417" t="str">
        <f>IF(B2417&lt;&gt;"",VLOOKUP(B2417,TABLA_CAPATACES[#All],3,FALSE),"")</f>
        <v/>
      </c>
    </row>
    <row r="2418" spans="1:3" x14ac:dyDescent="0.25">
      <c r="A2418" s="1"/>
      <c r="C2418" t="str">
        <f>IF(B2418&lt;&gt;"",VLOOKUP(B2418,TABLA_CAPATACES[#All],3,FALSE),"")</f>
        <v/>
      </c>
    </row>
    <row r="2419" spans="1:3" x14ac:dyDescent="0.25">
      <c r="A2419" s="1"/>
      <c r="C2419" t="str">
        <f>IF(B2419&lt;&gt;"",VLOOKUP(B2419,TABLA_CAPATACES[#All],3,FALSE),"")</f>
        <v/>
      </c>
    </row>
    <row r="2420" spans="1:3" x14ac:dyDescent="0.25">
      <c r="A2420" s="1"/>
      <c r="C2420" t="str">
        <f>IF(B2420&lt;&gt;"",VLOOKUP(B2420,TABLA_CAPATACES[#All],3,FALSE),"")</f>
        <v/>
      </c>
    </row>
    <row r="2421" spans="1:3" x14ac:dyDescent="0.25">
      <c r="A2421" s="1"/>
      <c r="C2421" t="str">
        <f>IF(B2421&lt;&gt;"",VLOOKUP(B2421,TABLA_CAPATACES[#All],3,FALSE),"")</f>
        <v/>
      </c>
    </row>
    <row r="2422" spans="1:3" x14ac:dyDescent="0.25">
      <c r="A2422" s="1"/>
      <c r="C2422" t="str">
        <f>IF(B2422&lt;&gt;"",VLOOKUP(B2422,TABLA_CAPATACES[#All],3,FALSE),"")</f>
        <v/>
      </c>
    </row>
    <row r="2423" spans="1:3" x14ac:dyDescent="0.25">
      <c r="A2423" s="1"/>
      <c r="C2423" t="str">
        <f>IF(B2423&lt;&gt;"",VLOOKUP(B2423,TABLA_CAPATACES[#All],3,FALSE),"")</f>
        <v/>
      </c>
    </row>
    <row r="2424" spans="1:3" x14ac:dyDescent="0.25">
      <c r="A2424" s="1"/>
      <c r="C2424" t="str">
        <f>IF(B2424&lt;&gt;"",VLOOKUP(B2424,TABLA_CAPATACES[#All],3,FALSE),"")</f>
        <v/>
      </c>
    </row>
    <row r="2425" spans="1:3" x14ac:dyDescent="0.25">
      <c r="A2425" s="1"/>
      <c r="C2425" t="str">
        <f>IF(B2425&lt;&gt;"",VLOOKUP(B2425,TABLA_CAPATACES[#All],3,FALSE),"")</f>
        <v/>
      </c>
    </row>
    <row r="2426" spans="1:3" x14ac:dyDescent="0.25">
      <c r="A2426" s="1"/>
      <c r="C2426" t="str">
        <f>IF(B2426&lt;&gt;"",VLOOKUP(B2426,TABLA_CAPATACES[#All],3,FALSE),"")</f>
        <v/>
      </c>
    </row>
    <row r="2427" spans="1:3" x14ac:dyDescent="0.25">
      <c r="A2427" s="1"/>
      <c r="C2427" t="str">
        <f>IF(B2427&lt;&gt;"",VLOOKUP(B2427,TABLA_CAPATACES[#All],3,FALSE),"")</f>
        <v/>
      </c>
    </row>
    <row r="2428" spans="1:3" x14ac:dyDescent="0.25">
      <c r="A2428" s="1"/>
      <c r="C2428" t="str">
        <f>IF(B2428&lt;&gt;"",VLOOKUP(B2428,TABLA_CAPATACES[#All],3,FALSE),"")</f>
        <v/>
      </c>
    </row>
    <row r="2429" spans="1:3" x14ac:dyDescent="0.25">
      <c r="A2429" s="1"/>
      <c r="C2429" t="str">
        <f>IF(B2429&lt;&gt;"",VLOOKUP(B2429,TABLA_CAPATACES[#All],3,FALSE),"")</f>
        <v/>
      </c>
    </row>
    <row r="2430" spans="1:3" x14ac:dyDescent="0.25">
      <c r="A2430" s="1"/>
      <c r="C2430" t="str">
        <f>IF(B2430&lt;&gt;"",VLOOKUP(B2430,TABLA_CAPATACES[#All],3,FALSE),"")</f>
        <v/>
      </c>
    </row>
    <row r="2431" spans="1:3" x14ac:dyDescent="0.25">
      <c r="A2431" s="1"/>
      <c r="C2431" t="str">
        <f>IF(B2431&lt;&gt;"",VLOOKUP(B2431,TABLA_CAPATACES[#All],3,FALSE),"")</f>
        <v/>
      </c>
    </row>
    <row r="2432" spans="1:3" x14ac:dyDescent="0.25">
      <c r="A2432" s="1"/>
      <c r="C2432" t="str">
        <f>IF(B2432&lt;&gt;"",VLOOKUP(B2432,TABLA_CAPATACES[#All],3,FALSE),"")</f>
        <v/>
      </c>
    </row>
    <row r="2433" spans="1:3" x14ac:dyDescent="0.25">
      <c r="A2433" s="1"/>
      <c r="C2433" t="str">
        <f>IF(B2433&lt;&gt;"",VLOOKUP(B2433,TABLA_CAPATACES[#All],3,FALSE),"")</f>
        <v/>
      </c>
    </row>
    <row r="2434" spans="1:3" x14ac:dyDescent="0.25">
      <c r="A2434" s="1"/>
      <c r="C2434" t="str">
        <f>IF(B2434&lt;&gt;"",VLOOKUP(B2434,TABLA_CAPATACES[#All],3,FALSE),"")</f>
        <v/>
      </c>
    </row>
    <row r="2435" spans="1:3" x14ac:dyDescent="0.25">
      <c r="A2435" s="1"/>
      <c r="C2435" t="str">
        <f>IF(B2435&lt;&gt;"",VLOOKUP(B2435,TABLA_CAPATACES[#All],3,FALSE),"")</f>
        <v/>
      </c>
    </row>
    <row r="2436" spans="1:3" x14ac:dyDescent="0.25">
      <c r="A2436" s="1"/>
      <c r="C2436" t="str">
        <f>IF(B2436&lt;&gt;"",VLOOKUP(B2436,TABLA_CAPATACES[#All],3,FALSE),"")</f>
        <v/>
      </c>
    </row>
    <row r="2437" spans="1:3" x14ac:dyDescent="0.25">
      <c r="A2437" s="1"/>
      <c r="C2437" t="str">
        <f>IF(B2437&lt;&gt;"",VLOOKUP(B2437,TABLA_CAPATACES[#All],3,FALSE),"")</f>
        <v/>
      </c>
    </row>
    <row r="2438" spans="1:3" x14ac:dyDescent="0.25">
      <c r="A2438" s="1"/>
      <c r="C2438" t="str">
        <f>IF(B2438&lt;&gt;"",VLOOKUP(B2438,TABLA_CAPATACES[#All],3,FALSE),"")</f>
        <v/>
      </c>
    </row>
    <row r="2439" spans="1:3" x14ac:dyDescent="0.25">
      <c r="A2439" s="1"/>
      <c r="C2439" t="str">
        <f>IF(B2439&lt;&gt;"",VLOOKUP(B2439,TABLA_CAPATACES[#All],3,FALSE),"")</f>
        <v/>
      </c>
    </row>
    <row r="2440" spans="1:3" x14ac:dyDescent="0.25">
      <c r="A2440" s="1"/>
      <c r="C2440" t="str">
        <f>IF(B2440&lt;&gt;"",VLOOKUP(B2440,TABLA_CAPATACES[#All],3,FALSE),"")</f>
        <v/>
      </c>
    </row>
    <row r="2441" spans="1:3" x14ac:dyDescent="0.25">
      <c r="A2441" s="1"/>
      <c r="C2441" t="str">
        <f>IF(B2441&lt;&gt;"",VLOOKUP(B2441,TABLA_CAPATACES[#All],3,FALSE),"")</f>
        <v/>
      </c>
    </row>
    <row r="2442" spans="1:3" x14ac:dyDescent="0.25">
      <c r="A2442" s="1"/>
      <c r="C2442" t="str">
        <f>IF(B2442&lt;&gt;"",VLOOKUP(B2442,TABLA_CAPATACES[#All],3,FALSE),"")</f>
        <v/>
      </c>
    </row>
    <row r="2443" spans="1:3" x14ac:dyDescent="0.25">
      <c r="A2443" s="1"/>
      <c r="C2443" t="str">
        <f>IF(B2443&lt;&gt;"",VLOOKUP(B2443,TABLA_CAPATACES[#All],3,FALSE),"")</f>
        <v/>
      </c>
    </row>
    <row r="2444" spans="1:3" x14ac:dyDescent="0.25">
      <c r="A2444" s="1"/>
      <c r="C2444" t="str">
        <f>IF(B2444&lt;&gt;"",VLOOKUP(B2444,TABLA_CAPATACES[#All],3,FALSE),"")</f>
        <v/>
      </c>
    </row>
    <row r="2445" spans="1:3" x14ac:dyDescent="0.25">
      <c r="A2445" s="1"/>
      <c r="C2445" t="str">
        <f>IF(B2445&lt;&gt;"",VLOOKUP(B2445,TABLA_CAPATACES[#All],3,FALSE),"")</f>
        <v/>
      </c>
    </row>
    <row r="2446" spans="1:3" x14ac:dyDescent="0.25">
      <c r="A2446" s="1"/>
      <c r="C2446" t="str">
        <f>IF(B2446&lt;&gt;"",VLOOKUP(B2446,TABLA_CAPATACES[#All],3,FALSE),"")</f>
        <v/>
      </c>
    </row>
    <row r="2447" spans="1:3" x14ac:dyDescent="0.25">
      <c r="A2447" s="1"/>
      <c r="C2447" t="str">
        <f>IF(B2447&lt;&gt;"",VLOOKUP(B2447,TABLA_CAPATACES[#All],3,FALSE),"")</f>
        <v/>
      </c>
    </row>
    <row r="2448" spans="1:3" x14ac:dyDescent="0.25">
      <c r="A2448" s="1"/>
      <c r="C2448" t="str">
        <f>IF(B2448&lt;&gt;"",VLOOKUP(B2448,TABLA_CAPATACES[#All],3,FALSE),"")</f>
        <v/>
      </c>
    </row>
    <row r="2449" spans="1:3" x14ac:dyDescent="0.25">
      <c r="A2449" s="1"/>
      <c r="C2449" t="str">
        <f>IF(B2449&lt;&gt;"",VLOOKUP(B2449,TABLA_CAPATACES[#All],3,FALSE),"")</f>
        <v/>
      </c>
    </row>
    <row r="2450" spans="1:3" x14ac:dyDescent="0.25">
      <c r="A2450" s="1"/>
      <c r="C2450" t="str">
        <f>IF(B2450&lt;&gt;"",VLOOKUP(B2450,TABLA_CAPATACES[#All],3,FALSE),"")</f>
        <v/>
      </c>
    </row>
    <row r="2451" spans="1:3" x14ac:dyDescent="0.25">
      <c r="A2451" s="1"/>
      <c r="C2451" t="str">
        <f>IF(B2451&lt;&gt;"",VLOOKUP(B2451,TABLA_CAPATACES[#All],3,FALSE),"")</f>
        <v/>
      </c>
    </row>
    <row r="2452" spans="1:3" x14ac:dyDescent="0.25">
      <c r="A2452" s="1"/>
      <c r="C2452" t="str">
        <f>IF(B2452&lt;&gt;"",VLOOKUP(B2452,TABLA_CAPATACES[#All],3,FALSE),"")</f>
        <v/>
      </c>
    </row>
    <row r="2453" spans="1:3" x14ac:dyDescent="0.25">
      <c r="A2453" s="1"/>
      <c r="C2453" t="str">
        <f>IF(B2453&lt;&gt;"",VLOOKUP(B2453,TABLA_CAPATACES[#All],3,FALSE),"")</f>
        <v/>
      </c>
    </row>
    <row r="2454" spans="1:3" x14ac:dyDescent="0.25">
      <c r="A2454" s="1"/>
      <c r="C2454" t="str">
        <f>IF(B2454&lt;&gt;"",VLOOKUP(B2454,TABLA_CAPATACES[#All],3,FALSE),"")</f>
        <v/>
      </c>
    </row>
    <row r="2455" spans="1:3" x14ac:dyDescent="0.25">
      <c r="A2455" s="1"/>
      <c r="C2455" t="str">
        <f>IF(B2455&lt;&gt;"",VLOOKUP(B2455,TABLA_CAPATACES[#All],3,FALSE),"")</f>
        <v/>
      </c>
    </row>
    <row r="2456" spans="1:3" x14ac:dyDescent="0.25">
      <c r="A2456" s="1"/>
      <c r="C2456" t="str">
        <f>IF(B2456&lt;&gt;"",VLOOKUP(B2456,TABLA_CAPATACES[#All],3,FALSE),"")</f>
        <v/>
      </c>
    </row>
    <row r="2457" spans="1:3" x14ac:dyDescent="0.25">
      <c r="A2457" s="1"/>
      <c r="C2457" t="str">
        <f>IF(B2457&lt;&gt;"",VLOOKUP(B2457,TABLA_CAPATACES[#All],3,FALSE),"")</f>
        <v/>
      </c>
    </row>
    <row r="2458" spans="1:3" x14ac:dyDescent="0.25">
      <c r="A2458" s="1"/>
      <c r="C2458" t="str">
        <f>IF(B2458&lt;&gt;"",VLOOKUP(B2458,TABLA_CAPATACES[#All],3,FALSE),"")</f>
        <v/>
      </c>
    </row>
    <row r="2459" spans="1:3" x14ac:dyDescent="0.25">
      <c r="A2459" s="1"/>
      <c r="C2459" t="str">
        <f>IF(B2459&lt;&gt;"",VLOOKUP(B2459,TABLA_CAPATACES[#All],3,FALSE),"")</f>
        <v/>
      </c>
    </row>
    <row r="2460" spans="1:3" x14ac:dyDescent="0.25">
      <c r="A2460" s="1"/>
      <c r="C2460" t="str">
        <f>IF(B2460&lt;&gt;"",VLOOKUP(B2460,TABLA_CAPATACES[#All],3,FALSE),"")</f>
        <v/>
      </c>
    </row>
    <row r="2461" spans="1:3" x14ac:dyDescent="0.25">
      <c r="A2461" s="1"/>
      <c r="C2461" t="str">
        <f>IF(B2461&lt;&gt;"",VLOOKUP(B2461,TABLA_CAPATACES[#All],3,FALSE),"")</f>
        <v/>
      </c>
    </row>
    <row r="2462" spans="1:3" x14ac:dyDescent="0.25">
      <c r="A2462" s="1"/>
      <c r="C2462" t="str">
        <f>IF(B2462&lt;&gt;"",VLOOKUP(B2462,TABLA_CAPATACES[#All],3,FALSE),"")</f>
        <v/>
      </c>
    </row>
    <row r="2463" spans="1:3" x14ac:dyDescent="0.25">
      <c r="A2463" s="1"/>
      <c r="C2463" t="str">
        <f>IF(B2463&lt;&gt;"",VLOOKUP(B2463,TABLA_CAPATACES[#All],3,FALSE),"")</f>
        <v/>
      </c>
    </row>
    <row r="2464" spans="1:3" x14ac:dyDescent="0.25">
      <c r="A2464" s="1"/>
      <c r="C2464" t="str">
        <f>IF(B2464&lt;&gt;"",VLOOKUP(B2464,TABLA_CAPATACES[#All],3,FALSE),"")</f>
        <v/>
      </c>
    </row>
    <row r="2465" spans="1:3" x14ac:dyDescent="0.25">
      <c r="A2465" s="1"/>
      <c r="C2465" t="str">
        <f>IF(B2465&lt;&gt;"",VLOOKUP(B2465,TABLA_CAPATACES[#All],3,FALSE),"")</f>
        <v/>
      </c>
    </row>
    <row r="2466" spans="1:3" x14ac:dyDescent="0.25">
      <c r="A2466" s="1"/>
      <c r="C2466" t="str">
        <f>IF(B2466&lt;&gt;"",VLOOKUP(B2466,TABLA_CAPATACES[#All],3,FALSE),"")</f>
        <v/>
      </c>
    </row>
    <row r="2467" spans="1:3" x14ac:dyDescent="0.25">
      <c r="A2467" s="1"/>
      <c r="C2467" t="str">
        <f>IF(B2467&lt;&gt;"",VLOOKUP(B2467,TABLA_CAPATACES[#All],3,FALSE),"")</f>
        <v/>
      </c>
    </row>
    <row r="2468" spans="1:3" x14ac:dyDescent="0.25">
      <c r="A2468" s="1"/>
      <c r="C2468" t="str">
        <f>IF(B2468&lt;&gt;"",VLOOKUP(B2468,TABLA_CAPATACES[#All],3,FALSE),"")</f>
        <v/>
      </c>
    </row>
    <row r="2469" spans="1:3" x14ac:dyDescent="0.25">
      <c r="A2469" s="1"/>
      <c r="C2469" t="str">
        <f>IF(B2469&lt;&gt;"",VLOOKUP(B2469,TABLA_CAPATACES[#All],3,FALSE),"")</f>
        <v/>
      </c>
    </row>
    <row r="2470" spans="1:3" x14ac:dyDescent="0.25">
      <c r="A2470" s="1"/>
      <c r="C2470" t="str">
        <f>IF(B2470&lt;&gt;"",VLOOKUP(B2470,TABLA_CAPATACES[#All],3,FALSE),"")</f>
        <v/>
      </c>
    </row>
    <row r="2471" spans="1:3" x14ac:dyDescent="0.25">
      <c r="A2471" s="1"/>
      <c r="C2471" t="str">
        <f>IF(B2471&lt;&gt;"",VLOOKUP(B2471,TABLA_CAPATACES[#All],3,FALSE),"")</f>
        <v/>
      </c>
    </row>
    <row r="2472" spans="1:3" x14ac:dyDescent="0.25">
      <c r="A2472" s="1"/>
      <c r="C2472" t="str">
        <f>IF(B2472&lt;&gt;"",VLOOKUP(B2472,TABLA_CAPATACES[#All],3,FALSE),"")</f>
        <v/>
      </c>
    </row>
    <row r="2473" spans="1:3" x14ac:dyDescent="0.25">
      <c r="A2473" s="1"/>
      <c r="C2473" t="str">
        <f>IF(B2473&lt;&gt;"",VLOOKUP(B2473,TABLA_CAPATACES[#All],3,FALSE),"")</f>
        <v/>
      </c>
    </row>
    <row r="2474" spans="1:3" x14ac:dyDescent="0.25">
      <c r="A2474" s="1"/>
      <c r="C2474" t="str">
        <f>IF(B2474&lt;&gt;"",VLOOKUP(B2474,TABLA_CAPATACES[#All],3,FALSE),"")</f>
        <v/>
      </c>
    </row>
    <row r="2475" spans="1:3" x14ac:dyDescent="0.25">
      <c r="A2475" s="1"/>
      <c r="C2475" t="str">
        <f>IF(B2475&lt;&gt;"",VLOOKUP(B2475,TABLA_CAPATACES[#All],3,FALSE),"")</f>
        <v/>
      </c>
    </row>
    <row r="2476" spans="1:3" x14ac:dyDescent="0.25">
      <c r="A2476" s="1"/>
      <c r="C2476" t="str">
        <f>IF(B2476&lt;&gt;"",VLOOKUP(B2476,TABLA_CAPATACES[#All],3,FALSE),"")</f>
        <v/>
      </c>
    </row>
    <row r="2477" spans="1:3" x14ac:dyDescent="0.25">
      <c r="A2477" s="1"/>
      <c r="C2477" t="str">
        <f>IF(B2477&lt;&gt;"",VLOOKUP(B2477,TABLA_CAPATACES[#All],3,FALSE),"")</f>
        <v/>
      </c>
    </row>
    <row r="2478" spans="1:3" x14ac:dyDescent="0.25">
      <c r="A2478" s="1"/>
      <c r="C2478" t="str">
        <f>IF(B2478&lt;&gt;"",VLOOKUP(B2478,TABLA_CAPATACES[#All],3,FALSE),"")</f>
        <v/>
      </c>
    </row>
    <row r="2479" spans="1:3" x14ac:dyDescent="0.25">
      <c r="A2479" s="1"/>
      <c r="C2479" t="str">
        <f>IF(B2479&lt;&gt;"",VLOOKUP(B2479,TABLA_CAPATACES[#All],3,FALSE),"")</f>
        <v/>
      </c>
    </row>
    <row r="2480" spans="1:3" x14ac:dyDescent="0.25">
      <c r="A2480" s="1"/>
      <c r="C2480" t="str">
        <f>IF(B2480&lt;&gt;"",VLOOKUP(B2480,TABLA_CAPATACES[#All],3,FALSE),"")</f>
        <v/>
      </c>
    </row>
    <row r="2481" spans="1:3" x14ac:dyDescent="0.25">
      <c r="A2481" s="1"/>
      <c r="C2481" t="str">
        <f>IF(B2481&lt;&gt;"",VLOOKUP(B2481,TABLA_CAPATACES[#All],3,FALSE),"")</f>
        <v/>
      </c>
    </row>
    <row r="2482" spans="1:3" x14ac:dyDescent="0.25">
      <c r="A2482" s="1"/>
      <c r="C2482" t="str">
        <f>IF(B2482&lt;&gt;"",VLOOKUP(B2482,TABLA_CAPATACES[#All],3,FALSE),"")</f>
        <v/>
      </c>
    </row>
    <row r="2483" spans="1:3" x14ac:dyDescent="0.25">
      <c r="A2483" s="1"/>
      <c r="C2483" t="str">
        <f>IF(B2483&lt;&gt;"",VLOOKUP(B2483,TABLA_CAPATACES[#All],3,FALSE),"")</f>
        <v/>
      </c>
    </row>
    <row r="2484" spans="1:3" x14ac:dyDescent="0.25">
      <c r="A2484" s="1"/>
      <c r="C2484" t="str">
        <f>IF(B2484&lt;&gt;"",VLOOKUP(B2484,TABLA_CAPATACES[#All],3,FALSE),"")</f>
        <v/>
      </c>
    </row>
    <row r="2485" spans="1:3" x14ac:dyDescent="0.25">
      <c r="A2485" s="1"/>
      <c r="C2485" t="str">
        <f>IF(B2485&lt;&gt;"",VLOOKUP(B2485,TABLA_CAPATACES[#All],3,FALSE),"")</f>
        <v/>
      </c>
    </row>
    <row r="2486" spans="1:3" x14ac:dyDescent="0.25">
      <c r="A2486" s="1"/>
      <c r="C2486" t="str">
        <f>IF(B2486&lt;&gt;"",VLOOKUP(B2486,TABLA_CAPATACES[#All],3,FALSE),"")</f>
        <v/>
      </c>
    </row>
    <row r="2487" spans="1:3" x14ac:dyDescent="0.25">
      <c r="A2487" s="1"/>
      <c r="C2487" t="str">
        <f>IF(B2487&lt;&gt;"",VLOOKUP(B2487,TABLA_CAPATACES[#All],3,FALSE),"")</f>
        <v/>
      </c>
    </row>
    <row r="2488" spans="1:3" x14ac:dyDescent="0.25">
      <c r="A2488" s="1"/>
      <c r="C2488" t="str">
        <f>IF(B2488&lt;&gt;"",VLOOKUP(B2488,TABLA_CAPATACES[#All],3,FALSE),"")</f>
        <v/>
      </c>
    </row>
    <row r="2489" spans="1:3" x14ac:dyDescent="0.25">
      <c r="A2489" s="1"/>
      <c r="C2489" t="str">
        <f>IF(B2489&lt;&gt;"",VLOOKUP(B2489,TABLA_CAPATACES[#All],3,FALSE),"")</f>
        <v/>
      </c>
    </row>
    <row r="2490" spans="1:3" x14ac:dyDescent="0.25">
      <c r="A2490" s="1"/>
      <c r="C2490" t="str">
        <f>IF(B2490&lt;&gt;"",VLOOKUP(B2490,TABLA_CAPATACES[#All],3,FALSE),"")</f>
        <v/>
      </c>
    </row>
    <row r="2491" spans="1:3" x14ac:dyDescent="0.25">
      <c r="A2491" s="1"/>
      <c r="C2491" t="str">
        <f>IF(B2491&lt;&gt;"",VLOOKUP(B2491,TABLA_CAPATACES[#All],3,FALSE),"")</f>
        <v/>
      </c>
    </row>
    <row r="2492" spans="1:3" x14ac:dyDescent="0.25">
      <c r="A2492" s="1"/>
      <c r="C2492" t="str">
        <f>IF(B2492&lt;&gt;"",VLOOKUP(B2492,TABLA_CAPATACES[#All],3,FALSE),"")</f>
        <v/>
      </c>
    </row>
    <row r="2493" spans="1:3" x14ac:dyDescent="0.25">
      <c r="A2493" s="1"/>
      <c r="C2493" t="str">
        <f>IF(B2493&lt;&gt;"",VLOOKUP(B2493,TABLA_CAPATACES[#All],3,FALSE),"")</f>
        <v/>
      </c>
    </row>
    <row r="2494" spans="1:3" x14ac:dyDescent="0.25">
      <c r="A2494" s="1"/>
      <c r="C2494" t="str">
        <f>IF(B2494&lt;&gt;"",VLOOKUP(B2494,TABLA_CAPATACES[#All],3,FALSE),"")</f>
        <v/>
      </c>
    </row>
    <row r="2495" spans="1:3" x14ac:dyDescent="0.25">
      <c r="A2495" s="1"/>
      <c r="C2495" t="str">
        <f>IF(B2495&lt;&gt;"",VLOOKUP(B2495,TABLA_CAPATACES[#All],3,FALSE),"")</f>
        <v/>
      </c>
    </row>
    <row r="2496" spans="1:3" x14ac:dyDescent="0.25">
      <c r="A2496" s="1"/>
      <c r="C2496" t="str">
        <f>IF(B2496&lt;&gt;"",VLOOKUP(B2496,TABLA_CAPATACES[#All],3,FALSE),"")</f>
        <v/>
      </c>
    </row>
    <row r="2497" spans="1:3" x14ac:dyDescent="0.25">
      <c r="A2497" s="1"/>
      <c r="C2497" t="str">
        <f>IF(B2497&lt;&gt;"",VLOOKUP(B2497,TABLA_CAPATACES[#All],3,FALSE),"")</f>
        <v/>
      </c>
    </row>
    <row r="2498" spans="1:3" x14ac:dyDescent="0.25">
      <c r="A2498" s="1"/>
      <c r="C2498" t="str">
        <f>IF(B2498&lt;&gt;"",VLOOKUP(B2498,TABLA_CAPATACES[#All],3,FALSE),"")</f>
        <v/>
      </c>
    </row>
    <row r="2499" spans="1:3" x14ac:dyDescent="0.25">
      <c r="A2499" s="1"/>
      <c r="C2499" t="str">
        <f>IF(B2499&lt;&gt;"",VLOOKUP(B2499,TABLA_CAPATACES[#All],3,FALSE),"")</f>
        <v/>
      </c>
    </row>
    <row r="2500" spans="1:3" x14ac:dyDescent="0.25">
      <c r="A2500" s="1"/>
      <c r="C2500" t="str">
        <f>IF(B2500&lt;&gt;"",VLOOKUP(B2500,TABLA_CAPATACES[#All],3,FALSE),"")</f>
        <v/>
      </c>
    </row>
    <row r="2501" spans="1:3" x14ac:dyDescent="0.25">
      <c r="A2501" s="1"/>
      <c r="C2501" t="str">
        <f>IF(B2501&lt;&gt;"",VLOOKUP(B2501,TABLA_CAPATACES[#All],3,FALSE),"")</f>
        <v/>
      </c>
    </row>
    <row r="2502" spans="1:3" x14ac:dyDescent="0.25">
      <c r="A2502" s="1"/>
      <c r="C2502" t="str">
        <f>IF(B2502&lt;&gt;"",VLOOKUP(B2502,TABLA_CAPATACES[#All],3,FALSE),"")</f>
        <v/>
      </c>
    </row>
    <row r="2503" spans="1:3" x14ac:dyDescent="0.25">
      <c r="A2503" s="1"/>
      <c r="C2503" t="str">
        <f>IF(B2503&lt;&gt;"",VLOOKUP(B2503,TABLA_CAPATACES[#All],3,FALSE),"")</f>
        <v/>
      </c>
    </row>
    <row r="2504" spans="1:3" x14ac:dyDescent="0.25">
      <c r="A2504" s="1"/>
      <c r="C2504" t="str">
        <f>IF(B2504&lt;&gt;"",VLOOKUP(B2504,TABLA_CAPATACES[#All],3,FALSE),"")</f>
        <v/>
      </c>
    </row>
    <row r="2505" spans="1:3" x14ac:dyDescent="0.25">
      <c r="A2505" s="1"/>
      <c r="C2505" t="str">
        <f>IF(B2505&lt;&gt;"",VLOOKUP(B2505,TABLA_CAPATACES[#All],3,FALSE),"")</f>
        <v/>
      </c>
    </row>
    <row r="2506" spans="1:3" x14ac:dyDescent="0.25">
      <c r="A2506" s="1"/>
      <c r="C2506" t="str">
        <f>IF(B2506&lt;&gt;"",VLOOKUP(B2506,TABLA_CAPATACES[#All],3,FALSE),"")</f>
        <v/>
      </c>
    </row>
    <row r="2507" spans="1:3" x14ac:dyDescent="0.25">
      <c r="A2507" s="1"/>
      <c r="C2507" t="str">
        <f>IF(B2507&lt;&gt;"",VLOOKUP(B2507,TABLA_CAPATACES[#All],3,FALSE),"")</f>
        <v/>
      </c>
    </row>
    <row r="2508" spans="1:3" x14ac:dyDescent="0.25">
      <c r="A2508" s="1"/>
      <c r="C2508" t="str">
        <f>IF(B2508&lt;&gt;"",VLOOKUP(B2508,TABLA_CAPATACES[#All],3,FALSE),"")</f>
        <v/>
      </c>
    </row>
    <row r="2509" spans="1:3" x14ac:dyDescent="0.25">
      <c r="A2509" s="1"/>
      <c r="C2509" t="str">
        <f>IF(B2509&lt;&gt;"",VLOOKUP(B2509,TABLA_CAPATACES[#All],3,FALSE),"")</f>
        <v/>
      </c>
    </row>
    <row r="2510" spans="1:3" x14ac:dyDescent="0.25">
      <c r="A2510" s="1"/>
      <c r="C2510" t="str">
        <f>IF(B2510&lt;&gt;"",VLOOKUP(B2510,TABLA_CAPATACES[#All],3,FALSE),"")</f>
        <v/>
      </c>
    </row>
    <row r="2511" spans="1:3" x14ac:dyDescent="0.25">
      <c r="A2511" s="1"/>
      <c r="C2511" t="str">
        <f>IF(B2511&lt;&gt;"",VLOOKUP(B2511,TABLA_CAPATACES[#All],3,FALSE),"")</f>
        <v/>
      </c>
    </row>
    <row r="2512" spans="1:3" x14ac:dyDescent="0.25">
      <c r="A2512" s="1"/>
      <c r="C2512" t="str">
        <f>IF(B2512&lt;&gt;"",VLOOKUP(B2512,TABLA_CAPATACES[#All],3,FALSE),"")</f>
        <v/>
      </c>
    </row>
    <row r="2513" spans="1:3" x14ac:dyDescent="0.25">
      <c r="A2513" s="1"/>
      <c r="C2513" t="str">
        <f>IF(B2513&lt;&gt;"",VLOOKUP(B2513,TABLA_CAPATACES[#All],3,FALSE),"")</f>
        <v/>
      </c>
    </row>
    <row r="2514" spans="1:3" x14ac:dyDescent="0.25">
      <c r="A2514" s="1"/>
      <c r="C2514" t="str">
        <f>IF(B2514&lt;&gt;"",VLOOKUP(B2514,TABLA_CAPATACES[#All],3,FALSE),"")</f>
        <v/>
      </c>
    </row>
    <row r="2515" spans="1:3" x14ac:dyDescent="0.25">
      <c r="A2515" s="1"/>
      <c r="C2515" t="str">
        <f>IF(B2515&lt;&gt;"",VLOOKUP(B2515,TABLA_CAPATACES[#All],3,FALSE),"")</f>
        <v/>
      </c>
    </row>
    <row r="2516" spans="1:3" x14ac:dyDescent="0.25">
      <c r="A2516" s="1"/>
      <c r="C2516" t="str">
        <f>IF(B2516&lt;&gt;"",VLOOKUP(B2516,TABLA_CAPATACES[#All],3,FALSE),"")</f>
        <v/>
      </c>
    </row>
    <row r="2517" spans="1:3" x14ac:dyDescent="0.25">
      <c r="A2517" s="1"/>
      <c r="C2517" t="str">
        <f>IF(B2517&lt;&gt;"",VLOOKUP(B2517,TABLA_CAPATACES[#All],3,FALSE),"")</f>
        <v/>
      </c>
    </row>
    <row r="2518" spans="1:3" x14ac:dyDescent="0.25">
      <c r="A2518" s="1"/>
      <c r="C2518" t="str">
        <f>IF(B2518&lt;&gt;"",VLOOKUP(B2518,TABLA_CAPATACES[#All],3,FALSE),"")</f>
        <v/>
      </c>
    </row>
    <row r="2519" spans="1:3" x14ac:dyDescent="0.25">
      <c r="A2519" s="1"/>
      <c r="C2519" t="str">
        <f>IF(B2519&lt;&gt;"",VLOOKUP(B2519,TABLA_CAPATACES[#All],3,FALSE),"")</f>
        <v/>
      </c>
    </row>
    <row r="2520" spans="1:3" x14ac:dyDescent="0.25">
      <c r="A2520" s="1"/>
      <c r="C2520" t="str">
        <f>IF(B2520&lt;&gt;"",VLOOKUP(B2520,TABLA_CAPATACES[#All],3,FALSE),"")</f>
        <v/>
      </c>
    </row>
    <row r="2521" spans="1:3" x14ac:dyDescent="0.25">
      <c r="A2521" s="1"/>
      <c r="C2521" t="str">
        <f>IF(B2521&lt;&gt;"",VLOOKUP(B2521,TABLA_CAPATACES[#All],3,FALSE),"")</f>
        <v/>
      </c>
    </row>
    <row r="2522" spans="1:3" x14ac:dyDescent="0.25">
      <c r="A2522" s="1"/>
      <c r="C2522" t="str">
        <f>IF(B2522&lt;&gt;"",VLOOKUP(B2522,TABLA_CAPATACES[#All],3,FALSE),"")</f>
        <v/>
      </c>
    </row>
    <row r="2523" spans="1:3" x14ac:dyDescent="0.25">
      <c r="A2523" s="1"/>
      <c r="C2523" t="str">
        <f>IF(B2523&lt;&gt;"",VLOOKUP(B2523,TABLA_CAPATACES[#All],3,FALSE),"")</f>
        <v/>
      </c>
    </row>
    <row r="2524" spans="1:3" x14ac:dyDescent="0.25">
      <c r="A2524" s="1"/>
      <c r="C2524" t="str">
        <f>IF(B2524&lt;&gt;"",VLOOKUP(B2524,TABLA_CAPATACES[#All],3,FALSE),"")</f>
        <v/>
      </c>
    </row>
    <row r="2525" spans="1:3" x14ac:dyDescent="0.25">
      <c r="A2525" s="1"/>
      <c r="C2525" t="str">
        <f>IF(B2525&lt;&gt;"",VLOOKUP(B2525,TABLA_CAPATACES[#All],3,FALSE),"")</f>
        <v/>
      </c>
    </row>
    <row r="2526" spans="1:3" x14ac:dyDescent="0.25">
      <c r="A2526" s="1"/>
      <c r="C2526" t="str">
        <f>IF(B2526&lt;&gt;"",VLOOKUP(B2526,TABLA_CAPATACES[#All],3,FALSE),"")</f>
        <v/>
      </c>
    </row>
    <row r="2527" spans="1:3" x14ac:dyDescent="0.25">
      <c r="A2527" s="1"/>
      <c r="C2527" t="str">
        <f>IF(B2527&lt;&gt;"",VLOOKUP(B2527,TABLA_CAPATACES[#All],3,FALSE),"")</f>
        <v/>
      </c>
    </row>
    <row r="2528" spans="1:3" x14ac:dyDescent="0.25">
      <c r="A2528" s="1"/>
      <c r="C2528" t="str">
        <f>IF(B2528&lt;&gt;"",VLOOKUP(B2528,TABLA_CAPATACES[#All],3,FALSE),"")</f>
        <v/>
      </c>
    </row>
    <row r="2529" spans="1:3" x14ac:dyDescent="0.25">
      <c r="A2529" s="1"/>
      <c r="C2529" t="str">
        <f>IF(B2529&lt;&gt;"",VLOOKUP(B2529,TABLA_CAPATACES[#All],3,FALSE),"")</f>
        <v/>
      </c>
    </row>
    <row r="2530" spans="1:3" x14ac:dyDescent="0.25">
      <c r="A2530" s="1"/>
      <c r="C2530" t="str">
        <f>IF(B2530&lt;&gt;"",VLOOKUP(B2530,TABLA_CAPATACES[#All],3,FALSE),"")</f>
        <v/>
      </c>
    </row>
    <row r="2531" spans="1:3" x14ac:dyDescent="0.25">
      <c r="A2531" s="1"/>
      <c r="C2531" t="str">
        <f>IF(B2531&lt;&gt;"",VLOOKUP(B2531,TABLA_CAPATACES[#All],3,FALSE),"")</f>
        <v/>
      </c>
    </row>
    <row r="2532" spans="1:3" x14ac:dyDescent="0.25">
      <c r="A2532" s="1"/>
      <c r="C2532" t="str">
        <f>IF(B2532&lt;&gt;"",VLOOKUP(B2532,TABLA_CAPATACES[#All],3,FALSE),"")</f>
        <v/>
      </c>
    </row>
    <row r="2533" spans="1:3" x14ac:dyDescent="0.25">
      <c r="A2533" s="1"/>
      <c r="C2533" t="str">
        <f>IF(B2533&lt;&gt;"",VLOOKUP(B2533,TABLA_CAPATACES[#All],3,FALSE),"")</f>
        <v/>
      </c>
    </row>
    <row r="2534" spans="1:3" x14ac:dyDescent="0.25">
      <c r="A2534" s="1"/>
      <c r="C2534" t="str">
        <f>IF(B2534&lt;&gt;"",VLOOKUP(B2534,TABLA_CAPATACES[#All],3,FALSE),"")</f>
        <v/>
      </c>
    </row>
    <row r="2535" spans="1:3" x14ac:dyDescent="0.25">
      <c r="A2535" s="1"/>
      <c r="C2535" t="str">
        <f>IF(B2535&lt;&gt;"",VLOOKUP(B2535,TABLA_CAPATACES[#All],3,FALSE),"")</f>
        <v/>
      </c>
    </row>
    <row r="2536" spans="1:3" x14ac:dyDescent="0.25">
      <c r="A2536" s="1"/>
      <c r="C2536" t="str">
        <f>IF(B2536&lt;&gt;"",VLOOKUP(B2536,TABLA_CAPATACES[#All],3,FALSE),"")</f>
        <v/>
      </c>
    </row>
    <row r="2537" spans="1:3" x14ac:dyDescent="0.25">
      <c r="A2537" s="1"/>
      <c r="C2537" t="str">
        <f>IF(B2537&lt;&gt;"",VLOOKUP(B2537,TABLA_CAPATACES[#All],3,FALSE),"")</f>
        <v/>
      </c>
    </row>
    <row r="2538" spans="1:3" x14ac:dyDescent="0.25">
      <c r="A2538" s="1"/>
      <c r="C2538" t="str">
        <f>IF(B2538&lt;&gt;"",VLOOKUP(B2538,TABLA_CAPATACES[#All],3,FALSE),"")</f>
        <v/>
      </c>
    </row>
    <row r="2539" spans="1:3" x14ac:dyDescent="0.25">
      <c r="A2539" s="1"/>
      <c r="C2539" t="str">
        <f>IF(B2539&lt;&gt;"",VLOOKUP(B2539,TABLA_CAPATACES[#All],3,FALSE),"")</f>
        <v/>
      </c>
    </row>
    <row r="2540" spans="1:3" x14ac:dyDescent="0.25">
      <c r="A2540" s="1"/>
      <c r="C2540" t="str">
        <f>IF(B2540&lt;&gt;"",VLOOKUP(B2540,TABLA_CAPATACES[#All],3,FALSE),"")</f>
        <v/>
      </c>
    </row>
    <row r="2541" spans="1:3" x14ac:dyDescent="0.25">
      <c r="A2541" s="1"/>
      <c r="C2541" t="str">
        <f>IF(B2541&lt;&gt;"",VLOOKUP(B2541,TABLA_CAPATACES[#All],3,FALSE),"")</f>
        <v/>
      </c>
    </row>
    <row r="2542" spans="1:3" x14ac:dyDescent="0.25">
      <c r="A2542" s="1"/>
      <c r="C2542" t="str">
        <f>IF(B2542&lt;&gt;"",VLOOKUP(B2542,TABLA_CAPATACES[#All],3,FALSE),"")</f>
        <v/>
      </c>
    </row>
    <row r="2543" spans="1:3" x14ac:dyDescent="0.25">
      <c r="A2543" s="1"/>
      <c r="C2543" t="str">
        <f>IF(B2543&lt;&gt;"",VLOOKUP(B2543,TABLA_CAPATACES[#All],3,FALSE),"")</f>
        <v/>
      </c>
    </row>
    <row r="2544" spans="1:3" x14ac:dyDescent="0.25">
      <c r="A2544" s="1"/>
      <c r="C2544" t="str">
        <f>IF(B2544&lt;&gt;"",VLOOKUP(B2544,TABLA_CAPATACES[#All],3,FALSE),"")</f>
        <v/>
      </c>
    </row>
    <row r="2545" spans="1:3" x14ac:dyDescent="0.25">
      <c r="A2545" s="1"/>
      <c r="C2545" t="str">
        <f>IF(B2545&lt;&gt;"",VLOOKUP(B2545,TABLA_CAPATACES[#All],3,FALSE),"")</f>
        <v/>
      </c>
    </row>
    <row r="2546" spans="1:3" x14ac:dyDescent="0.25">
      <c r="A2546" s="1"/>
      <c r="C2546" t="str">
        <f>IF(B2546&lt;&gt;"",VLOOKUP(B2546,TABLA_CAPATACES[#All],3,FALSE),"")</f>
        <v/>
      </c>
    </row>
    <row r="2547" spans="1:3" x14ac:dyDescent="0.25">
      <c r="A2547" s="1"/>
      <c r="C2547" t="str">
        <f>IF(B2547&lt;&gt;"",VLOOKUP(B2547,TABLA_CAPATACES[#All],3,FALSE),"")</f>
        <v/>
      </c>
    </row>
    <row r="2548" spans="1:3" x14ac:dyDescent="0.25">
      <c r="A2548" s="1"/>
      <c r="C2548" t="str">
        <f>IF(B2548&lt;&gt;"",VLOOKUP(B2548,TABLA_CAPATACES[#All],3,FALSE),"")</f>
        <v/>
      </c>
    </row>
    <row r="2549" spans="1:3" x14ac:dyDescent="0.25">
      <c r="A2549" s="1"/>
      <c r="C2549" t="str">
        <f>IF(B2549&lt;&gt;"",VLOOKUP(B2549,TABLA_CAPATACES[#All],3,FALSE),"")</f>
        <v/>
      </c>
    </row>
    <row r="2550" spans="1:3" x14ac:dyDescent="0.25">
      <c r="A2550" s="1"/>
      <c r="C2550" t="str">
        <f>IF(B2550&lt;&gt;"",VLOOKUP(B2550,TABLA_CAPATACES[#All],3,FALSE),"")</f>
        <v/>
      </c>
    </row>
    <row r="2551" spans="1:3" x14ac:dyDescent="0.25">
      <c r="A2551" s="1"/>
      <c r="C2551" t="str">
        <f>IF(B2551&lt;&gt;"",VLOOKUP(B2551,TABLA_CAPATACES[#All],3,FALSE),"")</f>
        <v/>
      </c>
    </row>
    <row r="2552" spans="1:3" x14ac:dyDescent="0.25">
      <c r="A2552" s="1"/>
      <c r="C2552" t="str">
        <f>IF(B2552&lt;&gt;"",VLOOKUP(B2552,TABLA_CAPATACES[#All],3,FALSE),"")</f>
        <v/>
      </c>
    </row>
    <row r="2553" spans="1:3" x14ac:dyDescent="0.25">
      <c r="A2553" s="1"/>
      <c r="C2553" t="str">
        <f>IF(B2553&lt;&gt;"",VLOOKUP(B2553,TABLA_CAPATACES[#All],3,FALSE),"")</f>
        <v/>
      </c>
    </row>
    <row r="2554" spans="1:3" x14ac:dyDescent="0.25">
      <c r="A2554" s="1"/>
      <c r="C2554" t="str">
        <f>IF(B2554&lt;&gt;"",VLOOKUP(B2554,TABLA_CAPATACES[#All],3,FALSE),"")</f>
        <v/>
      </c>
    </row>
    <row r="2555" spans="1:3" x14ac:dyDescent="0.25">
      <c r="A2555" s="1"/>
      <c r="C2555" t="str">
        <f>IF(B2555&lt;&gt;"",VLOOKUP(B2555,TABLA_CAPATACES[#All],3,FALSE),"")</f>
        <v/>
      </c>
    </row>
    <row r="2556" spans="1:3" x14ac:dyDescent="0.25">
      <c r="A2556" s="1"/>
      <c r="C2556" t="str">
        <f>IF(B2556&lt;&gt;"",VLOOKUP(B2556,TABLA_CAPATACES[#All],3,FALSE),"")</f>
        <v/>
      </c>
    </row>
    <row r="2557" spans="1:3" x14ac:dyDescent="0.25">
      <c r="A2557" s="1"/>
      <c r="C2557" t="str">
        <f>IF(B2557&lt;&gt;"",VLOOKUP(B2557,TABLA_CAPATACES[#All],3,FALSE),"")</f>
        <v/>
      </c>
    </row>
    <row r="2558" spans="1:3" x14ac:dyDescent="0.25">
      <c r="A2558" s="1"/>
      <c r="C2558" t="str">
        <f>IF(B2558&lt;&gt;"",VLOOKUP(B2558,TABLA_CAPATACES[#All],3,FALSE),"")</f>
        <v/>
      </c>
    </row>
    <row r="2559" spans="1:3" x14ac:dyDescent="0.25">
      <c r="A2559" s="1"/>
      <c r="C2559" t="str">
        <f>IF(B2559&lt;&gt;"",VLOOKUP(B2559,TABLA_CAPATACES[#All],3,FALSE),"")</f>
        <v/>
      </c>
    </row>
    <row r="2560" spans="1:3" x14ac:dyDescent="0.25">
      <c r="A2560" s="1"/>
      <c r="C2560" t="str">
        <f>IF(B2560&lt;&gt;"",VLOOKUP(B2560,TABLA_CAPATACES[#All],3,FALSE),"")</f>
        <v/>
      </c>
    </row>
    <row r="2561" spans="1:3" x14ac:dyDescent="0.25">
      <c r="A2561" s="1"/>
      <c r="C2561" t="str">
        <f>IF(B2561&lt;&gt;"",VLOOKUP(B2561,TABLA_CAPATACES[#All],3,FALSE),"")</f>
        <v/>
      </c>
    </row>
    <row r="2562" spans="1:3" x14ac:dyDescent="0.25">
      <c r="A2562" s="1"/>
      <c r="C2562" t="str">
        <f>IF(B2562&lt;&gt;"",VLOOKUP(B2562,TABLA_CAPATACES[#All],3,FALSE),"")</f>
        <v/>
      </c>
    </row>
    <row r="2563" spans="1:3" x14ac:dyDescent="0.25">
      <c r="A2563" s="1"/>
      <c r="C2563" t="str">
        <f>IF(B2563&lt;&gt;"",VLOOKUP(B2563,TABLA_CAPATACES[#All],3,FALSE),"")</f>
        <v/>
      </c>
    </row>
    <row r="2564" spans="1:3" x14ac:dyDescent="0.25">
      <c r="A2564" s="1"/>
      <c r="C2564" t="str">
        <f>IF(B2564&lt;&gt;"",VLOOKUP(B2564,TABLA_CAPATACES[#All],3,FALSE),"")</f>
        <v/>
      </c>
    </row>
    <row r="2565" spans="1:3" x14ac:dyDescent="0.25">
      <c r="A2565" s="1"/>
      <c r="C2565" t="str">
        <f>IF(B2565&lt;&gt;"",VLOOKUP(B2565,TABLA_CAPATACES[#All],3,FALSE),"")</f>
        <v/>
      </c>
    </row>
    <row r="2566" spans="1:3" x14ac:dyDescent="0.25">
      <c r="A2566" s="1"/>
      <c r="C2566" t="str">
        <f>IF(B2566&lt;&gt;"",VLOOKUP(B2566,TABLA_CAPATACES[#All],3,FALSE),"")</f>
        <v/>
      </c>
    </row>
    <row r="2567" spans="1:3" x14ac:dyDescent="0.25">
      <c r="A2567" s="1"/>
      <c r="C2567" t="str">
        <f>IF(B2567&lt;&gt;"",VLOOKUP(B2567,TABLA_CAPATACES[#All],3,FALSE),"")</f>
        <v/>
      </c>
    </row>
    <row r="2568" spans="1:3" x14ac:dyDescent="0.25">
      <c r="A2568" s="1"/>
      <c r="C2568" t="str">
        <f>IF(B2568&lt;&gt;"",VLOOKUP(B2568,TABLA_CAPATACES[#All],3,FALSE),"")</f>
        <v/>
      </c>
    </row>
    <row r="2569" spans="1:3" x14ac:dyDescent="0.25">
      <c r="A2569" s="1"/>
      <c r="C2569" t="str">
        <f>IF(B2569&lt;&gt;"",VLOOKUP(B2569,TABLA_CAPATACES[#All],3,FALSE),"")</f>
        <v/>
      </c>
    </row>
    <row r="2570" spans="1:3" x14ac:dyDescent="0.25">
      <c r="A2570" s="1"/>
      <c r="C2570" t="str">
        <f>IF(B2570&lt;&gt;"",VLOOKUP(B2570,TABLA_CAPATACES[#All],3,FALSE),"")</f>
        <v/>
      </c>
    </row>
    <row r="2571" spans="1:3" x14ac:dyDescent="0.25">
      <c r="A2571" s="1"/>
      <c r="C2571" t="str">
        <f>IF(B2571&lt;&gt;"",VLOOKUP(B2571,TABLA_CAPATACES[#All],3,FALSE),"")</f>
        <v/>
      </c>
    </row>
    <row r="2572" spans="1:3" x14ac:dyDescent="0.25">
      <c r="A2572" s="1"/>
      <c r="C2572" t="str">
        <f>IF(B2572&lt;&gt;"",VLOOKUP(B2572,TABLA_CAPATACES[#All],3,FALSE),"")</f>
        <v/>
      </c>
    </row>
    <row r="2573" spans="1:3" x14ac:dyDescent="0.25">
      <c r="A2573" s="1"/>
      <c r="C2573" t="str">
        <f>IF(B2573&lt;&gt;"",VLOOKUP(B2573,TABLA_CAPATACES[#All],3,FALSE),"")</f>
        <v/>
      </c>
    </row>
    <row r="2574" spans="1:3" x14ac:dyDescent="0.25">
      <c r="A2574" s="1"/>
      <c r="C2574" t="str">
        <f>IF(B2574&lt;&gt;"",VLOOKUP(B2574,TABLA_CAPATACES[#All],3,FALSE),"")</f>
        <v/>
      </c>
    </row>
    <row r="2575" spans="1:3" x14ac:dyDescent="0.25">
      <c r="A2575" s="1"/>
      <c r="C2575" t="str">
        <f>IF(B2575&lt;&gt;"",VLOOKUP(B2575,TABLA_CAPATACES[#All],3,FALSE),"")</f>
        <v/>
      </c>
    </row>
    <row r="2576" spans="1:3" x14ac:dyDescent="0.25">
      <c r="A2576" s="1"/>
      <c r="C2576" t="str">
        <f>IF(B2576&lt;&gt;"",VLOOKUP(B2576,TABLA_CAPATACES[#All],3,FALSE),"")</f>
        <v/>
      </c>
    </row>
    <row r="2577" spans="1:3" x14ac:dyDescent="0.25">
      <c r="A2577" s="1"/>
      <c r="C2577" t="str">
        <f>IF(B2577&lt;&gt;"",VLOOKUP(B2577,TABLA_CAPATACES[#All],3,FALSE),"")</f>
        <v/>
      </c>
    </row>
    <row r="2578" spans="1:3" x14ac:dyDescent="0.25">
      <c r="A2578" s="1"/>
      <c r="C2578" t="str">
        <f>IF(B2578&lt;&gt;"",VLOOKUP(B2578,TABLA_CAPATACES[#All],3,FALSE),"")</f>
        <v/>
      </c>
    </row>
    <row r="2579" spans="1:3" x14ac:dyDescent="0.25">
      <c r="A2579" s="1"/>
      <c r="C2579" t="str">
        <f>IF(B2579&lt;&gt;"",VLOOKUP(B2579,TABLA_CAPATACES[#All],3,FALSE),"")</f>
        <v/>
      </c>
    </row>
    <row r="2580" spans="1:3" x14ac:dyDescent="0.25">
      <c r="A2580" s="1"/>
      <c r="C2580" t="str">
        <f>IF(B2580&lt;&gt;"",VLOOKUP(B2580,TABLA_CAPATACES[#All],3,FALSE),"")</f>
        <v/>
      </c>
    </row>
    <row r="2581" spans="1:3" x14ac:dyDescent="0.25">
      <c r="A2581" s="1"/>
      <c r="C2581" t="str">
        <f>IF(B2581&lt;&gt;"",VLOOKUP(B2581,TABLA_CAPATACES[#All],3,FALSE),"")</f>
        <v/>
      </c>
    </row>
    <row r="2582" spans="1:3" x14ac:dyDescent="0.25">
      <c r="A2582" s="1"/>
      <c r="C2582" t="str">
        <f>IF(B2582&lt;&gt;"",VLOOKUP(B2582,TABLA_CAPATACES[#All],3,FALSE),"")</f>
        <v/>
      </c>
    </row>
    <row r="2583" spans="1:3" x14ac:dyDescent="0.25">
      <c r="A2583" s="1"/>
      <c r="C2583" t="str">
        <f>IF(B2583&lt;&gt;"",VLOOKUP(B2583,TABLA_CAPATACES[#All],3,FALSE),"")</f>
        <v/>
      </c>
    </row>
    <row r="2584" spans="1:3" x14ac:dyDescent="0.25">
      <c r="A2584" s="1"/>
      <c r="C2584" t="str">
        <f>IF(B2584&lt;&gt;"",VLOOKUP(B2584,TABLA_CAPATACES[#All],3,FALSE),"")</f>
        <v/>
      </c>
    </row>
    <row r="2585" spans="1:3" x14ac:dyDescent="0.25">
      <c r="A2585" s="1"/>
      <c r="C2585" t="str">
        <f>IF(B2585&lt;&gt;"",VLOOKUP(B2585,TABLA_CAPATACES[#All],3,FALSE),"")</f>
        <v/>
      </c>
    </row>
    <row r="2586" spans="1:3" x14ac:dyDescent="0.25">
      <c r="A2586" s="1"/>
      <c r="C2586" t="str">
        <f>IF(B2586&lt;&gt;"",VLOOKUP(B2586,TABLA_CAPATACES[#All],3,FALSE),"")</f>
        <v/>
      </c>
    </row>
    <row r="2587" spans="1:3" x14ac:dyDescent="0.25">
      <c r="A2587" s="1"/>
      <c r="C2587" t="str">
        <f>IF(B2587&lt;&gt;"",VLOOKUP(B2587,TABLA_CAPATACES[#All],3,FALSE),"")</f>
        <v/>
      </c>
    </row>
    <row r="2588" spans="1:3" x14ac:dyDescent="0.25">
      <c r="A2588" s="1"/>
      <c r="C2588" t="str">
        <f>IF(B2588&lt;&gt;"",VLOOKUP(B2588,TABLA_CAPATACES[#All],3,FALSE),"")</f>
        <v/>
      </c>
    </row>
    <row r="2589" spans="1:3" x14ac:dyDescent="0.25">
      <c r="A2589" s="1"/>
      <c r="C2589" t="str">
        <f>IF(B2589&lt;&gt;"",VLOOKUP(B2589,TABLA_CAPATACES[#All],3,FALSE),"")</f>
        <v/>
      </c>
    </row>
    <row r="2590" spans="1:3" x14ac:dyDescent="0.25">
      <c r="A2590" s="1"/>
      <c r="C2590" t="str">
        <f>IF(B2590&lt;&gt;"",VLOOKUP(B2590,TABLA_CAPATACES[#All],3,FALSE),"")</f>
        <v/>
      </c>
    </row>
    <row r="2591" spans="1:3" x14ac:dyDescent="0.25">
      <c r="A2591" s="1"/>
      <c r="C2591" t="str">
        <f>IF(B2591&lt;&gt;"",VLOOKUP(B2591,TABLA_CAPATACES[#All],3,FALSE),"")</f>
        <v/>
      </c>
    </row>
    <row r="2592" spans="1:3" x14ac:dyDescent="0.25">
      <c r="A2592" s="1"/>
      <c r="C2592" t="str">
        <f>IF(B2592&lt;&gt;"",VLOOKUP(B2592,TABLA_CAPATACES[#All],3,FALSE),"")</f>
        <v/>
      </c>
    </row>
    <row r="2593" spans="1:3" x14ac:dyDescent="0.25">
      <c r="A2593" s="1"/>
      <c r="C2593" t="str">
        <f>IF(B2593&lt;&gt;"",VLOOKUP(B2593,TABLA_CAPATACES[#All],3,FALSE),"")</f>
        <v/>
      </c>
    </row>
    <row r="2594" spans="1:3" x14ac:dyDescent="0.25">
      <c r="A2594" s="1"/>
      <c r="C2594" t="str">
        <f>IF(B2594&lt;&gt;"",VLOOKUP(B2594,TABLA_CAPATACES[#All],3,FALSE),"")</f>
        <v/>
      </c>
    </row>
    <row r="2595" spans="1:3" x14ac:dyDescent="0.25">
      <c r="A2595" s="1"/>
      <c r="C2595" t="str">
        <f>IF(B2595&lt;&gt;"",VLOOKUP(B2595,TABLA_CAPATACES[#All],3,FALSE),"")</f>
        <v/>
      </c>
    </row>
    <row r="2596" spans="1:3" x14ac:dyDescent="0.25">
      <c r="A2596" s="1"/>
      <c r="C2596" t="str">
        <f>IF(B2596&lt;&gt;"",VLOOKUP(B2596,TABLA_CAPATACES[#All],3,FALSE),"")</f>
        <v/>
      </c>
    </row>
    <row r="2597" spans="1:3" x14ac:dyDescent="0.25">
      <c r="A2597" s="1"/>
      <c r="C2597" t="str">
        <f>IF(B2597&lt;&gt;"",VLOOKUP(B2597,TABLA_CAPATACES[#All],3,FALSE),"")</f>
        <v/>
      </c>
    </row>
    <row r="2598" spans="1:3" x14ac:dyDescent="0.25">
      <c r="A2598" s="1"/>
      <c r="C2598" t="str">
        <f>IF(B2598&lt;&gt;"",VLOOKUP(B2598,TABLA_CAPATACES[#All],3,FALSE),"")</f>
        <v/>
      </c>
    </row>
    <row r="2599" spans="1:3" x14ac:dyDescent="0.25">
      <c r="A2599" s="1"/>
      <c r="C2599" t="str">
        <f>IF(B2599&lt;&gt;"",VLOOKUP(B2599,TABLA_CAPATACES[#All],3,FALSE),"")</f>
        <v/>
      </c>
    </row>
    <row r="2600" spans="1:3" x14ac:dyDescent="0.25">
      <c r="A2600" s="1"/>
      <c r="C2600" t="str">
        <f>IF(B2600&lt;&gt;"",VLOOKUP(B2600,TABLA_CAPATACES[#All],3,FALSE),"")</f>
        <v/>
      </c>
    </row>
    <row r="2601" spans="1:3" x14ac:dyDescent="0.25">
      <c r="A2601" s="1"/>
      <c r="C2601" t="str">
        <f>IF(B2601&lt;&gt;"",VLOOKUP(B2601,TABLA_CAPATACES[#All],3,FALSE),"")</f>
        <v/>
      </c>
    </row>
    <row r="2602" spans="1:3" x14ac:dyDescent="0.25">
      <c r="A2602" s="1"/>
      <c r="C2602" t="str">
        <f>IF(B2602&lt;&gt;"",VLOOKUP(B2602,TABLA_CAPATACES[#All],3,FALSE),"")</f>
        <v/>
      </c>
    </row>
    <row r="2603" spans="1:3" x14ac:dyDescent="0.25">
      <c r="A2603" s="1"/>
      <c r="C2603" t="str">
        <f>IF(B2603&lt;&gt;"",VLOOKUP(B2603,TABLA_CAPATACES[#All],3,FALSE),"")</f>
        <v/>
      </c>
    </row>
    <row r="2604" spans="1:3" x14ac:dyDescent="0.25">
      <c r="A2604" s="1"/>
      <c r="C2604" t="str">
        <f>IF(B2604&lt;&gt;"",VLOOKUP(B2604,TABLA_CAPATACES[#All],3,FALSE),"")</f>
        <v/>
      </c>
    </row>
    <row r="2605" spans="1:3" x14ac:dyDescent="0.25">
      <c r="A2605" s="1"/>
      <c r="C2605" t="str">
        <f>IF(B2605&lt;&gt;"",VLOOKUP(B2605,TABLA_CAPATACES[#All],3,FALSE),"")</f>
        <v/>
      </c>
    </row>
    <row r="2606" spans="1:3" x14ac:dyDescent="0.25">
      <c r="A2606" s="1"/>
      <c r="C2606" t="str">
        <f>IF(B2606&lt;&gt;"",VLOOKUP(B2606,TABLA_CAPATACES[#All],3,FALSE),"")</f>
        <v/>
      </c>
    </row>
    <row r="2607" spans="1:3" x14ac:dyDescent="0.25">
      <c r="A2607" s="1"/>
      <c r="C2607" t="str">
        <f>IF(B2607&lt;&gt;"",VLOOKUP(B2607,TABLA_CAPATACES[#All],3,FALSE),"")</f>
        <v/>
      </c>
    </row>
    <row r="2608" spans="1:3" x14ac:dyDescent="0.25">
      <c r="A2608" s="1"/>
      <c r="C2608" t="str">
        <f>IF(B2608&lt;&gt;"",VLOOKUP(B2608,TABLA_CAPATACES[#All],3,FALSE),"")</f>
        <v/>
      </c>
    </row>
    <row r="2609" spans="1:3" x14ac:dyDescent="0.25">
      <c r="A2609" s="1"/>
      <c r="C2609" t="str">
        <f>IF(B2609&lt;&gt;"",VLOOKUP(B2609,TABLA_CAPATACES[#All],3,FALSE),"")</f>
        <v/>
      </c>
    </row>
    <row r="2610" spans="1:3" x14ac:dyDescent="0.25">
      <c r="A2610" s="1"/>
      <c r="C2610" t="str">
        <f>IF(B2610&lt;&gt;"",VLOOKUP(B2610,TABLA_CAPATACES[#All],3,FALSE),"")</f>
        <v/>
      </c>
    </row>
    <row r="2611" spans="1:3" x14ac:dyDescent="0.25">
      <c r="A2611" s="1"/>
      <c r="C2611" t="str">
        <f>IF(B2611&lt;&gt;"",VLOOKUP(B2611,TABLA_CAPATACES[#All],3,FALSE),"")</f>
        <v/>
      </c>
    </row>
    <row r="2612" spans="1:3" x14ac:dyDescent="0.25">
      <c r="A2612" s="1"/>
      <c r="C2612" t="str">
        <f>IF(B2612&lt;&gt;"",VLOOKUP(B2612,TABLA_CAPATACES[#All],3,FALSE),"")</f>
        <v/>
      </c>
    </row>
    <row r="2613" spans="1:3" x14ac:dyDescent="0.25">
      <c r="A2613" s="1"/>
      <c r="C2613" t="str">
        <f>IF(B2613&lt;&gt;"",VLOOKUP(B2613,TABLA_CAPATACES[#All],3,FALSE),"")</f>
        <v/>
      </c>
    </row>
    <row r="2614" spans="1:3" x14ac:dyDescent="0.25">
      <c r="A2614" s="1"/>
      <c r="C2614" t="str">
        <f>IF(B2614&lt;&gt;"",VLOOKUP(B2614,TABLA_CAPATACES[#All],3,FALSE),"")</f>
        <v/>
      </c>
    </row>
    <row r="2615" spans="1:3" x14ac:dyDescent="0.25">
      <c r="A2615" s="1"/>
      <c r="C2615" t="str">
        <f>IF(B2615&lt;&gt;"",VLOOKUP(B2615,TABLA_CAPATACES[#All],3,FALSE),"")</f>
        <v/>
      </c>
    </row>
    <row r="2616" spans="1:3" x14ac:dyDescent="0.25">
      <c r="A2616" s="1"/>
      <c r="C2616" t="str">
        <f>IF(B2616&lt;&gt;"",VLOOKUP(B2616,TABLA_CAPATACES[#All],3,FALSE),"")</f>
        <v/>
      </c>
    </row>
    <row r="2617" spans="1:3" x14ac:dyDescent="0.25">
      <c r="A2617" s="1"/>
      <c r="C2617" t="str">
        <f>IF(B2617&lt;&gt;"",VLOOKUP(B2617,TABLA_CAPATACES[#All],3,FALSE),"")</f>
        <v/>
      </c>
    </row>
    <row r="2618" spans="1:3" x14ac:dyDescent="0.25">
      <c r="A2618" s="1"/>
      <c r="C2618" t="str">
        <f>IF(B2618&lt;&gt;"",VLOOKUP(B2618,TABLA_CAPATACES[#All],3,FALSE),"")</f>
        <v/>
      </c>
    </row>
    <row r="2619" spans="1:3" x14ac:dyDescent="0.25">
      <c r="A2619" s="1"/>
      <c r="C2619" t="str">
        <f>IF(B2619&lt;&gt;"",VLOOKUP(B2619,TABLA_CAPATACES[#All],3,FALSE),"")</f>
        <v/>
      </c>
    </row>
    <row r="2620" spans="1:3" x14ac:dyDescent="0.25">
      <c r="A2620" s="1"/>
      <c r="C2620" t="str">
        <f>IF(B2620&lt;&gt;"",VLOOKUP(B2620,TABLA_CAPATACES[#All],3,FALSE),"")</f>
        <v/>
      </c>
    </row>
    <row r="2621" spans="1:3" x14ac:dyDescent="0.25">
      <c r="A2621" s="1"/>
      <c r="C2621" t="str">
        <f>IF(B2621&lt;&gt;"",VLOOKUP(B2621,TABLA_CAPATACES[#All],3,FALSE),"")</f>
        <v/>
      </c>
    </row>
    <row r="2622" spans="1:3" x14ac:dyDescent="0.25">
      <c r="A2622" s="1"/>
      <c r="C2622" t="str">
        <f>IF(B2622&lt;&gt;"",VLOOKUP(B2622,TABLA_CAPATACES[#All],3,FALSE),"")</f>
        <v/>
      </c>
    </row>
    <row r="2623" spans="1:3" x14ac:dyDescent="0.25">
      <c r="A2623" s="1"/>
      <c r="C2623" t="str">
        <f>IF(B2623&lt;&gt;"",VLOOKUP(B2623,TABLA_CAPATACES[#All],3,FALSE),"")</f>
        <v/>
      </c>
    </row>
    <row r="2624" spans="1:3" x14ac:dyDescent="0.25">
      <c r="A2624" s="1"/>
      <c r="C2624" t="str">
        <f>IF(B2624&lt;&gt;"",VLOOKUP(B2624,TABLA_CAPATACES[#All],3,FALSE),"")</f>
        <v/>
      </c>
    </row>
    <row r="2625" spans="1:3" x14ac:dyDescent="0.25">
      <c r="A2625" s="1"/>
      <c r="C2625" t="str">
        <f>IF(B2625&lt;&gt;"",VLOOKUP(B2625,TABLA_CAPATACES[#All],3,FALSE),"")</f>
        <v/>
      </c>
    </row>
    <row r="2626" spans="1:3" x14ac:dyDescent="0.25">
      <c r="A2626" s="1"/>
      <c r="C2626" t="str">
        <f>IF(B2626&lt;&gt;"",VLOOKUP(B2626,TABLA_CAPATACES[#All],3,FALSE),"")</f>
        <v/>
      </c>
    </row>
    <row r="2627" spans="1:3" x14ac:dyDescent="0.25">
      <c r="A2627" s="1"/>
      <c r="C2627" t="str">
        <f>IF(B2627&lt;&gt;"",VLOOKUP(B2627,TABLA_CAPATACES[#All],3,FALSE),"")</f>
        <v/>
      </c>
    </row>
    <row r="2628" spans="1:3" x14ac:dyDescent="0.25">
      <c r="A2628" s="1"/>
      <c r="C2628" t="str">
        <f>IF(B2628&lt;&gt;"",VLOOKUP(B2628,TABLA_CAPATACES[#All],3,FALSE),"")</f>
        <v/>
      </c>
    </row>
    <row r="2629" spans="1:3" x14ac:dyDescent="0.25">
      <c r="A2629" s="1"/>
      <c r="C2629" t="str">
        <f>IF(B2629&lt;&gt;"",VLOOKUP(B2629,TABLA_CAPATACES[#All],3,FALSE),"")</f>
        <v/>
      </c>
    </row>
    <row r="2630" spans="1:3" x14ac:dyDescent="0.25">
      <c r="A2630" s="1"/>
      <c r="C2630" t="str">
        <f>IF(B2630&lt;&gt;"",VLOOKUP(B2630,TABLA_CAPATACES[#All],3,FALSE),"")</f>
        <v/>
      </c>
    </row>
    <row r="2631" spans="1:3" x14ac:dyDescent="0.25">
      <c r="A2631" s="1"/>
      <c r="C2631" t="str">
        <f>IF(B2631&lt;&gt;"",VLOOKUP(B2631,TABLA_CAPATACES[#All],3,FALSE),"")</f>
        <v/>
      </c>
    </row>
    <row r="2632" spans="1:3" x14ac:dyDescent="0.25">
      <c r="A2632" s="1"/>
      <c r="C2632" t="str">
        <f>IF(B2632&lt;&gt;"",VLOOKUP(B2632,TABLA_CAPATACES[#All],3,FALSE),"")</f>
        <v/>
      </c>
    </row>
    <row r="2633" spans="1:3" x14ac:dyDescent="0.25">
      <c r="A2633" s="1"/>
      <c r="C2633" t="str">
        <f>IF(B2633&lt;&gt;"",VLOOKUP(B2633,TABLA_CAPATACES[#All],3,FALSE),"")</f>
        <v/>
      </c>
    </row>
    <row r="2634" spans="1:3" x14ac:dyDescent="0.25">
      <c r="A2634" s="1"/>
      <c r="C2634" t="str">
        <f>IF(B2634&lt;&gt;"",VLOOKUP(B2634,TABLA_CAPATACES[#All],3,FALSE),"")</f>
        <v/>
      </c>
    </row>
    <row r="2635" spans="1:3" x14ac:dyDescent="0.25">
      <c r="A2635" s="1"/>
      <c r="C2635" t="str">
        <f>IF(B2635&lt;&gt;"",VLOOKUP(B2635,TABLA_CAPATACES[#All],3,FALSE),"")</f>
        <v/>
      </c>
    </row>
    <row r="2636" spans="1:3" x14ac:dyDescent="0.25">
      <c r="A2636" s="1"/>
      <c r="C2636" t="str">
        <f>IF(B2636&lt;&gt;"",VLOOKUP(B2636,TABLA_CAPATACES[#All],3,FALSE),"")</f>
        <v/>
      </c>
    </row>
    <row r="2637" spans="1:3" x14ac:dyDescent="0.25">
      <c r="A2637" s="1"/>
      <c r="C2637" t="str">
        <f>IF(B2637&lt;&gt;"",VLOOKUP(B2637,TABLA_CAPATACES[#All],3,FALSE),"")</f>
        <v/>
      </c>
    </row>
    <row r="2638" spans="1:3" x14ac:dyDescent="0.25">
      <c r="A2638" s="1"/>
      <c r="C2638" t="str">
        <f>IF(B2638&lt;&gt;"",VLOOKUP(B2638,TABLA_CAPATACES[#All],3,FALSE),"")</f>
        <v/>
      </c>
    </row>
    <row r="2639" spans="1:3" x14ac:dyDescent="0.25">
      <c r="A2639" s="1"/>
      <c r="C2639" t="str">
        <f>IF(B2639&lt;&gt;"",VLOOKUP(B2639,TABLA_CAPATACES[#All],3,FALSE),"")</f>
        <v/>
      </c>
    </row>
    <row r="2640" spans="1:3" x14ac:dyDescent="0.25">
      <c r="A2640" s="1"/>
      <c r="C2640" t="str">
        <f>IF(B2640&lt;&gt;"",VLOOKUP(B2640,TABLA_CAPATACES[#All],3,FALSE),"")</f>
        <v/>
      </c>
    </row>
    <row r="2641" spans="1:3" x14ac:dyDescent="0.25">
      <c r="A2641" s="1"/>
      <c r="C2641" t="str">
        <f>IF(B2641&lt;&gt;"",VLOOKUP(B2641,TABLA_CAPATACES[#All],3,FALSE),"")</f>
        <v/>
      </c>
    </row>
    <row r="2642" spans="1:3" x14ac:dyDescent="0.25">
      <c r="A2642" s="1"/>
      <c r="C2642" t="str">
        <f>IF(B2642&lt;&gt;"",VLOOKUP(B2642,TABLA_CAPATACES[#All],3,FALSE),"")</f>
        <v/>
      </c>
    </row>
    <row r="2643" spans="1:3" x14ac:dyDescent="0.25">
      <c r="A2643" s="1"/>
      <c r="C2643" t="str">
        <f>IF(B2643&lt;&gt;"",VLOOKUP(B2643,TABLA_CAPATACES[#All],3,FALSE),"")</f>
        <v/>
      </c>
    </row>
    <row r="2644" spans="1:3" x14ac:dyDescent="0.25">
      <c r="A2644" s="1"/>
      <c r="C2644" t="str">
        <f>IF(B2644&lt;&gt;"",VLOOKUP(B2644,TABLA_CAPATACES[#All],3,FALSE),"")</f>
        <v/>
      </c>
    </row>
    <row r="2645" spans="1:3" x14ac:dyDescent="0.25">
      <c r="A2645" s="1"/>
      <c r="C2645" t="str">
        <f>IF(B2645&lt;&gt;"",VLOOKUP(B2645,TABLA_CAPATACES[#All],3,FALSE),"")</f>
        <v/>
      </c>
    </row>
    <row r="2646" spans="1:3" x14ac:dyDescent="0.25">
      <c r="A2646" s="1"/>
      <c r="C2646" t="str">
        <f>IF(B2646&lt;&gt;"",VLOOKUP(B2646,TABLA_CAPATACES[#All],3,FALSE),"")</f>
        <v/>
      </c>
    </row>
    <row r="2647" spans="1:3" x14ac:dyDescent="0.25">
      <c r="A2647" s="1"/>
      <c r="C2647" t="str">
        <f>IF(B2647&lt;&gt;"",VLOOKUP(B2647,TABLA_CAPATACES[#All],3,FALSE),"")</f>
        <v/>
      </c>
    </row>
    <row r="2648" spans="1:3" x14ac:dyDescent="0.25">
      <c r="A2648" s="1"/>
      <c r="C2648" t="str">
        <f>IF(B2648&lt;&gt;"",VLOOKUP(B2648,TABLA_CAPATACES[#All],3,FALSE),"")</f>
        <v/>
      </c>
    </row>
    <row r="2649" spans="1:3" x14ac:dyDescent="0.25">
      <c r="A2649" s="1"/>
      <c r="C2649" t="str">
        <f>IF(B2649&lt;&gt;"",VLOOKUP(B2649,TABLA_CAPATACES[#All],3,FALSE),"")</f>
        <v/>
      </c>
    </row>
    <row r="2650" spans="1:3" x14ac:dyDescent="0.25">
      <c r="A2650" s="1"/>
      <c r="C2650" t="str">
        <f>IF(B2650&lt;&gt;"",VLOOKUP(B2650,TABLA_CAPATACES[#All],3,FALSE),"")</f>
        <v/>
      </c>
    </row>
    <row r="2651" spans="1:3" x14ac:dyDescent="0.25">
      <c r="A2651" s="1"/>
      <c r="C2651" t="str">
        <f>IF(B2651&lt;&gt;"",VLOOKUP(B2651,TABLA_CAPATACES[#All],3,FALSE),"")</f>
        <v/>
      </c>
    </row>
    <row r="2652" spans="1:3" x14ac:dyDescent="0.25">
      <c r="A2652" s="1"/>
      <c r="C2652" t="str">
        <f>IF(B2652&lt;&gt;"",VLOOKUP(B2652,TABLA_CAPATACES[#All],3,FALSE),"")</f>
        <v/>
      </c>
    </row>
    <row r="2653" spans="1:3" x14ac:dyDescent="0.25">
      <c r="A2653" s="1"/>
      <c r="C2653" t="str">
        <f>IF(B2653&lt;&gt;"",VLOOKUP(B2653,TABLA_CAPATACES[#All],3,FALSE),"")</f>
        <v/>
      </c>
    </row>
    <row r="2654" spans="1:3" x14ac:dyDescent="0.25">
      <c r="A2654" s="1"/>
      <c r="C2654" t="str">
        <f>IF(B2654&lt;&gt;"",VLOOKUP(B2654,TABLA_CAPATACES[#All],3,FALSE),"")</f>
        <v/>
      </c>
    </row>
    <row r="2655" spans="1:3" x14ac:dyDescent="0.25">
      <c r="A2655" s="1"/>
      <c r="C2655" t="str">
        <f>IF(B2655&lt;&gt;"",VLOOKUP(B2655,TABLA_CAPATACES[#All],3,FALSE),"")</f>
        <v/>
      </c>
    </row>
    <row r="2656" spans="1:3" x14ac:dyDescent="0.25">
      <c r="A2656" s="1"/>
      <c r="C2656" t="str">
        <f>IF(B2656&lt;&gt;"",VLOOKUP(B2656,TABLA_CAPATACES[#All],3,FALSE),"")</f>
        <v/>
      </c>
    </row>
    <row r="2657" spans="1:3" x14ac:dyDescent="0.25">
      <c r="A2657" s="1"/>
      <c r="C2657" t="str">
        <f>IF(B2657&lt;&gt;"",VLOOKUP(B2657,TABLA_CAPATACES[#All],3,FALSE),"")</f>
        <v/>
      </c>
    </row>
    <row r="2658" spans="1:3" x14ac:dyDescent="0.25">
      <c r="A2658" s="1"/>
      <c r="C2658" t="str">
        <f>IF(B2658&lt;&gt;"",VLOOKUP(B2658,TABLA_CAPATACES[#All],3,FALSE),"")</f>
        <v/>
      </c>
    </row>
    <row r="2659" spans="1:3" x14ac:dyDescent="0.25">
      <c r="A2659" s="1"/>
      <c r="C2659" t="str">
        <f>IF(B2659&lt;&gt;"",VLOOKUP(B2659,TABLA_CAPATACES[#All],3,FALSE),"")</f>
        <v/>
      </c>
    </row>
    <row r="2660" spans="1:3" x14ac:dyDescent="0.25">
      <c r="A2660" s="1"/>
      <c r="C2660" t="str">
        <f>IF(B2660&lt;&gt;"",VLOOKUP(B2660,TABLA_CAPATACES[#All],3,FALSE),"")</f>
        <v/>
      </c>
    </row>
    <row r="2661" spans="1:3" x14ac:dyDescent="0.25">
      <c r="A2661" s="1"/>
      <c r="C2661" t="str">
        <f>IF(B2661&lt;&gt;"",VLOOKUP(B2661,TABLA_CAPATACES[#All],3,FALSE),"")</f>
        <v/>
      </c>
    </row>
    <row r="2662" spans="1:3" x14ac:dyDescent="0.25">
      <c r="A2662" s="1"/>
      <c r="C2662" t="str">
        <f>IF(B2662&lt;&gt;"",VLOOKUP(B2662,TABLA_CAPATACES[#All],3,FALSE),"")</f>
        <v/>
      </c>
    </row>
    <row r="2663" spans="1:3" x14ac:dyDescent="0.25">
      <c r="A2663" s="1"/>
      <c r="C2663" t="str">
        <f>IF(B2663&lt;&gt;"",VLOOKUP(B2663,TABLA_CAPATACES[#All],3,FALSE),"")</f>
        <v/>
      </c>
    </row>
    <row r="2664" spans="1:3" x14ac:dyDescent="0.25">
      <c r="A2664" s="1"/>
      <c r="C2664" t="str">
        <f>IF(B2664&lt;&gt;"",VLOOKUP(B2664,TABLA_CAPATACES[#All],3,FALSE),"")</f>
        <v/>
      </c>
    </row>
    <row r="2665" spans="1:3" x14ac:dyDescent="0.25">
      <c r="A2665" s="1"/>
      <c r="C2665" t="str">
        <f>IF(B2665&lt;&gt;"",VLOOKUP(B2665,TABLA_CAPATACES[#All],3,FALSE),"")</f>
        <v/>
      </c>
    </row>
    <row r="2666" spans="1:3" x14ac:dyDescent="0.25">
      <c r="A2666" s="1"/>
      <c r="C2666" t="str">
        <f>IF(B2666&lt;&gt;"",VLOOKUP(B2666,TABLA_CAPATACES[#All],3,FALSE),"")</f>
        <v/>
      </c>
    </row>
    <row r="2667" spans="1:3" x14ac:dyDescent="0.25">
      <c r="A2667" s="1"/>
      <c r="C2667" t="str">
        <f>IF(B2667&lt;&gt;"",VLOOKUP(B2667,TABLA_CAPATACES[#All],3,FALSE),"")</f>
        <v/>
      </c>
    </row>
    <row r="2668" spans="1:3" x14ac:dyDescent="0.25">
      <c r="A2668" s="1"/>
      <c r="C2668" t="str">
        <f>IF(B2668&lt;&gt;"",VLOOKUP(B2668,TABLA_CAPATACES[#All],3,FALSE),"")</f>
        <v/>
      </c>
    </row>
    <row r="2669" spans="1:3" x14ac:dyDescent="0.25">
      <c r="A2669" s="1"/>
      <c r="C2669" t="str">
        <f>IF(B2669&lt;&gt;"",VLOOKUP(B2669,TABLA_CAPATACES[#All],3,FALSE),"")</f>
        <v/>
      </c>
    </row>
    <row r="2670" spans="1:3" x14ac:dyDescent="0.25">
      <c r="A2670" s="1"/>
      <c r="C2670" t="str">
        <f>IF(B2670&lt;&gt;"",VLOOKUP(B2670,TABLA_CAPATACES[#All],3,FALSE),"")</f>
        <v/>
      </c>
    </row>
    <row r="2671" spans="1:3" x14ac:dyDescent="0.25">
      <c r="A2671" s="1"/>
      <c r="C2671" t="str">
        <f>IF(B2671&lt;&gt;"",VLOOKUP(B2671,TABLA_CAPATACES[#All],3,FALSE),"")</f>
        <v/>
      </c>
    </row>
    <row r="2672" spans="1:3" x14ac:dyDescent="0.25">
      <c r="A2672" s="1"/>
      <c r="C2672" t="str">
        <f>IF(B2672&lt;&gt;"",VLOOKUP(B2672,TABLA_CAPATACES[#All],3,FALSE),"")</f>
        <v/>
      </c>
    </row>
    <row r="2673" spans="1:3" x14ac:dyDescent="0.25">
      <c r="A2673" s="1"/>
      <c r="C2673" t="str">
        <f>IF(B2673&lt;&gt;"",VLOOKUP(B2673,TABLA_CAPATACES[#All],3,FALSE),"")</f>
        <v/>
      </c>
    </row>
    <row r="2674" spans="1:3" x14ac:dyDescent="0.25">
      <c r="A2674" s="1"/>
      <c r="C2674" t="str">
        <f>IF(B2674&lt;&gt;"",VLOOKUP(B2674,TABLA_CAPATACES[#All],3,FALSE),"")</f>
        <v/>
      </c>
    </row>
    <row r="2675" spans="1:3" x14ac:dyDescent="0.25">
      <c r="A2675" s="1"/>
      <c r="C2675" t="str">
        <f>IF(B2675&lt;&gt;"",VLOOKUP(B2675,TABLA_CAPATACES[#All],3,FALSE),"")</f>
        <v/>
      </c>
    </row>
    <row r="2676" spans="1:3" x14ac:dyDescent="0.25">
      <c r="A2676" s="1"/>
      <c r="C2676" t="str">
        <f>IF(B2676&lt;&gt;"",VLOOKUP(B2676,TABLA_CAPATACES[#All],3,FALSE),"")</f>
        <v/>
      </c>
    </row>
    <row r="2677" spans="1:3" x14ac:dyDescent="0.25">
      <c r="A2677" s="1"/>
      <c r="C2677" t="str">
        <f>IF(B2677&lt;&gt;"",VLOOKUP(B2677,TABLA_CAPATACES[#All],3,FALSE),"")</f>
        <v/>
      </c>
    </row>
    <row r="2678" spans="1:3" x14ac:dyDescent="0.25">
      <c r="A2678" s="1"/>
      <c r="C2678" t="str">
        <f>IF(B2678&lt;&gt;"",VLOOKUP(B2678,TABLA_CAPATACES[#All],3,FALSE),"")</f>
        <v/>
      </c>
    </row>
    <row r="2679" spans="1:3" x14ac:dyDescent="0.25">
      <c r="A2679" s="1"/>
      <c r="C2679" t="str">
        <f>IF(B2679&lt;&gt;"",VLOOKUP(B2679,TABLA_CAPATACES[#All],3,FALSE),"")</f>
        <v/>
      </c>
    </row>
    <row r="2680" spans="1:3" x14ac:dyDescent="0.25">
      <c r="A2680" s="1"/>
      <c r="C2680" t="str">
        <f>IF(B2680&lt;&gt;"",VLOOKUP(B2680,TABLA_CAPATACES[#All],3,FALSE),"")</f>
        <v/>
      </c>
    </row>
    <row r="2681" spans="1:3" x14ac:dyDescent="0.25">
      <c r="A2681" s="1"/>
      <c r="C2681" t="str">
        <f>IF(B2681&lt;&gt;"",VLOOKUP(B2681,TABLA_CAPATACES[#All],3,FALSE),"")</f>
        <v/>
      </c>
    </row>
    <row r="2682" spans="1:3" x14ac:dyDescent="0.25">
      <c r="A2682" s="1"/>
      <c r="C2682" t="str">
        <f>IF(B2682&lt;&gt;"",VLOOKUP(B2682,TABLA_CAPATACES[#All],3,FALSE),"")</f>
        <v/>
      </c>
    </row>
    <row r="2683" spans="1:3" x14ac:dyDescent="0.25">
      <c r="A2683" s="1"/>
      <c r="C2683" t="str">
        <f>IF(B2683&lt;&gt;"",VLOOKUP(B2683,TABLA_CAPATACES[#All],3,FALSE),"")</f>
        <v/>
      </c>
    </row>
    <row r="2684" spans="1:3" x14ac:dyDescent="0.25">
      <c r="A2684" s="1"/>
      <c r="C2684" t="str">
        <f>IF(B2684&lt;&gt;"",VLOOKUP(B2684,TABLA_CAPATACES[#All],3,FALSE),"")</f>
        <v/>
      </c>
    </row>
    <row r="2685" spans="1:3" x14ac:dyDescent="0.25">
      <c r="A2685" s="1"/>
      <c r="C2685" t="str">
        <f>IF(B2685&lt;&gt;"",VLOOKUP(B2685,TABLA_CAPATACES[#All],3,FALSE),"")</f>
        <v/>
      </c>
    </row>
    <row r="2686" spans="1:3" x14ac:dyDescent="0.25">
      <c r="A2686" s="1"/>
      <c r="C2686" t="str">
        <f>IF(B2686&lt;&gt;"",VLOOKUP(B2686,TABLA_CAPATACES[#All],3,FALSE),"")</f>
        <v/>
      </c>
    </row>
    <row r="2687" spans="1:3" x14ac:dyDescent="0.25">
      <c r="A2687" s="1"/>
      <c r="C2687" t="str">
        <f>IF(B2687&lt;&gt;"",VLOOKUP(B2687,TABLA_CAPATACES[#All],3,FALSE),"")</f>
        <v/>
      </c>
    </row>
    <row r="2688" spans="1:3" x14ac:dyDescent="0.25">
      <c r="A2688" s="1"/>
      <c r="C2688" t="str">
        <f>IF(B2688&lt;&gt;"",VLOOKUP(B2688,TABLA_CAPATACES[#All],3,FALSE),"")</f>
        <v/>
      </c>
    </row>
    <row r="2689" spans="1:3" x14ac:dyDescent="0.25">
      <c r="A2689" s="1"/>
      <c r="C2689" t="str">
        <f>IF(B2689&lt;&gt;"",VLOOKUP(B2689,TABLA_CAPATACES[#All],3,FALSE),"")</f>
        <v/>
      </c>
    </row>
    <row r="2690" spans="1:3" x14ac:dyDescent="0.25">
      <c r="A2690" s="1"/>
      <c r="C2690" t="str">
        <f>IF(B2690&lt;&gt;"",VLOOKUP(B2690,TABLA_CAPATACES[#All],3,FALSE),"")</f>
        <v/>
      </c>
    </row>
    <row r="2691" spans="1:3" x14ac:dyDescent="0.25">
      <c r="A2691" s="1"/>
      <c r="C2691" t="str">
        <f>IF(B2691&lt;&gt;"",VLOOKUP(B2691,TABLA_CAPATACES[#All],3,FALSE),"")</f>
        <v/>
      </c>
    </row>
    <row r="2692" spans="1:3" x14ac:dyDescent="0.25">
      <c r="A2692" s="1"/>
      <c r="C2692" t="str">
        <f>IF(B2692&lt;&gt;"",VLOOKUP(B2692,TABLA_CAPATACES[#All],3,FALSE),"")</f>
        <v/>
      </c>
    </row>
    <row r="2693" spans="1:3" x14ac:dyDescent="0.25">
      <c r="A2693" s="1"/>
      <c r="C2693" t="str">
        <f>IF(B2693&lt;&gt;"",VLOOKUP(B2693,TABLA_CAPATACES[#All],3,FALSE),"")</f>
        <v/>
      </c>
    </row>
    <row r="2694" spans="1:3" x14ac:dyDescent="0.25">
      <c r="A2694" s="1"/>
      <c r="C2694" t="str">
        <f>IF(B2694&lt;&gt;"",VLOOKUP(B2694,TABLA_CAPATACES[#All],3,FALSE),"")</f>
        <v/>
      </c>
    </row>
    <row r="2695" spans="1:3" x14ac:dyDescent="0.25">
      <c r="A2695" s="1"/>
      <c r="C2695" t="str">
        <f>IF(B2695&lt;&gt;"",VLOOKUP(B2695,TABLA_CAPATACES[#All],3,FALSE),"")</f>
        <v/>
      </c>
    </row>
    <row r="2696" spans="1:3" x14ac:dyDescent="0.25">
      <c r="A2696" s="1"/>
      <c r="C2696" t="str">
        <f>IF(B2696&lt;&gt;"",VLOOKUP(B2696,TABLA_CAPATACES[#All],3,FALSE),"")</f>
        <v/>
      </c>
    </row>
    <row r="2697" spans="1:3" x14ac:dyDescent="0.25">
      <c r="A2697" s="1"/>
      <c r="C2697" t="str">
        <f>IF(B2697&lt;&gt;"",VLOOKUP(B2697,TABLA_CAPATACES[#All],3,FALSE),"")</f>
        <v/>
      </c>
    </row>
    <row r="2698" spans="1:3" x14ac:dyDescent="0.25">
      <c r="A2698" s="1"/>
      <c r="C2698" t="str">
        <f>IF(B2698&lt;&gt;"",VLOOKUP(B2698,TABLA_CAPATACES[#All],3,FALSE),"")</f>
        <v/>
      </c>
    </row>
    <row r="2699" spans="1:3" x14ac:dyDescent="0.25">
      <c r="A2699" s="1"/>
      <c r="C2699" t="str">
        <f>IF(B2699&lt;&gt;"",VLOOKUP(B2699,TABLA_CAPATACES[#All],3,FALSE),"")</f>
        <v/>
      </c>
    </row>
    <row r="2700" spans="1:3" x14ac:dyDescent="0.25">
      <c r="A2700" s="1"/>
      <c r="C2700" t="str">
        <f>IF(B2700&lt;&gt;"",VLOOKUP(B2700,TABLA_CAPATACES[#All],3,FALSE),"")</f>
        <v/>
      </c>
    </row>
    <row r="2701" spans="1:3" x14ac:dyDescent="0.25">
      <c r="A2701" s="1"/>
      <c r="C2701" t="str">
        <f>IF(B2701&lt;&gt;"",VLOOKUP(B2701,TABLA_CAPATACES[#All],3,FALSE),"")</f>
        <v/>
      </c>
    </row>
    <row r="2702" spans="1:3" x14ac:dyDescent="0.25">
      <c r="A2702" s="1"/>
      <c r="C2702" t="str">
        <f>IF(B2702&lt;&gt;"",VLOOKUP(B2702,TABLA_CAPATACES[#All],3,FALSE),"")</f>
        <v/>
      </c>
    </row>
    <row r="2703" spans="1:3" x14ac:dyDescent="0.25">
      <c r="A2703" s="1"/>
      <c r="C2703" t="str">
        <f>IF(B2703&lt;&gt;"",VLOOKUP(B2703,TABLA_CAPATACES[#All],3,FALSE),"")</f>
        <v/>
      </c>
    </row>
    <row r="2704" spans="1:3" x14ac:dyDescent="0.25">
      <c r="A2704" s="1"/>
      <c r="C2704" t="str">
        <f>IF(B2704&lt;&gt;"",VLOOKUP(B2704,TABLA_CAPATACES[#All],3,FALSE),"")</f>
        <v/>
      </c>
    </row>
    <row r="2705" spans="1:3" x14ac:dyDescent="0.25">
      <c r="A2705" s="1"/>
      <c r="C2705" t="str">
        <f>IF(B2705&lt;&gt;"",VLOOKUP(B2705,TABLA_CAPATACES[#All],3,FALSE),"")</f>
        <v/>
      </c>
    </row>
    <row r="2706" spans="1:3" x14ac:dyDescent="0.25">
      <c r="A2706" s="1"/>
      <c r="C2706" t="str">
        <f>IF(B2706&lt;&gt;"",VLOOKUP(B2706,TABLA_CAPATACES[#All],3,FALSE),"")</f>
        <v/>
      </c>
    </row>
    <row r="2707" spans="1:3" x14ac:dyDescent="0.25">
      <c r="A2707" s="1"/>
      <c r="C2707" t="str">
        <f>IF(B2707&lt;&gt;"",VLOOKUP(B2707,TABLA_CAPATACES[#All],3,FALSE),"")</f>
        <v/>
      </c>
    </row>
    <row r="2708" spans="1:3" x14ac:dyDescent="0.25">
      <c r="A2708" s="1"/>
      <c r="C2708" t="str">
        <f>IF(B2708&lt;&gt;"",VLOOKUP(B2708,TABLA_CAPATACES[#All],3,FALSE),"")</f>
        <v/>
      </c>
    </row>
    <row r="2709" spans="1:3" x14ac:dyDescent="0.25">
      <c r="A2709" s="1"/>
      <c r="C2709" t="str">
        <f>IF(B2709&lt;&gt;"",VLOOKUP(B2709,TABLA_CAPATACES[#All],3,FALSE),"")</f>
        <v/>
      </c>
    </row>
    <row r="2710" spans="1:3" x14ac:dyDescent="0.25">
      <c r="A2710" s="1"/>
      <c r="C2710" t="str">
        <f>IF(B2710&lt;&gt;"",VLOOKUP(B2710,TABLA_CAPATACES[#All],3,FALSE),"")</f>
        <v/>
      </c>
    </row>
    <row r="2711" spans="1:3" x14ac:dyDescent="0.25">
      <c r="A2711" s="1"/>
      <c r="C2711" t="str">
        <f>IF(B2711&lt;&gt;"",VLOOKUP(B2711,TABLA_CAPATACES[#All],3,FALSE),"")</f>
        <v/>
      </c>
    </row>
    <row r="2712" spans="1:3" x14ac:dyDescent="0.25">
      <c r="A2712" s="1"/>
      <c r="C2712" t="str">
        <f>IF(B2712&lt;&gt;"",VLOOKUP(B2712,TABLA_CAPATACES[#All],3,FALSE),"")</f>
        <v/>
      </c>
    </row>
    <row r="2713" spans="1:3" x14ac:dyDescent="0.25">
      <c r="A2713" s="1"/>
      <c r="C2713" t="str">
        <f>IF(B2713&lt;&gt;"",VLOOKUP(B2713,TABLA_CAPATACES[#All],3,FALSE),"")</f>
        <v/>
      </c>
    </row>
    <row r="2714" spans="1:3" x14ac:dyDescent="0.25">
      <c r="A2714" s="1"/>
      <c r="C2714" t="str">
        <f>IF(B2714&lt;&gt;"",VLOOKUP(B2714,TABLA_CAPATACES[#All],3,FALSE),"")</f>
        <v/>
      </c>
    </row>
    <row r="2715" spans="1:3" x14ac:dyDescent="0.25">
      <c r="A2715" s="1"/>
      <c r="C2715" t="str">
        <f>IF(B2715&lt;&gt;"",VLOOKUP(B2715,TABLA_CAPATACES[#All],3,FALSE),"")</f>
        <v/>
      </c>
    </row>
    <row r="2716" spans="1:3" x14ac:dyDescent="0.25">
      <c r="A2716" s="1"/>
      <c r="C2716" t="str">
        <f>IF(B2716&lt;&gt;"",VLOOKUP(B2716,TABLA_CAPATACES[#All],3,FALSE),"")</f>
        <v/>
      </c>
    </row>
    <row r="2717" spans="1:3" x14ac:dyDescent="0.25">
      <c r="A2717" s="1"/>
      <c r="C2717" t="str">
        <f>IF(B2717&lt;&gt;"",VLOOKUP(B2717,TABLA_CAPATACES[#All],3,FALSE),"")</f>
        <v/>
      </c>
    </row>
    <row r="2718" spans="1:3" x14ac:dyDescent="0.25">
      <c r="A2718" s="1"/>
      <c r="C2718" t="str">
        <f>IF(B2718&lt;&gt;"",VLOOKUP(B2718,TABLA_CAPATACES[#All],3,FALSE),"")</f>
        <v/>
      </c>
    </row>
    <row r="2719" spans="1:3" x14ac:dyDescent="0.25">
      <c r="A2719" s="1"/>
      <c r="C2719" t="str">
        <f>IF(B2719&lt;&gt;"",VLOOKUP(B2719,TABLA_CAPATACES[#All],3,FALSE),"")</f>
        <v/>
      </c>
    </row>
    <row r="2720" spans="1:3" x14ac:dyDescent="0.25">
      <c r="A2720" s="1"/>
      <c r="C2720" t="str">
        <f>IF(B2720&lt;&gt;"",VLOOKUP(B2720,TABLA_CAPATACES[#All],3,FALSE),"")</f>
        <v/>
      </c>
    </row>
    <row r="2721" spans="1:3" x14ac:dyDescent="0.25">
      <c r="A2721" s="1"/>
      <c r="C2721" t="str">
        <f>IF(B2721&lt;&gt;"",VLOOKUP(B2721,TABLA_CAPATACES[#All],3,FALSE),"")</f>
        <v/>
      </c>
    </row>
    <row r="2722" spans="1:3" x14ac:dyDescent="0.25">
      <c r="A2722" s="1"/>
      <c r="C2722" t="str">
        <f>IF(B2722&lt;&gt;"",VLOOKUP(B2722,TABLA_CAPATACES[#All],3,FALSE),"")</f>
        <v/>
      </c>
    </row>
    <row r="2723" spans="1:3" x14ac:dyDescent="0.25">
      <c r="A2723" s="1"/>
      <c r="C2723" t="str">
        <f>IF(B2723&lt;&gt;"",VLOOKUP(B2723,TABLA_CAPATACES[#All],3,FALSE),"")</f>
        <v/>
      </c>
    </row>
    <row r="2724" spans="1:3" x14ac:dyDescent="0.25">
      <c r="A2724" s="1"/>
      <c r="C2724" t="str">
        <f>IF(B2724&lt;&gt;"",VLOOKUP(B2724,TABLA_CAPATACES[#All],3,FALSE),"")</f>
        <v/>
      </c>
    </row>
    <row r="2725" spans="1:3" x14ac:dyDescent="0.25">
      <c r="A2725" s="1"/>
      <c r="C2725" t="str">
        <f>IF(B2725&lt;&gt;"",VLOOKUP(B2725,TABLA_CAPATACES[#All],3,FALSE),"")</f>
        <v/>
      </c>
    </row>
    <row r="2726" spans="1:3" x14ac:dyDescent="0.25">
      <c r="A2726" s="1"/>
      <c r="C2726" t="str">
        <f>IF(B2726&lt;&gt;"",VLOOKUP(B2726,TABLA_CAPATACES[#All],3,FALSE),"")</f>
        <v/>
      </c>
    </row>
    <row r="2727" spans="1:3" x14ac:dyDescent="0.25">
      <c r="A2727" s="1"/>
      <c r="C2727" t="str">
        <f>IF(B2727&lt;&gt;"",VLOOKUP(B2727,TABLA_CAPATACES[#All],3,FALSE),"")</f>
        <v/>
      </c>
    </row>
    <row r="2728" spans="1:3" x14ac:dyDescent="0.25">
      <c r="A2728" s="1"/>
      <c r="C2728" t="str">
        <f>IF(B2728&lt;&gt;"",VLOOKUP(B2728,TABLA_CAPATACES[#All],3,FALSE),"")</f>
        <v/>
      </c>
    </row>
    <row r="2729" spans="1:3" x14ac:dyDescent="0.25">
      <c r="A2729" s="1"/>
      <c r="C2729" t="str">
        <f>IF(B2729&lt;&gt;"",VLOOKUP(B2729,TABLA_CAPATACES[#All],3,FALSE),"")</f>
        <v/>
      </c>
    </row>
    <row r="2730" spans="1:3" x14ac:dyDescent="0.25">
      <c r="A2730" s="1"/>
      <c r="C2730" t="str">
        <f>IF(B2730&lt;&gt;"",VLOOKUP(B2730,TABLA_CAPATACES[#All],3,FALSE),"")</f>
        <v/>
      </c>
    </row>
    <row r="2731" spans="1:3" x14ac:dyDescent="0.25">
      <c r="A2731" s="1"/>
      <c r="C2731" t="str">
        <f>IF(B2731&lt;&gt;"",VLOOKUP(B2731,TABLA_CAPATACES[#All],3,FALSE),"")</f>
        <v/>
      </c>
    </row>
    <row r="2732" spans="1:3" x14ac:dyDescent="0.25">
      <c r="A2732" s="1"/>
      <c r="C2732" t="str">
        <f>IF(B2732&lt;&gt;"",VLOOKUP(B2732,TABLA_CAPATACES[#All],3,FALSE),"")</f>
        <v/>
      </c>
    </row>
    <row r="2733" spans="1:3" x14ac:dyDescent="0.25">
      <c r="A2733" s="1"/>
      <c r="C2733" t="str">
        <f>IF(B2733&lt;&gt;"",VLOOKUP(B2733,TABLA_CAPATACES[#All],3,FALSE),"")</f>
        <v/>
      </c>
    </row>
    <row r="2734" spans="1:3" x14ac:dyDescent="0.25">
      <c r="A2734" s="1"/>
      <c r="C2734" t="str">
        <f>IF(B2734&lt;&gt;"",VLOOKUP(B2734,TABLA_CAPATACES[#All],3,FALSE),"")</f>
        <v/>
      </c>
    </row>
    <row r="2735" spans="1:3" x14ac:dyDescent="0.25">
      <c r="A2735" s="1"/>
      <c r="C2735" t="str">
        <f>IF(B2735&lt;&gt;"",VLOOKUP(B2735,TABLA_CAPATACES[#All],3,FALSE),"")</f>
        <v/>
      </c>
    </row>
    <row r="2736" spans="1:3" x14ac:dyDescent="0.25">
      <c r="A2736" s="1"/>
      <c r="C2736" t="str">
        <f>IF(B2736&lt;&gt;"",VLOOKUP(B2736,TABLA_CAPATACES[#All],3,FALSE),"")</f>
        <v/>
      </c>
    </row>
    <row r="2737" spans="1:3" x14ac:dyDescent="0.25">
      <c r="A2737" s="1"/>
      <c r="C2737" t="str">
        <f>IF(B2737&lt;&gt;"",VLOOKUP(B2737,TABLA_CAPATACES[#All],3,FALSE),"")</f>
        <v/>
      </c>
    </row>
    <row r="2738" spans="1:3" x14ac:dyDescent="0.25">
      <c r="A2738" s="1"/>
      <c r="C2738" t="str">
        <f>IF(B2738&lt;&gt;"",VLOOKUP(B2738,TABLA_CAPATACES[#All],3,FALSE),"")</f>
        <v/>
      </c>
    </row>
    <row r="2739" spans="1:3" x14ac:dyDescent="0.25">
      <c r="A2739" s="1"/>
      <c r="C2739" t="str">
        <f>IF(B2739&lt;&gt;"",VLOOKUP(B2739,TABLA_CAPATACES[#All],3,FALSE),"")</f>
        <v/>
      </c>
    </row>
    <row r="2740" spans="1:3" x14ac:dyDescent="0.25">
      <c r="A2740" s="1"/>
      <c r="C2740" t="str">
        <f>IF(B2740&lt;&gt;"",VLOOKUP(B2740,TABLA_CAPATACES[#All],3,FALSE),"")</f>
        <v/>
      </c>
    </row>
    <row r="2741" spans="1:3" x14ac:dyDescent="0.25">
      <c r="A2741" s="1"/>
      <c r="C2741" t="str">
        <f>IF(B2741&lt;&gt;"",VLOOKUP(B2741,TABLA_CAPATACES[#All],3,FALSE),"")</f>
        <v/>
      </c>
    </row>
    <row r="2742" spans="1:3" x14ac:dyDescent="0.25">
      <c r="A2742" s="1"/>
      <c r="C2742" t="str">
        <f>IF(B2742&lt;&gt;"",VLOOKUP(B2742,TABLA_CAPATACES[#All],3,FALSE),"")</f>
        <v/>
      </c>
    </row>
    <row r="2743" spans="1:3" x14ac:dyDescent="0.25">
      <c r="A2743" s="1"/>
      <c r="C2743" t="str">
        <f>IF(B2743&lt;&gt;"",VLOOKUP(B2743,TABLA_CAPATACES[#All],3,FALSE),"")</f>
        <v/>
      </c>
    </row>
    <row r="2744" spans="1:3" x14ac:dyDescent="0.25">
      <c r="A2744" s="1"/>
      <c r="C2744" t="str">
        <f>IF(B2744&lt;&gt;"",VLOOKUP(B2744,TABLA_CAPATACES[#All],3,FALSE),"")</f>
        <v/>
      </c>
    </row>
    <row r="2745" spans="1:3" x14ac:dyDescent="0.25">
      <c r="A2745" s="1"/>
      <c r="C2745" t="str">
        <f>IF(B2745&lt;&gt;"",VLOOKUP(B2745,TABLA_CAPATACES[#All],3,FALSE),"")</f>
        <v/>
      </c>
    </row>
    <row r="2746" spans="1:3" x14ac:dyDescent="0.25">
      <c r="A2746" s="1"/>
      <c r="C2746" t="str">
        <f>IF(B2746&lt;&gt;"",VLOOKUP(B2746,TABLA_CAPATACES[#All],3,FALSE),"")</f>
        <v/>
      </c>
    </row>
    <row r="2747" spans="1:3" x14ac:dyDescent="0.25">
      <c r="A2747" s="1"/>
      <c r="C2747" t="str">
        <f>IF(B2747&lt;&gt;"",VLOOKUP(B2747,TABLA_CAPATACES[#All],3,FALSE),"")</f>
        <v/>
      </c>
    </row>
    <row r="2748" spans="1:3" x14ac:dyDescent="0.25">
      <c r="A2748" s="1"/>
      <c r="C2748" t="str">
        <f>IF(B2748&lt;&gt;"",VLOOKUP(B2748,TABLA_CAPATACES[#All],3,FALSE),"")</f>
        <v/>
      </c>
    </row>
    <row r="2749" spans="1:3" x14ac:dyDescent="0.25">
      <c r="A2749" s="1"/>
      <c r="C2749" t="str">
        <f>IF(B2749&lt;&gt;"",VLOOKUP(B2749,TABLA_CAPATACES[#All],3,FALSE),"")</f>
        <v/>
      </c>
    </row>
    <row r="2750" spans="1:3" x14ac:dyDescent="0.25">
      <c r="A2750" s="1"/>
      <c r="C2750" t="str">
        <f>IF(B2750&lt;&gt;"",VLOOKUP(B2750,TABLA_CAPATACES[#All],3,FALSE),"")</f>
        <v/>
      </c>
    </row>
    <row r="2751" spans="1:3" x14ac:dyDescent="0.25">
      <c r="A2751" s="1"/>
      <c r="C2751" t="str">
        <f>IF(B2751&lt;&gt;"",VLOOKUP(B2751,TABLA_CAPATACES[#All],3,FALSE),"")</f>
        <v/>
      </c>
    </row>
    <row r="2752" spans="1:3" x14ac:dyDescent="0.25">
      <c r="A2752" s="1"/>
      <c r="C2752" t="str">
        <f>IF(B2752&lt;&gt;"",VLOOKUP(B2752,TABLA_CAPATACES[#All],3,FALSE),"")</f>
        <v/>
      </c>
    </row>
    <row r="2753" spans="1:3" x14ac:dyDescent="0.25">
      <c r="A2753" s="1"/>
      <c r="C2753" t="str">
        <f>IF(B2753&lt;&gt;"",VLOOKUP(B2753,TABLA_CAPATACES[#All],3,FALSE),"")</f>
        <v/>
      </c>
    </row>
    <row r="2754" spans="1:3" x14ac:dyDescent="0.25">
      <c r="A2754" s="1"/>
      <c r="C2754" t="str">
        <f>IF(B2754&lt;&gt;"",VLOOKUP(B2754,TABLA_CAPATACES[#All],3,FALSE),"")</f>
        <v/>
      </c>
    </row>
    <row r="2755" spans="1:3" x14ac:dyDescent="0.25">
      <c r="A2755" s="1"/>
      <c r="C2755" t="str">
        <f>IF(B2755&lt;&gt;"",VLOOKUP(B2755,TABLA_CAPATACES[#All],3,FALSE),"")</f>
        <v/>
      </c>
    </row>
    <row r="2756" spans="1:3" x14ac:dyDescent="0.25">
      <c r="A2756" s="1"/>
      <c r="C2756" t="str">
        <f>IF(B2756&lt;&gt;"",VLOOKUP(B2756,TABLA_CAPATACES[#All],3,FALSE),"")</f>
        <v/>
      </c>
    </row>
    <row r="2757" spans="1:3" x14ac:dyDescent="0.25">
      <c r="A2757" s="1"/>
      <c r="C2757" t="str">
        <f>IF(B2757&lt;&gt;"",VLOOKUP(B2757,TABLA_CAPATACES[#All],3,FALSE),"")</f>
        <v/>
      </c>
    </row>
    <row r="2758" spans="1:3" x14ac:dyDescent="0.25">
      <c r="A2758" s="1"/>
      <c r="C2758" t="str">
        <f>IF(B2758&lt;&gt;"",VLOOKUP(B2758,TABLA_CAPATACES[#All],3,FALSE),"")</f>
        <v/>
      </c>
    </row>
    <row r="2759" spans="1:3" x14ac:dyDescent="0.25">
      <c r="A2759" s="1"/>
      <c r="C2759" t="str">
        <f>IF(B2759&lt;&gt;"",VLOOKUP(B2759,TABLA_CAPATACES[#All],3,FALSE),"")</f>
        <v/>
      </c>
    </row>
    <row r="2760" spans="1:3" x14ac:dyDescent="0.25">
      <c r="A2760" s="1"/>
      <c r="C2760" t="str">
        <f>IF(B2760&lt;&gt;"",VLOOKUP(B2760,TABLA_CAPATACES[#All],3,FALSE),"")</f>
        <v/>
      </c>
    </row>
    <row r="2761" spans="1:3" x14ac:dyDescent="0.25">
      <c r="A2761" s="1"/>
      <c r="C2761" t="str">
        <f>IF(B2761&lt;&gt;"",VLOOKUP(B2761,TABLA_CAPATACES[#All],3,FALSE),"")</f>
        <v/>
      </c>
    </row>
    <row r="2762" spans="1:3" x14ac:dyDescent="0.25">
      <c r="A2762" s="1"/>
      <c r="C2762" t="str">
        <f>IF(B2762&lt;&gt;"",VLOOKUP(B2762,TABLA_CAPATACES[#All],3,FALSE),"")</f>
        <v/>
      </c>
    </row>
    <row r="2763" spans="1:3" x14ac:dyDescent="0.25">
      <c r="A2763" s="1"/>
      <c r="C2763" t="str">
        <f>IF(B2763&lt;&gt;"",VLOOKUP(B2763,TABLA_CAPATACES[#All],3,FALSE),"")</f>
        <v/>
      </c>
    </row>
    <row r="2764" spans="1:3" x14ac:dyDescent="0.25">
      <c r="A2764" s="1"/>
      <c r="C2764" t="str">
        <f>IF(B2764&lt;&gt;"",VLOOKUP(B2764,TABLA_CAPATACES[#All],3,FALSE),"")</f>
        <v/>
      </c>
    </row>
    <row r="2765" spans="1:3" x14ac:dyDescent="0.25">
      <c r="A2765" s="1"/>
      <c r="C2765" t="str">
        <f>IF(B2765&lt;&gt;"",VLOOKUP(B2765,TABLA_CAPATACES[#All],3,FALSE),"")</f>
        <v/>
      </c>
    </row>
    <row r="2766" spans="1:3" x14ac:dyDescent="0.25">
      <c r="A2766" s="1"/>
      <c r="C2766" t="str">
        <f>IF(B2766&lt;&gt;"",VLOOKUP(B2766,TABLA_CAPATACES[#All],3,FALSE),"")</f>
        <v/>
      </c>
    </row>
    <row r="2767" spans="1:3" x14ac:dyDescent="0.25">
      <c r="A2767" s="1"/>
      <c r="C2767" t="str">
        <f>IF(B2767&lt;&gt;"",VLOOKUP(B2767,TABLA_CAPATACES[#All],3,FALSE),"")</f>
        <v/>
      </c>
    </row>
    <row r="2768" spans="1:3" x14ac:dyDescent="0.25">
      <c r="A2768" s="1"/>
      <c r="C2768" t="str">
        <f>IF(B2768&lt;&gt;"",VLOOKUP(B2768,TABLA_CAPATACES[#All],3,FALSE),"")</f>
        <v/>
      </c>
    </row>
    <row r="2769" spans="1:3" x14ac:dyDescent="0.25">
      <c r="A2769" s="1"/>
      <c r="C2769" t="str">
        <f>IF(B2769&lt;&gt;"",VLOOKUP(B2769,TABLA_CAPATACES[#All],3,FALSE),"")</f>
        <v/>
      </c>
    </row>
    <row r="2770" spans="1:3" x14ac:dyDescent="0.25">
      <c r="A2770" s="1"/>
      <c r="C2770" t="str">
        <f>IF(B2770&lt;&gt;"",VLOOKUP(B2770,TABLA_CAPATACES[#All],3,FALSE),"")</f>
        <v/>
      </c>
    </row>
    <row r="2771" spans="1:3" x14ac:dyDescent="0.25">
      <c r="A2771" s="1"/>
      <c r="C2771" t="str">
        <f>IF(B2771&lt;&gt;"",VLOOKUP(B2771,TABLA_CAPATACES[#All],3,FALSE),"")</f>
        <v/>
      </c>
    </row>
    <row r="2772" spans="1:3" x14ac:dyDescent="0.25">
      <c r="A2772" s="1"/>
      <c r="C2772" t="str">
        <f>IF(B2772&lt;&gt;"",VLOOKUP(B2772,TABLA_CAPATACES[#All],3,FALSE),"")</f>
        <v/>
      </c>
    </row>
    <row r="2773" spans="1:3" x14ac:dyDescent="0.25">
      <c r="A2773" s="1"/>
      <c r="C2773" t="str">
        <f>IF(B2773&lt;&gt;"",VLOOKUP(B2773,TABLA_CAPATACES[#All],3,FALSE),"")</f>
        <v/>
      </c>
    </row>
    <row r="2774" spans="1:3" x14ac:dyDescent="0.25">
      <c r="A2774" s="1"/>
      <c r="C2774" t="str">
        <f>IF(B2774&lt;&gt;"",VLOOKUP(B2774,TABLA_CAPATACES[#All],3,FALSE),"")</f>
        <v/>
      </c>
    </row>
    <row r="2775" spans="1:3" x14ac:dyDescent="0.25">
      <c r="A2775" s="1"/>
      <c r="C2775" t="str">
        <f>IF(B2775&lt;&gt;"",VLOOKUP(B2775,TABLA_CAPATACES[#All],3,FALSE),"")</f>
        <v/>
      </c>
    </row>
    <row r="2776" spans="1:3" x14ac:dyDescent="0.25">
      <c r="A2776" s="1"/>
      <c r="C2776" t="str">
        <f>IF(B2776&lt;&gt;"",VLOOKUP(B2776,TABLA_CAPATACES[#All],3,FALSE),"")</f>
        <v/>
      </c>
    </row>
    <row r="2777" spans="1:3" x14ac:dyDescent="0.25">
      <c r="A2777" s="1"/>
      <c r="C2777" t="str">
        <f>IF(B2777&lt;&gt;"",VLOOKUP(B2777,TABLA_CAPATACES[#All],3,FALSE),"")</f>
        <v/>
      </c>
    </row>
    <row r="2778" spans="1:3" x14ac:dyDescent="0.25">
      <c r="A2778" s="1"/>
      <c r="C2778" t="str">
        <f>IF(B2778&lt;&gt;"",VLOOKUP(B2778,TABLA_CAPATACES[#All],3,FALSE),"")</f>
        <v/>
      </c>
    </row>
    <row r="2779" spans="1:3" x14ac:dyDescent="0.25">
      <c r="A2779" s="1"/>
      <c r="C2779" t="str">
        <f>IF(B2779&lt;&gt;"",VLOOKUP(B2779,TABLA_CAPATACES[#All],3,FALSE),"")</f>
        <v/>
      </c>
    </row>
    <row r="2780" spans="1:3" x14ac:dyDescent="0.25">
      <c r="A2780" s="1"/>
      <c r="C2780" t="str">
        <f>IF(B2780&lt;&gt;"",VLOOKUP(B2780,TABLA_CAPATACES[#All],3,FALSE),"")</f>
        <v/>
      </c>
    </row>
    <row r="2781" spans="1:3" x14ac:dyDescent="0.25">
      <c r="A2781" s="1"/>
      <c r="C2781" t="str">
        <f>IF(B2781&lt;&gt;"",VLOOKUP(B2781,TABLA_CAPATACES[#All],3,FALSE),"")</f>
        <v/>
      </c>
    </row>
    <row r="2782" spans="1:3" x14ac:dyDescent="0.25">
      <c r="A2782" s="1"/>
      <c r="C2782" t="str">
        <f>IF(B2782&lt;&gt;"",VLOOKUP(B2782,TABLA_CAPATACES[#All],3,FALSE),"")</f>
        <v/>
      </c>
    </row>
    <row r="2783" spans="1:3" x14ac:dyDescent="0.25">
      <c r="A2783" s="1"/>
      <c r="C2783" t="str">
        <f>IF(B2783&lt;&gt;"",VLOOKUP(B2783,TABLA_CAPATACES[#All],3,FALSE),"")</f>
        <v/>
      </c>
    </row>
    <row r="2784" spans="1:3" x14ac:dyDescent="0.25">
      <c r="A2784" s="1"/>
      <c r="C2784" t="str">
        <f>IF(B2784&lt;&gt;"",VLOOKUP(B2784,TABLA_CAPATACES[#All],3,FALSE),"")</f>
        <v/>
      </c>
    </row>
    <row r="2785" spans="1:3" x14ac:dyDescent="0.25">
      <c r="A2785" s="1"/>
      <c r="C2785" t="str">
        <f>IF(B2785&lt;&gt;"",VLOOKUP(B2785,TABLA_CAPATACES[#All],3,FALSE),"")</f>
        <v/>
      </c>
    </row>
    <row r="2786" spans="1:3" x14ac:dyDescent="0.25">
      <c r="A2786" s="1"/>
      <c r="C2786" t="str">
        <f>IF(B2786&lt;&gt;"",VLOOKUP(B2786,TABLA_CAPATACES[#All],3,FALSE),"")</f>
        <v/>
      </c>
    </row>
    <row r="2787" spans="1:3" x14ac:dyDescent="0.25">
      <c r="A2787" s="1"/>
      <c r="C2787" t="str">
        <f>IF(B2787&lt;&gt;"",VLOOKUP(B2787,TABLA_CAPATACES[#All],3,FALSE),"")</f>
        <v/>
      </c>
    </row>
    <row r="2788" spans="1:3" x14ac:dyDescent="0.25">
      <c r="A2788" s="1"/>
      <c r="C2788" t="str">
        <f>IF(B2788&lt;&gt;"",VLOOKUP(B2788,TABLA_CAPATACES[#All],3,FALSE),"")</f>
        <v/>
      </c>
    </row>
    <row r="2789" spans="1:3" x14ac:dyDescent="0.25">
      <c r="A2789" s="1"/>
      <c r="C2789" t="str">
        <f>IF(B2789&lt;&gt;"",VLOOKUP(B2789,TABLA_CAPATACES[#All],3,FALSE),"")</f>
        <v/>
      </c>
    </row>
    <row r="2790" spans="1:3" x14ac:dyDescent="0.25">
      <c r="A2790" s="1"/>
      <c r="C2790" t="str">
        <f>IF(B2790&lt;&gt;"",VLOOKUP(B2790,TABLA_CAPATACES[#All],3,FALSE),"")</f>
        <v/>
      </c>
    </row>
    <row r="2791" spans="1:3" x14ac:dyDescent="0.25">
      <c r="A2791" s="1"/>
      <c r="C2791" t="str">
        <f>IF(B2791&lt;&gt;"",VLOOKUP(B2791,TABLA_CAPATACES[#All],3,FALSE),"")</f>
        <v/>
      </c>
    </row>
    <row r="2792" spans="1:3" x14ac:dyDescent="0.25">
      <c r="A2792" s="1"/>
      <c r="C2792" t="str">
        <f>IF(B2792&lt;&gt;"",VLOOKUP(B2792,TABLA_CAPATACES[#All],3,FALSE),"")</f>
        <v/>
      </c>
    </row>
    <row r="2793" spans="1:3" x14ac:dyDescent="0.25">
      <c r="A2793" s="1"/>
      <c r="C2793" t="str">
        <f>IF(B2793&lt;&gt;"",VLOOKUP(B2793,TABLA_CAPATACES[#All],3,FALSE),"")</f>
        <v/>
      </c>
    </row>
    <row r="2794" spans="1:3" x14ac:dyDescent="0.25">
      <c r="A2794" s="1"/>
      <c r="C2794" t="str">
        <f>IF(B2794&lt;&gt;"",VLOOKUP(B2794,TABLA_CAPATACES[#All],3,FALSE),"")</f>
        <v/>
      </c>
    </row>
    <row r="2795" spans="1:3" x14ac:dyDescent="0.25">
      <c r="A2795" s="1"/>
      <c r="C2795" t="str">
        <f>IF(B2795&lt;&gt;"",VLOOKUP(B2795,TABLA_CAPATACES[#All],3,FALSE),"")</f>
        <v/>
      </c>
    </row>
    <row r="2796" spans="1:3" x14ac:dyDescent="0.25">
      <c r="A2796" s="1"/>
      <c r="C2796" t="str">
        <f>IF(B2796&lt;&gt;"",VLOOKUP(B2796,TABLA_CAPATACES[#All],3,FALSE),"")</f>
        <v/>
      </c>
    </row>
    <row r="2797" spans="1:3" x14ac:dyDescent="0.25">
      <c r="A2797" s="1"/>
      <c r="C2797" t="str">
        <f>IF(B2797&lt;&gt;"",VLOOKUP(B2797,TABLA_CAPATACES[#All],3,FALSE),"")</f>
        <v/>
      </c>
    </row>
    <row r="2798" spans="1:3" x14ac:dyDescent="0.25">
      <c r="A2798" s="1"/>
      <c r="C2798" t="str">
        <f>IF(B2798&lt;&gt;"",VLOOKUP(B2798,TABLA_CAPATACES[#All],3,FALSE),"")</f>
        <v/>
      </c>
    </row>
    <row r="2799" spans="1:3" x14ac:dyDescent="0.25">
      <c r="A2799" s="1"/>
      <c r="C2799" t="str">
        <f>IF(B2799&lt;&gt;"",VLOOKUP(B2799,TABLA_CAPATACES[#All],3,FALSE),"")</f>
        <v/>
      </c>
    </row>
    <row r="2800" spans="1:3" x14ac:dyDescent="0.25">
      <c r="A2800" s="1"/>
      <c r="C2800" t="str">
        <f>IF(B2800&lt;&gt;"",VLOOKUP(B2800,TABLA_CAPATACES[#All],3,FALSE),"")</f>
        <v/>
      </c>
    </row>
    <row r="2801" spans="1:3" x14ac:dyDescent="0.25">
      <c r="A2801" s="1"/>
      <c r="C2801" t="str">
        <f>IF(B2801&lt;&gt;"",VLOOKUP(B2801,TABLA_CAPATACES[#All],3,FALSE),"")</f>
        <v/>
      </c>
    </row>
    <row r="2802" spans="1:3" x14ac:dyDescent="0.25">
      <c r="A2802" s="1"/>
      <c r="C2802" t="str">
        <f>IF(B2802&lt;&gt;"",VLOOKUP(B2802,TABLA_CAPATACES[#All],3,FALSE),"")</f>
        <v/>
      </c>
    </row>
    <row r="2803" spans="1:3" x14ac:dyDescent="0.25">
      <c r="A2803" s="1"/>
      <c r="C2803" t="str">
        <f>IF(B2803&lt;&gt;"",VLOOKUP(B2803,TABLA_CAPATACES[#All],3,FALSE),"")</f>
        <v/>
      </c>
    </row>
    <row r="2804" spans="1:3" x14ac:dyDescent="0.25">
      <c r="A2804" s="1"/>
      <c r="C2804" t="str">
        <f>IF(B2804&lt;&gt;"",VLOOKUP(B2804,TABLA_CAPATACES[#All],3,FALSE),"")</f>
        <v/>
      </c>
    </row>
    <row r="2805" spans="1:3" x14ac:dyDescent="0.25">
      <c r="A2805" s="1"/>
      <c r="C2805" t="str">
        <f>IF(B2805&lt;&gt;"",VLOOKUP(B2805,TABLA_CAPATACES[#All],3,FALSE),"")</f>
        <v/>
      </c>
    </row>
    <row r="2806" spans="1:3" x14ac:dyDescent="0.25">
      <c r="A2806" s="1"/>
      <c r="C2806" t="str">
        <f>IF(B2806&lt;&gt;"",VLOOKUP(B2806,TABLA_CAPATACES[#All],3,FALSE),"")</f>
        <v/>
      </c>
    </row>
    <row r="2807" spans="1:3" x14ac:dyDescent="0.25">
      <c r="A2807" s="1"/>
      <c r="C2807" t="str">
        <f>IF(B2807&lt;&gt;"",VLOOKUP(B2807,TABLA_CAPATACES[#All],3,FALSE),"")</f>
        <v/>
      </c>
    </row>
    <row r="2808" spans="1:3" x14ac:dyDescent="0.25">
      <c r="A2808" s="1"/>
      <c r="C2808" t="str">
        <f>IF(B2808&lt;&gt;"",VLOOKUP(B2808,TABLA_CAPATACES[#All],3,FALSE),"")</f>
        <v/>
      </c>
    </row>
    <row r="2809" spans="1:3" x14ac:dyDescent="0.25">
      <c r="A2809" s="1"/>
      <c r="C2809" t="str">
        <f>IF(B2809&lt;&gt;"",VLOOKUP(B2809,TABLA_CAPATACES[#All],3,FALSE),"")</f>
        <v/>
      </c>
    </row>
    <row r="2810" spans="1:3" x14ac:dyDescent="0.25">
      <c r="A2810" s="1"/>
      <c r="C2810" t="str">
        <f>IF(B2810&lt;&gt;"",VLOOKUP(B2810,TABLA_CAPATACES[#All],3,FALSE),"")</f>
        <v/>
      </c>
    </row>
    <row r="2811" spans="1:3" x14ac:dyDescent="0.25">
      <c r="A2811" s="1"/>
      <c r="C2811" t="str">
        <f>IF(B2811&lt;&gt;"",VLOOKUP(B2811,TABLA_CAPATACES[#All],3,FALSE),"")</f>
        <v/>
      </c>
    </row>
    <row r="2812" spans="1:3" x14ac:dyDescent="0.25">
      <c r="A2812" s="1"/>
      <c r="C2812" t="str">
        <f>IF(B2812&lt;&gt;"",VLOOKUP(B2812,TABLA_CAPATACES[#All],3,FALSE),"")</f>
        <v/>
      </c>
    </row>
    <row r="2813" spans="1:3" x14ac:dyDescent="0.25">
      <c r="A2813" s="1"/>
      <c r="C2813" t="str">
        <f>IF(B2813&lt;&gt;"",VLOOKUP(B2813,TABLA_CAPATACES[#All],3,FALSE),"")</f>
        <v/>
      </c>
    </row>
    <row r="2814" spans="1:3" x14ac:dyDescent="0.25">
      <c r="A2814" s="1"/>
      <c r="C2814" t="str">
        <f>IF(B2814&lt;&gt;"",VLOOKUP(B2814,TABLA_CAPATACES[#All],3,FALSE),"")</f>
        <v/>
      </c>
    </row>
    <row r="2815" spans="1:3" x14ac:dyDescent="0.25">
      <c r="A2815" s="1"/>
      <c r="C2815" t="str">
        <f>IF(B2815&lt;&gt;"",VLOOKUP(B2815,TABLA_CAPATACES[#All],3,FALSE),"")</f>
        <v/>
      </c>
    </row>
    <row r="2816" spans="1:3" x14ac:dyDescent="0.25">
      <c r="A2816" s="1"/>
      <c r="C2816" t="str">
        <f>IF(B2816&lt;&gt;"",VLOOKUP(B2816,TABLA_CAPATACES[#All],3,FALSE),"")</f>
        <v/>
      </c>
    </row>
    <row r="2817" spans="1:3" x14ac:dyDescent="0.25">
      <c r="A2817" s="1"/>
      <c r="C2817" t="str">
        <f>IF(B2817&lt;&gt;"",VLOOKUP(B2817,TABLA_CAPATACES[#All],3,FALSE),"")</f>
        <v/>
      </c>
    </row>
    <row r="2818" spans="1:3" x14ac:dyDescent="0.25">
      <c r="A2818" s="1"/>
      <c r="C2818" t="str">
        <f>IF(B2818&lt;&gt;"",VLOOKUP(B2818,TABLA_CAPATACES[#All],3,FALSE),"")</f>
        <v/>
      </c>
    </row>
    <row r="2819" spans="1:3" x14ac:dyDescent="0.25">
      <c r="A2819" s="1"/>
      <c r="C2819" t="str">
        <f>IF(B2819&lt;&gt;"",VLOOKUP(B2819,TABLA_CAPATACES[#All],3,FALSE),"")</f>
        <v/>
      </c>
    </row>
    <row r="2820" spans="1:3" x14ac:dyDescent="0.25">
      <c r="A2820" s="1"/>
      <c r="C2820" t="str">
        <f>IF(B2820&lt;&gt;"",VLOOKUP(B2820,TABLA_CAPATACES[#All],3,FALSE),"")</f>
        <v/>
      </c>
    </row>
    <row r="2821" spans="1:3" x14ac:dyDescent="0.25">
      <c r="A2821" s="1"/>
      <c r="C2821" t="str">
        <f>IF(B2821&lt;&gt;"",VLOOKUP(B2821,TABLA_CAPATACES[#All],3,FALSE),"")</f>
        <v/>
      </c>
    </row>
    <row r="2822" spans="1:3" x14ac:dyDescent="0.25">
      <c r="A2822" s="1"/>
      <c r="C2822" t="str">
        <f>IF(B2822&lt;&gt;"",VLOOKUP(B2822,TABLA_CAPATACES[#All],3,FALSE),"")</f>
        <v/>
      </c>
    </row>
    <row r="2823" spans="1:3" x14ac:dyDescent="0.25">
      <c r="A2823" s="1"/>
      <c r="C2823" t="str">
        <f>IF(B2823&lt;&gt;"",VLOOKUP(B2823,TABLA_CAPATACES[#All],3,FALSE),"")</f>
        <v/>
      </c>
    </row>
    <row r="2824" spans="1:3" x14ac:dyDescent="0.25">
      <c r="A2824" s="1"/>
      <c r="C2824" t="str">
        <f>IF(B2824&lt;&gt;"",VLOOKUP(B2824,TABLA_CAPATACES[#All],3,FALSE),"")</f>
        <v/>
      </c>
    </row>
    <row r="2825" spans="1:3" x14ac:dyDescent="0.25">
      <c r="A2825" s="1"/>
      <c r="C2825" t="str">
        <f>IF(B2825&lt;&gt;"",VLOOKUP(B2825,TABLA_CAPATACES[#All],3,FALSE),"")</f>
        <v/>
      </c>
    </row>
    <row r="2826" spans="1:3" x14ac:dyDescent="0.25">
      <c r="A2826" s="1"/>
      <c r="C2826" t="str">
        <f>IF(B2826&lt;&gt;"",VLOOKUP(B2826,TABLA_CAPATACES[#All],3,FALSE),"")</f>
        <v/>
      </c>
    </row>
    <row r="2827" spans="1:3" x14ac:dyDescent="0.25">
      <c r="A2827" s="1"/>
      <c r="C2827" t="str">
        <f>IF(B2827&lt;&gt;"",VLOOKUP(B2827,TABLA_CAPATACES[#All],3,FALSE),"")</f>
        <v/>
      </c>
    </row>
    <row r="2828" spans="1:3" x14ac:dyDescent="0.25">
      <c r="A2828" s="1"/>
      <c r="C2828" t="str">
        <f>IF(B2828&lt;&gt;"",VLOOKUP(B2828,TABLA_CAPATACES[#All],3,FALSE),"")</f>
        <v/>
      </c>
    </row>
    <row r="2829" spans="1:3" x14ac:dyDescent="0.25">
      <c r="A2829" s="1"/>
      <c r="C2829" t="str">
        <f>IF(B2829&lt;&gt;"",VLOOKUP(B2829,TABLA_CAPATACES[#All],3,FALSE),"")</f>
        <v/>
      </c>
    </row>
    <row r="2830" spans="1:3" x14ac:dyDescent="0.25">
      <c r="A2830" s="1"/>
      <c r="C2830" t="str">
        <f>IF(B2830&lt;&gt;"",VLOOKUP(B2830,TABLA_CAPATACES[#All],3,FALSE),"")</f>
        <v/>
      </c>
    </row>
    <row r="2831" spans="1:3" x14ac:dyDescent="0.25">
      <c r="A2831" s="1"/>
      <c r="C2831" t="str">
        <f>IF(B2831&lt;&gt;"",VLOOKUP(B2831,TABLA_CAPATACES[#All],3,FALSE),"")</f>
        <v/>
      </c>
    </row>
    <row r="2832" spans="1:3" x14ac:dyDescent="0.25">
      <c r="A2832" s="1"/>
      <c r="C2832" t="str">
        <f>IF(B2832&lt;&gt;"",VLOOKUP(B2832,TABLA_CAPATACES[#All],3,FALSE),"")</f>
        <v/>
      </c>
    </row>
    <row r="2833" spans="1:3" x14ac:dyDescent="0.25">
      <c r="A2833" s="1"/>
      <c r="C2833" t="str">
        <f>IF(B2833&lt;&gt;"",VLOOKUP(B2833,TABLA_CAPATACES[#All],3,FALSE),"")</f>
        <v/>
      </c>
    </row>
    <row r="2834" spans="1:3" x14ac:dyDescent="0.25">
      <c r="A2834" s="1"/>
      <c r="C2834" t="str">
        <f>IF(B2834&lt;&gt;"",VLOOKUP(B2834,TABLA_CAPATACES[#All],3,FALSE),"")</f>
        <v/>
      </c>
    </row>
    <row r="2835" spans="1:3" x14ac:dyDescent="0.25">
      <c r="A2835" s="1"/>
      <c r="C2835" t="str">
        <f>IF(B2835&lt;&gt;"",VLOOKUP(B2835,TABLA_CAPATACES[#All],3,FALSE),"")</f>
        <v/>
      </c>
    </row>
    <row r="2836" spans="1:3" x14ac:dyDescent="0.25">
      <c r="A2836" s="1"/>
      <c r="C2836" t="str">
        <f>IF(B2836&lt;&gt;"",VLOOKUP(B2836,TABLA_CAPATACES[#All],3,FALSE),"")</f>
        <v/>
      </c>
    </row>
    <row r="2837" spans="1:3" x14ac:dyDescent="0.25">
      <c r="A2837" s="1"/>
      <c r="C2837" t="str">
        <f>IF(B2837&lt;&gt;"",VLOOKUP(B2837,TABLA_CAPATACES[#All],3,FALSE),"")</f>
        <v/>
      </c>
    </row>
    <row r="2838" spans="1:3" x14ac:dyDescent="0.25">
      <c r="A2838" s="1"/>
      <c r="C2838" t="str">
        <f>IF(B2838&lt;&gt;"",VLOOKUP(B2838,TABLA_CAPATACES[#All],3,FALSE),"")</f>
        <v/>
      </c>
    </row>
    <row r="2839" spans="1:3" x14ac:dyDescent="0.25">
      <c r="A2839" s="1"/>
      <c r="C2839" t="str">
        <f>IF(B2839&lt;&gt;"",VLOOKUP(B2839,TABLA_CAPATACES[#All],3,FALSE),"")</f>
        <v/>
      </c>
    </row>
    <row r="2840" spans="1:3" x14ac:dyDescent="0.25">
      <c r="A2840" s="1"/>
      <c r="C2840" t="str">
        <f>IF(B2840&lt;&gt;"",VLOOKUP(B2840,TABLA_CAPATACES[#All],3,FALSE),"")</f>
        <v/>
      </c>
    </row>
    <row r="2841" spans="1:3" x14ac:dyDescent="0.25">
      <c r="A2841" s="1"/>
      <c r="C2841" t="str">
        <f>IF(B2841&lt;&gt;"",VLOOKUP(B2841,TABLA_CAPATACES[#All],3,FALSE),"")</f>
        <v/>
      </c>
    </row>
    <row r="2842" spans="1:3" x14ac:dyDescent="0.25">
      <c r="A2842" s="1"/>
      <c r="C2842" t="str">
        <f>IF(B2842&lt;&gt;"",VLOOKUP(B2842,TABLA_CAPATACES[#All],3,FALSE),"")</f>
        <v/>
      </c>
    </row>
    <row r="2843" spans="1:3" x14ac:dyDescent="0.25">
      <c r="A2843" s="1"/>
      <c r="C2843" t="str">
        <f>IF(B2843&lt;&gt;"",VLOOKUP(B2843,TABLA_CAPATACES[#All],3,FALSE),"")</f>
        <v/>
      </c>
    </row>
    <row r="2844" spans="1:3" x14ac:dyDescent="0.25">
      <c r="A2844" s="1"/>
      <c r="C2844" t="str">
        <f>IF(B2844&lt;&gt;"",VLOOKUP(B2844,TABLA_CAPATACES[#All],3,FALSE),"")</f>
        <v/>
      </c>
    </row>
    <row r="2845" spans="1:3" x14ac:dyDescent="0.25">
      <c r="A2845" s="1"/>
      <c r="C2845" t="str">
        <f>IF(B2845&lt;&gt;"",VLOOKUP(B2845,TABLA_CAPATACES[#All],3,FALSE),"")</f>
        <v/>
      </c>
    </row>
    <row r="2846" spans="1:3" x14ac:dyDescent="0.25">
      <c r="A2846" s="1"/>
      <c r="C2846" t="str">
        <f>IF(B2846&lt;&gt;"",VLOOKUP(B2846,TABLA_CAPATACES[#All],3,FALSE),"")</f>
        <v/>
      </c>
    </row>
    <row r="2847" spans="1:3" x14ac:dyDescent="0.25">
      <c r="A2847" s="1"/>
      <c r="C2847" t="str">
        <f>IF(B2847&lt;&gt;"",VLOOKUP(B2847,TABLA_CAPATACES[#All],3,FALSE),"")</f>
        <v/>
      </c>
    </row>
    <row r="2848" spans="1:3" x14ac:dyDescent="0.25">
      <c r="A2848" s="1"/>
      <c r="C2848" t="str">
        <f>IF(B2848&lt;&gt;"",VLOOKUP(B2848,TABLA_CAPATACES[#All],3,FALSE),"")</f>
        <v/>
      </c>
    </row>
    <row r="2849" spans="1:3" x14ac:dyDescent="0.25">
      <c r="A2849" s="1"/>
      <c r="C2849" t="str">
        <f>IF(B2849&lt;&gt;"",VLOOKUP(B2849,TABLA_CAPATACES[#All],3,FALSE),"")</f>
        <v/>
      </c>
    </row>
    <row r="2850" spans="1:3" x14ac:dyDescent="0.25">
      <c r="A2850" s="1"/>
      <c r="C2850" t="str">
        <f>IF(B2850&lt;&gt;"",VLOOKUP(B2850,TABLA_CAPATACES[#All],3,FALSE),"")</f>
        <v/>
      </c>
    </row>
    <row r="2851" spans="1:3" x14ac:dyDescent="0.25">
      <c r="A2851" s="1"/>
      <c r="C2851" t="str">
        <f>IF(B2851&lt;&gt;"",VLOOKUP(B2851,TABLA_CAPATACES[#All],3,FALSE),"")</f>
        <v/>
      </c>
    </row>
    <row r="2852" spans="1:3" x14ac:dyDescent="0.25">
      <c r="A2852" s="1"/>
      <c r="C2852" t="str">
        <f>IF(B2852&lt;&gt;"",VLOOKUP(B2852,TABLA_CAPATACES[#All],3,FALSE),"")</f>
        <v/>
      </c>
    </row>
    <row r="2853" spans="1:3" x14ac:dyDescent="0.25">
      <c r="A2853" s="1"/>
      <c r="C2853" t="str">
        <f>IF(B2853&lt;&gt;"",VLOOKUP(B2853,TABLA_CAPATACES[#All],3,FALSE),"")</f>
        <v/>
      </c>
    </row>
    <row r="2854" spans="1:3" x14ac:dyDescent="0.25">
      <c r="A2854" s="1"/>
      <c r="C2854" t="str">
        <f>IF(B2854&lt;&gt;"",VLOOKUP(B2854,TABLA_CAPATACES[#All],3,FALSE),"")</f>
        <v/>
      </c>
    </row>
    <row r="2855" spans="1:3" x14ac:dyDescent="0.25">
      <c r="A2855" s="1"/>
      <c r="C2855" t="str">
        <f>IF(B2855&lt;&gt;"",VLOOKUP(B2855,TABLA_CAPATACES[#All],3,FALSE),"")</f>
        <v/>
      </c>
    </row>
    <row r="2856" spans="1:3" x14ac:dyDescent="0.25">
      <c r="A2856" s="1"/>
      <c r="C2856" t="str">
        <f>IF(B2856&lt;&gt;"",VLOOKUP(B2856,TABLA_CAPATACES[#All],3,FALSE),"")</f>
        <v/>
      </c>
    </row>
    <row r="2857" spans="1:3" x14ac:dyDescent="0.25">
      <c r="A2857" s="1"/>
      <c r="C2857" t="str">
        <f>IF(B2857&lt;&gt;"",VLOOKUP(B2857,TABLA_CAPATACES[#All],3,FALSE),"")</f>
        <v/>
      </c>
    </row>
    <row r="2858" spans="1:3" x14ac:dyDescent="0.25">
      <c r="A2858" s="1"/>
      <c r="C2858" t="str">
        <f>IF(B2858&lt;&gt;"",VLOOKUP(B2858,TABLA_CAPATACES[#All],3,FALSE),"")</f>
        <v/>
      </c>
    </row>
    <row r="2859" spans="1:3" x14ac:dyDescent="0.25">
      <c r="A2859" s="1"/>
      <c r="C2859" t="str">
        <f>IF(B2859&lt;&gt;"",VLOOKUP(B2859,TABLA_CAPATACES[#All],3,FALSE),"")</f>
        <v/>
      </c>
    </row>
    <row r="2860" spans="1:3" x14ac:dyDescent="0.25">
      <c r="A2860" s="1"/>
      <c r="C2860" t="str">
        <f>IF(B2860&lt;&gt;"",VLOOKUP(B2860,TABLA_CAPATACES[#All],3,FALSE),"")</f>
        <v/>
      </c>
    </row>
    <row r="2861" spans="1:3" x14ac:dyDescent="0.25">
      <c r="A2861" s="1"/>
      <c r="C2861" t="str">
        <f>IF(B2861&lt;&gt;"",VLOOKUP(B2861,TABLA_CAPATACES[#All],3,FALSE),"")</f>
        <v/>
      </c>
    </row>
    <row r="2862" spans="1:3" x14ac:dyDescent="0.25">
      <c r="A2862" s="1"/>
      <c r="C2862" t="str">
        <f>IF(B2862&lt;&gt;"",VLOOKUP(B2862,TABLA_CAPATACES[#All],3,FALSE),"")</f>
        <v/>
      </c>
    </row>
    <row r="2863" spans="1:3" x14ac:dyDescent="0.25">
      <c r="A2863" s="1"/>
      <c r="C2863" t="str">
        <f>IF(B2863&lt;&gt;"",VLOOKUP(B2863,TABLA_CAPATACES[#All],3,FALSE),"")</f>
        <v/>
      </c>
    </row>
    <row r="2864" spans="1:3" x14ac:dyDescent="0.25">
      <c r="A2864" s="1"/>
      <c r="C2864" t="str">
        <f>IF(B2864&lt;&gt;"",VLOOKUP(B2864,TABLA_CAPATACES[#All],3,FALSE),"")</f>
        <v/>
      </c>
    </row>
    <row r="2865" spans="1:3" x14ac:dyDescent="0.25">
      <c r="A2865" s="1"/>
      <c r="C2865" t="str">
        <f>IF(B2865&lt;&gt;"",VLOOKUP(B2865,TABLA_CAPATACES[#All],3,FALSE),"")</f>
        <v/>
      </c>
    </row>
    <row r="2866" spans="1:3" x14ac:dyDescent="0.25">
      <c r="A2866" s="1"/>
      <c r="C2866" t="str">
        <f>IF(B2866&lt;&gt;"",VLOOKUP(B2866,TABLA_CAPATACES[#All],3,FALSE),"")</f>
        <v/>
      </c>
    </row>
    <row r="2867" spans="1:3" x14ac:dyDescent="0.25">
      <c r="A2867" s="1"/>
      <c r="C2867" t="str">
        <f>IF(B2867&lt;&gt;"",VLOOKUP(B2867,TABLA_CAPATACES[#All],3,FALSE),"")</f>
        <v/>
      </c>
    </row>
    <row r="2868" spans="1:3" x14ac:dyDescent="0.25">
      <c r="A2868" s="1"/>
      <c r="C2868" t="str">
        <f>IF(B2868&lt;&gt;"",VLOOKUP(B2868,TABLA_CAPATACES[#All],3,FALSE),"")</f>
        <v/>
      </c>
    </row>
    <row r="2869" spans="1:3" x14ac:dyDescent="0.25">
      <c r="A2869" s="1"/>
      <c r="C2869" t="str">
        <f>IF(B2869&lt;&gt;"",VLOOKUP(B2869,TABLA_CAPATACES[#All],3,FALSE),"")</f>
        <v/>
      </c>
    </row>
    <row r="2870" spans="1:3" x14ac:dyDescent="0.25">
      <c r="A2870" s="1"/>
      <c r="C2870" t="str">
        <f>IF(B2870&lt;&gt;"",VLOOKUP(B2870,TABLA_CAPATACES[#All],3,FALSE),"")</f>
        <v/>
      </c>
    </row>
    <row r="2871" spans="1:3" x14ac:dyDescent="0.25">
      <c r="A2871" s="1"/>
      <c r="C2871" t="str">
        <f>IF(B2871&lt;&gt;"",VLOOKUP(B2871,TABLA_CAPATACES[#All],3,FALSE),"")</f>
        <v/>
      </c>
    </row>
    <row r="2872" spans="1:3" x14ac:dyDescent="0.25">
      <c r="A2872" s="1"/>
      <c r="C2872" t="str">
        <f>IF(B2872&lt;&gt;"",VLOOKUP(B2872,TABLA_CAPATACES[#All],3,FALSE),"")</f>
        <v/>
      </c>
    </row>
    <row r="2873" spans="1:3" x14ac:dyDescent="0.25">
      <c r="A2873" s="1"/>
      <c r="C2873" t="str">
        <f>IF(B2873&lt;&gt;"",VLOOKUP(B2873,TABLA_CAPATACES[#All],3,FALSE),"")</f>
        <v/>
      </c>
    </row>
    <row r="2874" spans="1:3" x14ac:dyDescent="0.25">
      <c r="A2874" s="1"/>
      <c r="C2874" t="str">
        <f>IF(B2874&lt;&gt;"",VLOOKUP(B2874,TABLA_CAPATACES[#All],3,FALSE),"")</f>
        <v/>
      </c>
    </row>
    <row r="2875" spans="1:3" x14ac:dyDescent="0.25">
      <c r="A2875" s="1"/>
      <c r="C2875" t="str">
        <f>IF(B2875&lt;&gt;"",VLOOKUP(B2875,TABLA_CAPATACES[#All],3,FALSE),"")</f>
        <v/>
      </c>
    </row>
    <row r="2876" spans="1:3" x14ac:dyDescent="0.25">
      <c r="A2876" s="1"/>
      <c r="C2876" t="str">
        <f>IF(B2876&lt;&gt;"",VLOOKUP(B2876,TABLA_CAPATACES[#All],3,FALSE),"")</f>
        <v/>
      </c>
    </row>
    <row r="2877" spans="1:3" x14ac:dyDescent="0.25">
      <c r="A2877" s="1"/>
      <c r="C2877" t="str">
        <f>IF(B2877&lt;&gt;"",VLOOKUP(B2877,TABLA_CAPATACES[#All],3,FALSE),"")</f>
        <v/>
      </c>
    </row>
    <row r="2878" spans="1:3" x14ac:dyDescent="0.25">
      <c r="A2878" s="1"/>
      <c r="C2878" t="str">
        <f>IF(B2878&lt;&gt;"",VLOOKUP(B2878,TABLA_CAPATACES[#All],3,FALSE),"")</f>
        <v/>
      </c>
    </row>
    <row r="2879" spans="1:3" x14ac:dyDescent="0.25">
      <c r="A2879" s="1"/>
      <c r="C2879" t="str">
        <f>IF(B2879&lt;&gt;"",VLOOKUP(B2879,TABLA_CAPATACES[#All],3,FALSE),"")</f>
        <v/>
      </c>
    </row>
    <row r="2880" spans="1:3" x14ac:dyDescent="0.25">
      <c r="A2880" s="1"/>
      <c r="C2880" t="str">
        <f>IF(B2880&lt;&gt;"",VLOOKUP(B2880,TABLA_CAPATACES[#All],3,FALSE),"")</f>
        <v/>
      </c>
    </row>
    <row r="2881" spans="1:3" x14ac:dyDescent="0.25">
      <c r="A2881" s="1"/>
      <c r="C2881" t="str">
        <f>IF(B2881&lt;&gt;"",VLOOKUP(B2881,TABLA_CAPATACES[#All],3,FALSE),"")</f>
        <v/>
      </c>
    </row>
    <row r="2882" spans="1:3" x14ac:dyDescent="0.25">
      <c r="A2882" s="1"/>
      <c r="C2882" t="str">
        <f>IF(B2882&lt;&gt;"",VLOOKUP(B2882,TABLA_CAPATACES[#All],3,FALSE),"")</f>
        <v/>
      </c>
    </row>
    <row r="2883" spans="1:3" x14ac:dyDescent="0.25">
      <c r="A2883" s="1"/>
      <c r="C2883" t="str">
        <f>IF(B2883&lt;&gt;"",VLOOKUP(B2883,TABLA_CAPATACES[#All],3,FALSE),"")</f>
        <v/>
      </c>
    </row>
    <row r="2884" spans="1:3" x14ac:dyDescent="0.25">
      <c r="A2884" s="1"/>
      <c r="C2884" t="str">
        <f>IF(B2884&lt;&gt;"",VLOOKUP(B2884,TABLA_CAPATACES[#All],3,FALSE),"")</f>
        <v/>
      </c>
    </row>
    <row r="2885" spans="1:3" x14ac:dyDescent="0.25">
      <c r="A2885" s="1"/>
      <c r="C2885" t="str">
        <f>IF(B2885&lt;&gt;"",VLOOKUP(B2885,TABLA_CAPATACES[#All],3,FALSE),"")</f>
        <v/>
      </c>
    </row>
    <row r="2886" spans="1:3" x14ac:dyDescent="0.25">
      <c r="A2886" s="1"/>
      <c r="C2886" t="str">
        <f>IF(B2886&lt;&gt;"",VLOOKUP(B2886,TABLA_CAPATACES[#All],3,FALSE),"")</f>
        <v/>
      </c>
    </row>
    <row r="2887" spans="1:3" x14ac:dyDescent="0.25">
      <c r="A2887" s="1"/>
      <c r="C2887" t="str">
        <f>IF(B2887&lt;&gt;"",VLOOKUP(B2887,TABLA_CAPATACES[#All],3,FALSE),"")</f>
        <v/>
      </c>
    </row>
    <row r="2888" spans="1:3" x14ac:dyDescent="0.25">
      <c r="A2888" s="1"/>
      <c r="C2888" t="str">
        <f>IF(B2888&lt;&gt;"",VLOOKUP(B2888,TABLA_CAPATACES[#All],3,FALSE),"")</f>
        <v/>
      </c>
    </row>
    <row r="2889" spans="1:3" x14ac:dyDescent="0.25">
      <c r="A2889" s="1"/>
      <c r="C2889" t="str">
        <f>IF(B2889&lt;&gt;"",VLOOKUP(B2889,TABLA_CAPATACES[#All],3,FALSE),"")</f>
        <v/>
      </c>
    </row>
    <row r="2890" spans="1:3" x14ac:dyDescent="0.25">
      <c r="A2890" s="1"/>
      <c r="C2890" t="str">
        <f>IF(B2890&lt;&gt;"",VLOOKUP(B2890,TABLA_CAPATACES[#All],3,FALSE),"")</f>
        <v/>
      </c>
    </row>
    <row r="2891" spans="1:3" x14ac:dyDescent="0.25">
      <c r="A2891" s="1"/>
      <c r="C2891" t="str">
        <f>IF(B2891&lt;&gt;"",VLOOKUP(B2891,TABLA_CAPATACES[#All],3,FALSE),"")</f>
        <v/>
      </c>
    </row>
    <row r="2892" spans="1:3" x14ac:dyDescent="0.25">
      <c r="A2892" s="1"/>
      <c r="C2892" t="str">
        <f>IF(B2892&lt;&gt;"",VLOOKUP(B2892,TABLA_CAPATACES[#All],3,FALSE),"")</f>
        <v/>
      </c>
    </row>
    <row r="2893" spans="1:3" x14ac:dyDescent="0.25">
      <c r="A2893" s="1"/>
      <c r="C2893" t="str">
        <f>IF(B2893&lt;&gt;"",VLOOKUP(B2893,TABLA_CAPATACES[#All],3,FALSE),"")</f>
        <v/>
      </c>
    </row>
    <row r="2894" spans="1:3" x14ac:dyDescent="0.25">
      <c r="A2894" s="1"/>
      <c r="C2894" t="str">
        <f>IF(B2894&lt;&gt;"",VLOOKUP(B2894,TABLA_CAPATACES[#All],3,FALSE),"")</f>
        <v/>
      </c>
    </row>
    <row r="2895" spans="1:3" x14ac:dyDescent="0.25">
      <c r="A2895" s="1"/>
      <c r="C2895" t="str">
        <f>IF(B2895&lt;&gt;"",VLOOKUP(B2895,TABLA_CAPATACES[#All],3,FALSE),"")</f>
        <v/>
      </c>
    </row>
    <row r="2896" spans="1:3" x14ac:dyDescent="0.25">
      <c r="A2896" s="1"/>
      <c r="C2896" t="str">
        <f>IF(B2896&lt;&gt;"",VLOOKUP(B2896,TABLA_CAPATACES[#All],3,FALSE),"")</f>
        <v/>
      </c>
    </row>
    <row r="2897" spans="1:3" x14ac:dyDescent="0.25">
      <c r="A2897" s="1"/>
      <c r="C2897" t="str">
        <f>IF(B2897&lt;&gt;"",VLOOKUP(B2897,TABLA_CAPATACES[#All],3,FALSE),"")</f>
        <v/>
      </c>
    </row>
    <row r="2898" spans="1:3" x14ac:dyDescent="0.25">
      <c r="A2898" s="1"/>
      <c r="C2898" t="str">
        <f>IF(B2898&lt;&gt;"",VLOOKUP(B2898,TABLA_CAPATACES[#All],3,FALSE),"")</f>
        <v/>
      </c>
    </row>
    <row r="2899" spans="1:3" x14ac:dyDescent="0.25">
      <c r="A2899" s="1"/>
      <c r="C2899" t="str">
        <f>IF(B2899&lt;&gt;"",VLOOKUP(B2899,TABLA_CAPATACES[#All],3,FALSE),"")</f>
        <v/>
      </c>
    </row>
    <row r="2900" spans="1:3" x14ac:dyDescent="0.25">
      <c r="A2900" s="1"/>
      <c r="C2900" t="str">
        <f>IF(B2900&lt;&gt;"",VLOOKUP(B2900,TABLA_CAPATACES[#All],3,FALSE),"")</f>
        <v/>
      </c>
    </row>
    <row r="2901" spans="1:3" x14ac:dyDescent="0.25">
      <c r="A2901" s="1"/>
      <c r="C2901" t="str">
        <f>IF(B2901&lt;&gt;"",VLOOKUP(B2901,TABLA_CAPATACES[#All],3,FALSE),"")</f>
        <v/>
      </c>
    </row>
    <row r="2902" spans="1:3" x14ac:dyDescent="0.25">
      <c r="A2902" s="1"/>
      <c r="C2902" t="str">
        <f>IF(B2902&lt;&gt;"",VLOOKUP(B2902,TABLA_CAPATACES[#All],3,FALSE),"")</f>
        <v/>
      </c>
    </row>
    <row r="2903" spans="1:3" x14ac:dyDescent="0.25">
      <c r="A2903" s="1"/>
      <c r="C2903" t="str">
        <f>IF(B2903&lt;&gt;"",VLOOKUP(B2903,TABLA_CAPATACES[#All],3,FALSE),"")</f>
        <v/>
      </c>
    </row>
    <row r="2904" spans="1:3" x14ac:dyDescent="0.25">
      <c r="A2904" s="1"/>
      <c r="C2904" t="str">
        <f>IF(B2904&lt;&gt;"",VLOOKUP(B2904,TABLA_CAPATACES[#All],3,FALSE),"")</f>
        <v/>
      </c>
    </row>
    <row r="2905" spans="1:3" x14ac:dyDescent="0.25">
      <c r="A2905" s="1"/>
      <c r="C2905" t="str">
        <f>IF(B2905&lt;&gt;"",VLOOKUP(B2905,TABLA_CAPATACES[#All],3,FALSE),"")</f>
        <v/>
      </c>
    </row>
    <row r="2906" spans="1:3" x14ac:dyDescent="0.25">
      <c r="A2906" s="1"/>
      <c r="C2906" t="str">
        <f>IF(B2906&lt;&gt;"",VLOOKUP(B2906,TABLA_CAPATACES[#All],3,FALSE),"")</f>
        <v/>
      </c>
    </row>
    <row r="2907" spans="1:3" x14ac:dyDescent="0.25">
      <c r="A2907" s="1"/>
      <c r="C2907" t="str">
        <f>IF(B2907&lt;&gt;"",VLOOKUP(B2907,TABLA_CAPATACES[#All],3,FALSE),"")</f>
        <v/>
      </c>
    </row>
    <row r="2908" spans="1:3" x14ac:dyDescent="0.25">
      <c r="A2908" s="1"/>
      <c r="C2908" t="str">
        <f>IF(B2908&lt;&gt;"",VLOOKUP(B2908,TABLA_CAPATACES[#All],3,FALSE),"")</f>
        <v/>
      </c>
    </row>
    <row r="2909" spans="1:3" x14ac:dyDescent="0.25">
      <c r="A2909" s="1"/>
      <c r="C2909" t="str">
        <f>IF(B2909&lt;&gt;"",VLOOKUP(B2909,TABLA_CAPATACES[#All],3,FALSE),"")</f>
        <v/>
      </c>
    </row>
    <row r="2910" spans="1:3" x14ac:dyDescent="0.25">
      <c r="A2910" s="1"/>
      <c r="C2910" t="str">
        <f>IF(B2910&lt;&gt;"",VLOOKUP(B2910,TABLA_CAPATACES[#All],3,FALSE),"")</f>
        <v/>
      </c>
    </row>
    <row r="2911" spans="1:3" x14ac:dyDescent="0.25">
      <c r="A2911" s="1"/>
      <c r="C2911" t="str">
        <f>IF(B2911&lt;&gt;"",VLOOKUP(B2911,TABLA_CAPATACES[#All],3,FALSE),"")</f>
        <v/>
      </c>
    </row>
    <row r="2912" spans="1:3" x14ac:dyDescent="0.25">
      <c r="A2912" s="1"/>
      <c r="C2912" t="str">
        <f>IF(B2912&lt;&gt;"",VLOOKUP(B2912,TABLA_CAPATACES[#All],3,FALSE),"")</f>
        <v/>
      </c>
    </row>
    <row r="2913" spans="1:3" x14ac:dyDescent="0.25">
      <c r="A2913" s="1"/>
      <c r="C2913" t="str">
        <f>IF(B2913&lt;&gt;"",VLOOKUP(B2913,TABLA_CAPATACES[#All],3,FALSE),"")</f>
        <v/>
      </c>
    </row>
    <row r="2914" spans="1:3" x14ac:dyDescent="0.25">
      <c r="A2914" s="1"/>
      <c r="C2914" t="str">
        <f>IF(B2914&lt;&gt;"",VLOOKUP(B2914,TABLA_CAPATACES[#All],3,FALSE),"")</f>
        <v/>
      </c>
    </row>
    <row r="2915" spans="1:3" x14ac:dyDescent="0.25">
      <c r="A2915" s="1"/>
      <c r="C2915" t="str">
        <f>IF(B2915&lt;&gt;"",VLOOKUP(B2915,TABLA_CAPATACES[#All],3,FALSE),"")</f>
        <v/>
      </c>
    </row>
    <row r="2916" spans="1:3" x14ac:dyDescent="0.25">
      <c r="A2916" s="1"/>
      <c r="C2916" t="str">
        <f>IF(B2916&lt;&gt;"",VLOOKUP(B2916,TABLA_CAPATACES[#All],3,FALSE),"")</f>
        <v/>
      </c>
    </row>
    <row r="2917" spans="1:3" x14ac:dyDescent="0.25">
      <c r="A2917" s="1"/>
      <c r="C2917" t="str">
        <f>IF(B2917&lt;&gt;"",VLOOKUP(B2917,TABLA_CAPATACES[#All],3,FALSE),"")</f>
        <v/>
      </c>
    </row>
    <row r="2918" spans="1:3" x14ac:dyDescent="0.25">
      <c r="A2918" s="1"/>
      <c r="C2918" t="str">
        <f>IF(B2918&lt;&gt;"",VLOOKUP(B2918,TABLA_CAPATACES[#All],3,FALSE),"")</f>
        <v/>
      </c>
    </row>
    <row r="2919" spans="1:3" x14ac:dyDescent="0.25">
      <c r="A2919" s="1"/>
      <c r="C2919" t="str">
        <f>IF(B2919&lt;&gt;"",VLOOKUP(B2919,TABLA_CAPATACES[#All],3,FALSE),"")</f>
        <v/>
      </c>
    </row>
    <row r="2920" spans="1:3" x14ac:dyDescent="0.25">
      <c r="A2920" s="1"/>
      <c r="C2920" t="str">
        <f>IF(B2920&lt;&gt;"",VLOOKUP(B2920,TABLA_CAPATACES[#All],3,FALSE),"")</f>
        <v/>
      </c>
    </row>
    <row r="2921" spans="1:3" x14ac:dyDescent="0.25">
      <c r="A2921" s="1"/>
      <c r="C2921" t="str">
        <f>IF(B2921&lt;&gt;"",VLOOKUP(B2921,TABLA_CAPATACES[#All],3,FALSE),"")</f>
        <v/>
      </c>
    </row>
    <row r="2922" spans="1:3" x14ac:dyDescent="0.25">
      <c r="A2922" s="1"/>
      <c r="C2922" t="str">
        <f>IF(B2922&lt;&gt;"",VLOOKUP(B2922,TABLA_CAPATACES[#All],3,FALSE),"")</f>
        <v/>
      </c>
    </row>
    <row r="2923" spans="1:3" x14ac:dyDescent="0.25">
      <c r="A2923" s="1"/>
      <c r="C2923" t="str">
        <f>IF(B2923&lt;&gt;"",VLOOKUP(B2923,TABLA_CAPATACES[#All],3,FALSE),"")</f>
        <v/>
      </c>
    </row>
    <row r="2924" spans="1:3" x14ac:dyDescent="0.25">
      <c r="A2924" s="1"/>
      <c r="C2924" t="str">
        <f>IF(B2924&lt;&gt;"",VLOOKUP(B2924,TABLA_CAPATACES[#All],3,FALSE),"")</f>
        <v/>
      </c>
    </row>
    <row r="2925" spans="1:3" x14ac:dyDescent="0.25">
      <c r="A2925" s="1"/>
      <c r="C2925" t="str">
        <f>IF(B2925&lt;&gt;"",VLOOKUP(B2925,TABLA_CAPATACES[#All],3,FALSE),"")</f>
        <v/>
      </c>
    </row>
    <row r="2926" spans="1:3" x14ac:dyDescent="0.25">
      <c r="A2926" s="1"/>
      <c r="C2926" t="str">
        <f>IF(B2926&lt;&gt;"",VLOOKUP(B2926,TABLA_CAPATACES[#All],3,FALSE),"")</f>
        <v/>
      </c>
    </row>
    <row r="2927" spans="1:3" x14ac:dyDescent="0.25">
      <c r="A2927" s="1"/>
      <c r="C2927" t="str">
        <f>IF(B2927&lt;&gt;"",VLOOKUP(B2927,TABLA_CAPATACES[#All],3,FALSE),"")</f>
        <v/>
      </c>
    </row>
    <row r="2928" spans="1:3" x14ac:dyDescent="0.25">
      <c r="A2928" s="1"/>
      <c r="C2928" t="str">
        <f>IF(B2928&lt;&gt;"",VLOOKUP(B2928,TABLA_CAPATACES[#All],3,FALSE),"")</f>
        <v/>
      </c>
    </row>
    <row r="2929" spans="1:3" x14ac:dyDescent="0.25">
      <c r="A2929" s="1"/>
      <c r="C2929" t="str">
        <f>IF(B2929&lt;&gt;"",VLOOKUP(B2929,TABLA_CAPATACES[#All],3,FALSE),"")</f>
        <v/>
      </c>
    </row>
    <row r="2930" spans="1:3" x14ac:dyDescent="0.25">
      <c r="A2930" s="1"/>
      <c r="C2930" t="str">
        <f>IF(B2930&lt;&gt;"",VLOOKUP(B2930,TABLA_CAPATACES[#All],3,FALSE),"")</f>
        <v/>
      </c>
    </row>
    <row r="2931" spans="1:3" x14ac:dyDescent="0.25">
      <c r="A2931" s="1"/>
      <c r="C2931" t="str">
        <f>IF(B2931&lt;&gt;"",VLOOKUP(B2931,TABLA_CAPATACES[#All],3,FALSE),"")</f>
        <v/>
      </c>
    </row>
    <row r="2932" spans="1:3" x14ac:dyDescent="0.25">
      <c r="A2932" s="1"/>
      <c r="C2932" t="str">
        <f>IF(B2932&lt;&gt;"",VLOOKUP(B2932,TABLA_CAPATACES[#All],3,FALSE),"")</f>
        <v/>
      </c>
    </row>
    <row r="2933" spans="1:3" x14ac:dyDescent="0.25">
      <c r="A2933" s="1"/>
      <c r="C2933" t="str">
        <f>IF(B2933&lt;&gt;"",VLOOKUP(B2933,TABLA_CAPATACES[#All],3,FALSE),"")</f>
        <v/>
      </c>
    </row>
    <row r="2934" spans="1:3" x14ac:dyDescent="0.25">
      <c r="A2934" s="1"/>
      <c r="C2934" t="str">
        <f>IF(B2934&lt;&gt;"",VLOOKUP(B2934,TABLA_CAPATACES[#All],3,FALSE),"")</f>
        <v/>
      </c>
    </row>
    <row r="2935" spans="1:3" x14ac:dyDescent="0.25">
      <c r="A2935" s="1"/>
      <c r="C2935" t="str">
        <f>IF(B2935&lt;&gt;"",VLOOKUP(B2935,TABLA_CAPATACES[#All],3,FALSE),"")</f>
        <v/>
      </c>
    </row>
    <row r="2936" spans="1:3" x14ac:dyDescent="0.25">
      <c r="A2936" s="1"/>
      <c r="C2936" t="str">
        <f>IF(B2936&lt;&gt;"",VLOOKUP(B2936,TABLA_CAPATACES[#All],3,FALSE),"")</f>
        <v/>
      </c>
    </row>
    <row r="2937" spans="1:3" x14ac:dyDescent="0.25">
      <c r="A2937" s="1"/>
      <c r="C2937" t="str">
        <f>IF(B2937&lt;&gt;"",VLOOKUP(B2937,TABLA_CAPATACES[#All],3,FALSE),"")</f>
        <v/>
      </c>
    </row>
    <row r="2938" spans="1:3" x14ac:dyDescent="0.25">
      <c r="A2938" s="1"/>
      <c r="C2938" t="str">
        <f>IF(B2938&lt;&gt;"",VLOOKUP(B2938,TABLA_CAPATACES[#All],3,FALSE),"")</f>
        <v/>
      </c>
    </row>
    <row r="2939" spans="1:3" x14ac:dyDescent="0.25">
      <c r="A2939" s="1"/>
      <c r="C2939" t="str">
        <f>IF(B2939&lt;&gt;"",VLOOKUP(B2939,TABLA_CAPATACES[#All],3,FALSE),"")</f>
        <v/>
      </c>
    </row>
    <row r="2940" spans="1:3" x14ac:dyDescent="0.25">
      <c r="A2940" s="1"/>
      <c r="C2940" t="str">
        <f>IF(B2940&lt;&gt;"",VLOOKUP(B2940,TABLA_CAPATACES[#All],3,FALSE),"")</f>
        <v/>
      </c>
    </row>
    <row r="2941" spans="1:3" x14ac:dyDescent="0.25">
      <c r="A2941" s="1"/>
      <c r="C2941" t="str">
        <f>IF(B2941&lt;&gt;"",VLOOKUP(B2941,TABLA_CAPATACES[#All],3,FALSE),"")</f>
        <v/>
      </c>
    </row>
    <row r="2942" spans="1:3" x14ac:dyDescent="0.25">
      <c r="A2942" s="1"/>
      <c r="C2942" t="str">
        <f>IF(B2942&lt;&gt;"",VLOOKUP(B2942,TABLA_CAPATACES[#All],3,FALSE),"")</f>
        <v/>
      </c>
    </row>
    <row r="2943" spans="1:3" x14ac:dyDescent="0.25">
      <c r="A2943" s="1"/>
      <c r="C2943" t="str">
        <f>IF(B2943&lt;&gt;"",VLOOKUP(B2943,TABLA_CAPATACES[#All],3,FALSE),"")</f>
        <v/>
      </c>
    </row>
    <row r="2944" spans="1:3" x14ac:dyDescent="0.25">
      <c r="A2944" s="1"/>
      <c r="C2944" t="str">
        <f>IF(B2944&lt;&gt;"",VLOOKUP(B2944,TABLA_CAPATACES[#All],3,FALSE),"")</f>
        <v/>
      </c>
    </row>
    <row r="2945" spans="1:3" x14ac:dyDescent="0.25">
      <c r="A2945" s="1"/>
      <c r="C2945" t="str">
        <f>IF(B2945&lt;&gt;"",VLOOKUP(B2945,TABLA_CAPATACES[#All],3,FALSE),"")</f>
        <v/>
      </c>
    </row>
    <row r="2946" spans="1:3" x14ac:dyDescent="0.25">
      <c r="A2946" s="1"/>
      <c r="C2946" t="str">
        <f>IF(B2946&lt;&gt;"",VLOOKUP(B2946,TABLA_CAPATACES[#All],3,FALSE),"")</f>
        <v/>
      </c>
    </row>
    <row r="2947" spans="1:3" x14ac:dyDescent="0.25">
      <c r="A2947" s="1"/>
      <c r="C2947" t="str">
        <f>IF(B2947&lt;&gt;"",VLOOKUP(B2947,TABLA_CAPATACES[#All],3,FALSE),"")</f>
        <v/>
      </c>
    </row>
    <row r="2948" spans="1:3" x14ac:dyDescent="0.25">
      <c r="A2948" s="1"/>
      <c r="C2948" t="str">
        <f>IF(B2948&lt;&gt;"",VLOOKUP(B2948,TABLA_CAPATACES[#All],3,FALSE),"")</f>
        <v/>
      </c>
    </row>
    <row r="2949" spans="1:3" x14ac:dyDescent="0.25">
      <c r="A2949" s="1"/>
      <c r="C2949" t="str">
        <f>IF(B2949&lt;&gt;"",VLOOKUP(B2949,TABLA_CAPATACES[#All],3,FALSE),"")</f>
        <v/>
      </c>
    </row>
    <row r="2950" spans="1:3" x14ac:dyDescent="0.25">
      <c r="A2950" s="1"/>
      <c r="C2950" t="str">
        <f>IF(B2950&lt;&gt;"",VLOOKUP(B2950,TABLA_CAPATACES[#All],3,FALSE),"")</f>
        <v/>
      </c>
    </row>
    <row r="2951" spans="1:3" x14ac:dyDescent="0.25">
      <c r="A2951" s="1"/>
      <c r="C2951" t="str">
        <f>IF(B2951&lt;&gt;"",VLOOKUP(B2951,TABLA_CAPATACES[#All],3,FALSE),"")</f>
        <v/>
      </c>
    </row>
    <row r="2952" spans="1:3" x14ac:dyDescent="0.25">
      <c r="A2952" s="1"/>
      <c r="C2952" t="str">
        <f>IF(B2952&lt;&gt;"",VLOOKUP(B2952,TABLA_CAPATACES[#All],3,FALSE),"")</f>
        <v/>
      </c>
    </row>
    <row r="2953" spans="1:3" x14ac:dyDescent="0.25">
      <c r="A2953" s="1"/>
      <c r="C2953" t="str">
        <f>IF(B2953&lt;&gt;"",VLOOKUP(B2953,TABLA_CAPATACES[#All],3,FALSE),"")</f>
        <v/>
      </c>
    </row>
    <row r="2954" spans="1:3" x14ac:dyDescent="0.25">
      <c r="A2954" s="1"/>
      <c r="C2954" t="str">
        <f>IF(B2954&lt;&gt;"",VLOOKUP(B2954,TABLA_CAPATACES[#All],3,FALSE),"")</f>
        <v/>
      </c>
    </row>
    <row r="2955" spans="1:3" x14ac:dyDescent="0.25">
      <c r="A2955" s="1"/>
      <c r="C2955" t="str">
        <f>IF(B2955&lt;&gt;"",VLOOKUP(B2955,TABLA_CAPATACES[#All],3,FALSE),"")</f>
        <v/>
      </c>
    </row>
    <row r="2956" spans="1:3" x14ac:dyDescent="0.25">
      <c r="A2956" s="1"/>
      <c r="C2956" t="str">
        <f>IF(B2956&lt;&gt;"",VLOOKUP(B2956,TABLA_CAPATACES[#All],3,FALSE),"")</f>
        <v/>
      </c>
    </row>
    <row r="2957" spans="1:3" x14ac:dyDescent="0.25">
      <c r="A2957" s="1"/>
      <c r="C2957" t="str">
        <f>IF(B2957&lt;&gt;"",VLOOKUP(B2957,TABLA_CAPATACES[#All],3,FALSE),"")</f>
        <v/>
      </c>
    </row>
    <row r="2958" spans="1:3" x14ac:dyDescent="0.25">
      <c r="A2958" s="1"/>
      <c r="C2958" t="str">
        <f>IF(B2958&lt;&gt;"",VLOOKUP(B2958,TABLA_CAPATACES[#All],3,FALSE),"")</f>
        <v/>
      </c>
    </row>
    <row r="2959" spans="1:3" x14ac:dyDescent="0.25">
      <c r="A2959" s="1"/>
      <c r="C2959" t="str">
        <f>IF(B2959&lt;&gt;"",VLOOKUP(B2959,TABLA_CAPATACES[#All],3,FALSE),"")</f>
        <v/>
      </c>
    </row>
    <row r="2960" spans="1:3" x14ac:dyDescent="0.25">
      <c r="A2960" s="1"/>
      <c r="C2960" t="str">
        <f>IF(B2960&lt;&gt;"",VLOOKUP(B2960,TABLA_CAPATACES[#All],3,FALSE),"")</f>
        <v/>
      </c>
    </row>
    <row r="2961" spans="1:3" x14ac:dyDescent="0.25">
      <c r="A2961" s="1"/>
      <c r="C2961" t="str">
        <f>IF(B2961&lt;&gt;"",VLOOKUP(B2961,TABLA_CAPATACES[#All],3,FALSE),"")</f>
        <v/>
      </c>
    </row>
    <row r="2962" spans="1:3" x14ac:dyDescent="0.25">
      <c r="A2962" s="1"/>
      <c r="C2962" t="str">
        <f>IF(B2962&lt;&gt;"",VLOOKUP(B2962,TABLA_CAPATACES[#All],3,FALSE),"")</f>
        <v/>
      </c>
    </row>
    <row r="2963" spans="1:3" x14ac:dyDescent="0.25">
      <c r="A2963" s="1"/>
      <c r="C2963" t="str">
        <f>IF(B2963&lt;&gt;"",VLOOKUP(B2963,TABLA_CAPATACES[#All],3,FALSE),"")</f>
        <v/>
      </c>
    </row>
    <row r="2964" spans="1:3" x14ac:dyDescent="0.25">
      <c r="A2964" s="1"/>
      <c r="C2964" t="str">
        <f>IF(B2964&lt;&gt;"",VLOOKUP(B2964,TABLA_CAPATACES[#All],3,FALSE),"")</f>
        <v/>
      </c>
    </row>
    <row r="2965" spans="1:3" x14ac:dyDescent="0.25">
      <c r="A2965" s="1"/>
      <c r="C2965" t="str">
        <f>IF(B2965&lt;&gt;"",VLOOKUP(B2965,TABLA_CAPATACES[#All],3,FALSE),"")</f>
        <v/>
      </c>
    </row>
    <row r="2966" spans="1:3" x14ac:dyDescent="0.25">
      <c r="A2966" s="1"/>
      <c r="C2966" t="str">
        <f>IF(B2966&lt;&gt;"",VLOOKUP(B2966,TABLA_CAPATACES[#All],3,FALSE),"")</f>
        <v/>
      </c>
    </row>
    <row r="2967" spans="1:3" x14ac:dyDescent="0.25">
      <c r="A2967" s="1"/>
      <c r="C2967" t="str">
        <f>IF(B2967&lt;&gt;"",VLOOKUP(B2967,TABLA_CAPATACES[#All],3,FALSE),"")</f>
        <v/>
      </c>
    </row>
    <row r="2968" spans="1:3" x14ac:dyDescent="0.25">
      <c r="A2968" s="1"/>
      <c r="C2968" t="str">
        <f>IF(B2968&lt;&gt;"",VLOOKUP(B2968,TABLA_CAPATACES[#All],3,FALSE),"")</f>
        <v/>
      </c>
    </row>
    <row r="2969" spans="1:3" x14ac:dyDescent="0.25">
      <c r="A2969" s="1"/>
      <c r="C2969" t="str">
        <f>IF(B2969&lt;&gt;"",VLOOKUP(B2969,TABLA_CAPATACES[#All],3,FALSE),"")</f>
        <v/>
      </c>
    </row>
    <row r="2970" spans="1:3" x14ac:dyDescent="0.25">
      <c r="A2970" s="1"/>
      <c r="C2970" t="str">
        <f>IF(B2970&lt;&gt;"",VLOOKUP(B2970,TABLA_CAPATACES[#All],3,FALSE),"")</f>
        <v/>
      </c>
    </row>
    <row r="2971" spans="1:3" x14ac:dyDescent="0.25">
      <c r="A2971" s="1"/>
      <c r="C2971" t="str">
        <f>IF(B2971&lt;&gt;"",VLOOKUP(B2971,TABLA_CAPATACES[#All],3,FALSE),"")</f>
        <v/>
      </c>
    </row>
    <row r="2972" spans="1:3" x14ac:dyDescent="0.25">
      <c r="A2972" s="1"/>
      <c r="C2972" t="str">
        <f>IF(B2972&lt;&gt;"",VLOOKUP(B2972,TABLA_CAPATACES[#All],3,FALSE),"")</f>
        <v/>
      </c>
    </row>
    <row r="2973" spans="1:3" x14ac:dyDescent="0.25">
      <c r="A2973" s="1"/>
      <c r="C2973" t="str">
        <f>IF(B2973&lt;&gt;"",VLOOKUP(B2973,TABLA_CAPATACES[#All],3,FALSE),"")</f>
        <v/>
      </c>
    </row>
    <row r="2974" spans="1:3" x14ac:dyDescent="0.25">
      <c r="A2974" s="1"/>
      <c r="C2974" t="str">
        <f>IF(B2974&lt;&gt;"",VLOOKUP(B2974,TABLA_CAPATACES[#All],3,FALSE),"")</f>
        <v/>
      </c>
    </row>
    <row r="2975" spans="1:3" x14ac:dyDescent="0.25">
      <c r="A2975" s="1"/>
      <c r="C2975" t="str">
        <f>IF(B2975&lt;&gt;"",VLOOKUP(B2975,TABLA_CAPATACES[#All],3,FALSE),"")</f>
        <v/>
      </c>
    </row>
    <row r="2976" spans="1:3" x14ac:dyDescent="0.25">
      <c r="A2976" s="1"/>
      <c r="C2976" t="str">
        <f>IF(B2976&lt;&gt;"",VLOOKUP(B2976,TABLA_CAPATACES[#All],3,FALSE),"")</f>
        <v/>
      </c>
    </row>
    <row r="2977" spans="1:3" x14ac:dyDescent="0.25">
      <c r="A2977" s="1"/>
      <c r="C2977" t="str">
        <f>IF(B2977&lt;&gt;"",VLOOKUP(B2977,TABLA_CAPATACES[#All],3,FALSE),"")</f>
        <v/>
      </c>
    </row>
    <row r="2978" spans="1:3" x14ac:dyDescent="0.25">
      <c r="A2978" s="1"/>
      <c r="C2978" t="str">
        <f>IF(B2978&lt;&gt;"",VLOOKUP(B2978,TABLA_CAPATACES[#All],3,FALSE),"")</f>
        <v/>
      </c>
    </row>
    <row r="2979" spans="1:3" x14ac:dyDescent="0.25">
      <c r="A2979" s="1"/>
      <c r="C2979" t="str">
        <f>IF(B2979&lt;&gt;"",VLOOKUP(B2979,TABLA_CAPATACES[#All],3,FALSE),"")</f>
        <v/>
      </c>
    </row>
    <row r="2980" spans="1:3" x14ac:dyDescent="0.25">
      <c r="A2980" s="1"/>
      <c r="C2980" t="str">
        <f>IF(B2980&lt;&gt;"",VLOOKUP(B2980,TABLA_CAPATACES[#All],3,FALSE),"")</f>
        <v/>
      </c>
    </row>
    <row r="2981" spans="1:3" x14ac:dyDescent="0.25">
      <c r="A2981" s="1"/>
      <c r="C2981" t="str">
        <f>IF(B2981&lt;&gt;"",VLOOKUP(B2981,TABLA_CAPATACES[#All],3,FALSE),"")</f>
        <v/>
      </c>
    </row>
    <row r="2982" spans="1:3" x14ac:dyDescent="0.25">
      <c r="A2982" s="1"/>
      <c r="C2982" t="str">
        <f>IF(B2982&lt;&gt;"",VLOOKUP(B2982,TABLA_CAPATACES[#All],3,FALSE),"")</f>
        <v/>
      </c>
    </row>
    <row r="2983" spans="1:3" x14ac:dyDescent="0.25">
      <c r="A2983" s="1"/>
      <c r="C2983" t="str">
        <f>IF(B2983&lt;&gt;"",VLOOKUP(B2983,TABLA_CAPATACES[#All],3,FALSE),"")</f>
        <v/>
      </c>
    </row>
    <row r="2984" spans="1:3" x14ac:dyDescent="0.25">
      <c r="A2984" s="1"/>
      <c r="C2984" t="str">
        <f>IF(B2984&lt;&gt;"",VLOOKUP(B2984,TABLA_CAPATACES[#All],3,FALSE),"")</f>
        <v/>
      </c>
    </row>
    <row r="2985" spans="1:3" x14ac:dyDescent="0.25">
      <c r="A2985" s="1"/>
      <c r="C2985" t="str">
        <f>IF(B2985&lt;&gt;"",VLOOKUP(B2985,TABLA_CAPATACES[#All],3,FALSE),"")</f>
        <v/>
      </c>
    </row>
    <row r="2986" spans="1:3" x14ac:dyDescent="0.25">
      <c r="A2986" s="1"/>
      <c r="C2986" t="str">
        <f>IF(B2986&lt;&gt;"",VLOOKUP(B2986,TABLA_CAPATACES[#All],3,FALSE),"")</f>
        <v/>
      </c>
    </row>
    <row r="2987" spans="1:3" x14ac:dyDescent="0.25">
      <c r="A2987" s="1"/>
      <c r="C2987" t="str">
        <f>IF(B2987&lt;&gt;"",VLOOKUP(B2987,TABLA_CAPATACES[#All],3,FALSE),"")</f>
        <v/>
      </c>
    </row>
    <row r="2988" spans="1:3" x14ac:dyDescent="0.25">
      <c r="A2988" s="1"/>
      <c r="C2988" t="str">
        <f>IF(B2988&lt;&gt;"",VLOOKUP(B2988,TABLA_CAPATACES[#All],3,FALSE),"")</f>
        <v/>
      </c>
    </row>
    <row r="2989" spans="1:3" x14ac:dyDescent="0.25">
      <c r="A2989" s="1"/>
      <c r="C2989" t="str">
        <f>IF(B2989&lt;&gt;"",VLOOKUP(B2989,TABLA_CAPATACES[#All],3,FALSE),"")</f>
        <v/>
      </c>
    </row>
    <row r="2990" spans="1:3" x14ac:dyDescent="0.25">
      <c r="A2990" s="1"/>
      <c r="C2990" t="str">
        <f>IF(B2990&lt;&gt;"",VLOOKUP(B2990,TABLA_CAPATACES[#All],3,FALSE),"")</f>
        <v/>
      </c>
    </row>
    <row r="2991" spans="1:3" x14ac:dyDescent="0.25">
      <c r="A2991" s="1"/>
      <c r="C2991" t="str">
        <f>IF(B2991&lt;&gt;"",VLOOKUP(B2991,TABLA_CAPATACES[#All],3,FALSE),"")</f>
        <v/>
      </c>
    </row>
    <row r="2992" spans="1:3" x14ac:dyDescent="0.25">
      <c r="A2992" s="1"/>
      <c r="C2992" t="str">
        <f>IF(B2992&lt;&gt;"",VLOOKUP(B2992,TABLA_CAPATACES[#All],3,FALSE),"")</f>
        <v/>
      </c>
    </row>
    <row r="2993" spans="1:3" x14ac:dyDescent="0.25">
      <c r="A2993" s="1"/>
      <c r="C2993" t="str">
        <f>IF(B2993&lt;&gt;"",VLOOKUP(B2993,TABLA_CAPATACES[#All],3,FALSE),"")</f>
        <v/>
      </c>
    </row>
    <row r="2994" spans="1:3" x14ac:dyDescent="0.25">
      <c r="A2994" s="1"/>
      <c r="C2994" t="str">
        <f>IF(B2994&lt;&gt;"",VLOOKUP(B2994,TABLA_CAPATACES[#All],3,FALSE),"")</f>
        <v/>
      </c>
    </row>
    <row r="2995" spans="1:3" x14ac:dyDescent="0.25">
      <c r="A2995" s="1"/>
      <c r="C2995" t="str">
        <f>IF(B2995&lt;&gt;"",VLOOKUP(B2995,TABLA_CAPATACES[#All],3,FALSE),"")</f>
        <v/>
      </c>
    </row>
    <row r="2996" spans="1:3" x14ac:dyDescent="0.25">
      <c r="A2996" s="1"/>
      <c r="C2996" t="str">
        <f>IF(B2996&lt;&gt;"",VLOOKUP(B2996,TABLA_CAPATACES[#All],3,FALSE),"")</f>
        <v/>
      </c>
    </row>
    <row r="2997" spans="1:3" x14ac:dyDescent="0.25">
      <c r="A2997" s="1"/>
      <c r="C2997" t="str">
        <f>IF(B2997&lt;&gt;"",VLOOKUP(B2997,TABLA_CAPATACES[#All],3,FALSE),"")</f>
        <v/>
      </c>
    </row>
    <row r="2998" spans="1:3" x14ac:dyDescent="0.25">
      <c r="A2998" s="1"/>
      <c r="C2998" t="str">
        <f>IF(B2998&lt;&gt;"",VLOOKUP(B2998,TABLA_CAPATACES[#All],3,FALSE),"")</f>
        <v/>
      </c>
    </row>
    <row r="2999" spans="1:3" x14ac:dyDescent="0.25">
      <c r="A2999" s="1"/>
      <c r="C2999" t="str">
        <f>IF(B2999&lt;&gt;"",VLOOKUP(B2999,TABLA_CAPATACES[#All],3,FALSE),"")</f>
        <v/>
      </c>
    </row>
    <row r="3000" spans="1:3" x14ac:dyDescent="0.25">
      <c r="A3000" s="1"/>
      <c r="C3000" t="str">
        <f>IF(B3000&lt;&gt;"",VLOOKUP(B3000,TABLA_CAPATACES[#All],3,FALSE),"")</f>
        <v/>
      </c>
    </row>
    <row r="3001" spans="1:3" x14ac:dyDescent="0.25">
      <c r="A3001" s="1"/>
      <c r="C3001" t="str">
        <f>IF(B3001&lt;&gt;"",VLOOKUP(B3001,TABLA_CAPATACES[#All],3,FALSE),"")</f>
        <v/>
      </c>
    </row>
    <row r="3002" spans="1:3" x14ac:dyDescent="0.25">
      <c r="A3002" s="1"/>
      <c r="C3002" t="str">
        <f>IF(B3002&lt;&gt;"",VLOOKUP(B3002,TABLA_CAPATACES[#All],3,FALSE),"")</f>
        <v/>
      </c>
    </row>
    <row r="3003" spans="1:3" x14ac:dyDescent="0.25">
      <c r="A3003" s="1"/>
      <c r="C3003" t="str">
        <f>IF(B3003&lt;&gt;"",VLOOKUP(B3003,TABLA_CAPATACES[#All],3,FALSE),"")</f>
        <v/>
      </c>
    </row>
    <row r="3004" spans="1:3" x14ac:dyDescent="0.25">
      <c r="A3004" s="1"/>
      <c r="C3004" t="str">
        <f>IF(B3004&lt;&gt;"",VLOOKUP(B3004,TABLA_CAPATACES[#All],3,FALSE),"")</f>
        <v/>
      </c>
    </row>
    <row r="3005" spans="1:3" x14ac:dyDescent="0.25">
      <c r="A3005" s="1"/>
      <c r="C3005" t="str">
        <f>IF(B3005&lt;&gt;"",VLOOKUP(B3005,TABLA_CAPATACES[#All],3,FALSE),"")</f>
        <v/>
      </c>
    </row>
    <row r="3006" spans="1:3" x14ac:dyDescent="0.25">
      <c r="A3006" s="1"/>
      <c r="C3006" t="str">
        <f>IF(B3006&lt;&gt;"",VLOOKUP(B3006,TABLA_CAPATACES[#All],3,FALSE),"")</f>
        <v/>
      </c>
    </row>
    <row r="3007" spans="1:3" x14ac:dyDescent="0.25">
      <c r="A3007" s="1"/>
      <c r="C3007" t="str">
        <f>IF(B3007&lt;&gt;"",VLOOKUP(B3007,TABLA_CAPATACES[#All],3,FALSE),"")</f>
        <v/>
      </c>
    </row>
    <row r="3008" spans="1:3" x14ac:dyDescent="0.25">
      <c r="A3008" s="1"/>
      <c r="C3008" t="str">
        <f>IF(B3008&lt;&gt;"",VLOOKUP(B3008,TABLA_CAPATACES[#All],3,FALSE),"")</f>
        <v/>
      </c>
    </row>
    <row r="3009" spans="1:3" x14ac:dyDescent="0.25">
      <c r="A3009" s="1"/>
      <c r="C3009" t="str">
        <f>IF(B3009&lt;&gt;"",VLOOKUP(B3009,TABLA_CAPATACES[#All],3,FALSE),"")</f>
        <v/>
      </c>
    </row>
    <row r="3010" spans="1:3" x14ac:dyDescent="0.25">
      <c r="A3010" s="1"/>
      <c r="C3010" t="str">
        <f>IF(B3010&lt;&gt;"",VLOOKUP(B3010,TABLA_CAPATACES[#All],3,FALSE),"")</f>
        <v/>
      </c>
    </row>
    <row r="3011" spans="1:3" x14ac:dyDescent="0.25">
      <c r="A3011" s="1"/>
      <c r="C3011" t="str">
        <f>IF(B3011&lt;&gt;"",VLOOKUP(B3011,TABLA_CAPATACES[#All],3,FALSE),"")</f>
        <v/>
      </c>
    </row>
    <row r="3012" spans="1:3" x14ac:dyDescent="0.25">
      <c r="A3012" s="1"/>
      <c r="C3012" t="str">
        <f>IF(B3012&lt;&gt;"",VLOOKUP(B3012,TABLA_CAPATACES[#All],3,FALSE),"")</f>
        <v/>
      </c>
    </row>
    <row r="3013" spans="1:3" x14ac:dyDescent="0.25">
      <c r="A3013" s="1"/>
      <c r="C3013" t="str">
        <f>IF(B3013&lt;&gt;"",VLOOKUP(B3013,TABLA_CAPATACES[#All],3,FALSE),"")</f>
        <v/>
      </c>
    </row>
    <row r="3014" spans="1:3" x14ac:dyDescent="0.25">
      <c r="A3014" s="1"/>
      <c r="C3014" t="str">
        <f>IF(B3014&lt;&gt;"",VLOOKUP(B3014,TABLA_CAPATACES[#All],3,FALSE),"")</f>
        <v/>
      </c>
    </row>
    <row r="3015" spans="1:3" x14ac:dyDescent="0.25">
      <c r="A3015" s="1"/>
      <c r="C3015" t="str">
        <f>IF(B3015&lt;&gt;"",VLOOKUP(B3015,TABLA_CAPATACES[#All],3,FALSE),"")</f>
        <v/>
      </c>
    </row>
    <row r="3016" spans="1:3" x14ac:dyDescent="0.25">
      <c r="A3016" s="1"/>
      <c r="C3016" t="str">
        <f>IF(B3016&lt;&gt;"",VLOOKUP(B3016,TABLA_CAPATACES[#All],3,FALSE),"")</f>
        <v/>
      </c>
    </row>
    <row r="3017" spans="1:3" x14ac:dyDescent="0.25">
      <c r="A3017" s="1"/>
      <c r="C3017" t="str">
        <f>IF(B3017&lt;&gt;"",VLOOKUP(B3017,TABLA_CAPATACES[#All],3,FALSE),"")</f>
        <v/>
      </c>
    </row>
    <row r="3018" spans="1:3" x14ac:dyDescent="0.25">
      <c r="A3018" s="1"/>
      <c r="C3018" t="str">
        <f>IF(B3018&lt;&gt;"",VLOOKUP(B3018,TABLA_CAPATACES[#All],3,FALSE),"")</f>
        <v/>
      </c>
    </row>
    <row r="3019" spans="1:3" x14ac:dyDescent="0.25">
      <c r="A3019" s="1"/>
      <c r="C3019" t="str">
        <f>IF(B3019&lt;&gt;"",VLOOKUP(B3019,TABLA_CAPATACES[#All],3,FALSE),"")</f>
        <v/>
      </c>
    </row>
    <row r="3020" spans="1:3" x14ac:dyDescent="0.25">
      <c r="A3020" s="1"/>
      <c r="C3020" t="str">
        <f>IF(B3020&lt;&gt;"",VLOOKUP(B3020,TABLA_CAPATACES[#All],3,FALSE),"")</f>
        <v/>
      </c>
    </row>
    <row r="3021" spans="1:3" x14ac:dyDescent="0.25">
      <c r="A3021" s="1"/>
      <c r="C3021" t="str">
        <f>IF(B3021&lt;&gt;"",VLOOKUP(B3021,TABLA_CAPATACES[#All],3,FALSE),"")</f>
        <v/>
      </c>
    </row>
    <row r="3022" spans="1:3" x14ac:dyDescent="0.25">
      <c r="A3022" s="1"/>
      <c r="C3022" t="str">
        <f>IF(B3022&lt;&gt;"",VLOOKUP(B3022,TABLA_CAPATACES[#All],3,FALSE),"")</f>
        <v/>
      </c>
    </row>
    <row r="3023" spans="1:3" x14ac:dyDescent="0.25">
      <c r="A3023" s="1"/>
      <c r="C3023" t="str">
        <f>IF(B3023&lt;&gt;"",VLOOKUP(B3023,TABLA_CAPATACES[#All],3,FALSE),"")</f>
        <v/>
      </c>
    </row>
    <row r="3024" spans="1:3" x14ac:dyDescent="0.25">
      <c r="A3024" s="1"/>
      <c r="C3024" t="str">
        <f>IF(B3024&lt;&gt;"",VLOOKUP(B3024,TABLA_CAPATACES[#All],3,FALSE),"")</f>
        <v/>
      </c>
    </row>
    <row r="3025" spans="1:3" x14ac:dyDescent="0.25">
      <c r="A3025" s="1"/>
      <c r="C3025" t="str">
        <f>IF(B3025&lt;&gt;"",VLOOKUP(B3025,TABLA_CAPATACES[#All],3,FALSE),"")</f>
        <v/>
      </c>
    </row>
    <row r="3026" spans="1:3" x14ac:dyDescent="0.25">
      <c r="A3026" s="1"/>
      <c r="C3026" t="str">
        <f>IF(B3026&lt;&gt;"",VLOOKUP(B3026,TABLA_CAPATACES[#All],3,FALSE),"")</f>
        <v/>
      </c>
    </row>
    <row r="3027" spans="1:3" x14ac:dyDescent="0.25">
      <c r="A3027" s="1"/>
      <c r="C3027" t="str">
        <f>IF(B3027&lt;&gt;"",VLOOKUP(B3027,TABLA_CAPATACES[#All],3,FALSE),"")</f>
        <v/>
      </c>
    </row>
    <row r="3028" spans="1:3" x14ac:dyDescent="0.25">
      <c r="A3028" s="1"/>
      <c r="C3028" t="str">
        <f>IF(B3028&lt;&gt;"",VLOOKUP(B3028,TABLA_CAPATACES[#All],3,FALSE),"")</f>
        <v/>
      </c>
    </row>
    <row r="3029" spans="1:3" x14ac:dyDescent="0.25">
      <c r="A3029" s="1"/>
      <c r="C3029" t="str">
        <f>IF(B3029&lt;&gt;"",VLOOKUP(B3029,TABLA_CAPATACES[#All],3,FALSE),"")</f>
        <v/>
      </c>
    </row>
    <row r="3030" spans="1:3" x14ac:dyDescent="0.25">
      <c r="A3030" s="1"/>
      <c r="C3030" t="str">
        <f>IF(B3030&lt;&gt;"",VLOOKUP(B3030,TABLA_CAPATACES[#All],3,FALSE),"")</f>
        <v/>
      </c>
    </row>
    <row r="3031" spans="1:3" x14ac:dyDescent="0.25">
      <c r="A3031" s="1"/>
      <c r="C3031" t="str">
        <f>IF(B3031&lt;&gt;"",VLOOKUP(B3031,TABLA_CAPATACES[#All],3,FALSE),"")</f>
        <v/>
      </c>
    </row>
    <row r="3032" spans="1:3" x14ac:dyDescent="0.25">
      <c r="A3032" s="1"/>
      <c r="C3032" t="str">
        <f>IF(B3032&lt;&gt;"",VLOOKUP(B3032,TABLA_CAPATACES[#All],3,FALSE),"")</f>
        <v/>
      </c>
    </row>
    <row r="3033" spans="1:3" x14ac:dyDescent="0.25">
      <c r="A3033" s="1"/>
      <c r="C3033" t="str">
        <f>IF(B3033&lt;&gt;"",VLOOKUP(B3033,TABLA_CAPATACES[#All],3,FALSE),"")</f>
        <v/>
      </c>
    </row>
    <row r="3034" spans="1:3" x14ac:dyDescent="0.25">
      <c r="A3034" s="1"/>
      <c r="C3034" t="str">
        <f>IF(B3034&lt;&gt;"",VLOOKUP(B3034,TABLA_CAPATACES[#All],3,FALSE),"")</f>
        <v/>
      </c>
    </row>
    <row r="3035" spans="1:3" x14ac:dyDescent="0.25">
      <c r="A3035" s="1"/>
      <c r="C3035" t="str">
        <f>IF(B3035&lt;&gt;"",VLOOKUP(B3035,TABLA_CAPATACES[#All],3,FALSE),"")</f>
        <v/>
      </c>
    </row>
    <row r="3036" spans="1:3" x14ac:dyDescent="0.25">
      <c r="A3036" s="1"/>
      <c r="C3036" t="str">
        <f>IF(B3036&lt;&gt;"",VLOOKUP(B3036,TABLA_CAPATACES[#All],3,FALSE),"")</f>
        <v/>
      </c>
    </row>
    <row r="3037" spans="1:3" x14ac:dyDescent="0.25">
      <c r="A3037" s="1"/>
      <c r="C3037" t="str">
        <f>IF(B3037&lt;&gt;"",VLOOKUP(B3037,TABLA_CAPATACES[#All],3,FALSE),"")</f>
        <v/>
      </c>
    </row>
    <row r="3038" spans="1:3" x14ac:dyDescent="0.25">
      <c r="A3038" s="1"/>
      <c r="C3038" t="str">
        <f>IF(B3038&lt;&gt;"",VLOOKUP(B3038,TABLA_CAPATACES[#All],3,FALSE),"")</f>
        <v/>
      </c>
    </row>
    <row r="3039" spans="1:3" x14ac:dyDescent="0.25">
      <c r="A3039" s="1"/>
      <c r="C3039" t="str">
        <f>IF(B3039&lt;&gt;"",VLOOKUP(B3039,TABLA_CAPATACES[#All],3,FALSE),"")</f>
        <v/>
      </c>
    </row>
    <row r="3040" spans="1:3" x14ac:dyDescent="0.25">
      <c r="A3040" s="1"/>
      <c r="C3040" t="str">
        <f>IF(B3040&lt;&gt;"",VLOOKUP(B3040,TABLA_CAPATACES[#All],3,FALSE),"")</f>
        <v/>
      </c>
    </row>
    <row r="3041" spans="1:3" x14ac:dyDescent="0.25">
      <c r="A3041" s="1"/>
      <c r="C3041" t="str">
        <f>IF(B3041&lt;&gt;"",VLOOKUP(B3041,TABLA_CAPATACES[#All],3,FALSE),"")</f>
        <v/>
      </c>
    </row>
    <row r="3042" spans="1:3" x14ac:dyDescent="0.25">
      <c r="A3042" s="1"/>
      <c r="C3042" t="str">
        <f>IF(B3042&lt;&gt;"",VLOOKUP(B3042,TABLA_CAPATACES[#All],3,FALSE),"")</f>
        <v/>
      </c>
    </row>
    <row r="3043" spans="1:3" x14ac:dyDescent="0.25">
      <c r="A3043" s="1"/>
      <c r="C3043" t="str">
        <f>IF(B3043&lt;&gt;"",VLOOKUP(B3043,TABLA_CAPATACES[#All],3,FALSE),"")</f>
        <v/>
      </c>
    </row>
    <row r="3044" spans="1:3" x14ac:dyDescent="0.25">
      <c r="A3044" s="1"/>
      <c r="C3044" t="str">
        <f>IF(B3044&lt;&gt;"",VLOOKUP(B3044,TABLA_CAPATACES[#All],3,FALSE),"")</f>
        <v/>
      </c>
    </row>
    <row r="3045" spans="1:3" x14ac:dyDescent="0.25">
      <c r="A3045" s="1"/>
      <c r="C3045" t="str">
        <f>IF(B3045&lt;&gt;"",VLOOKUP(B3045,TABLA_CAPATACES[#All],3,FALSE),"")</f>
        <v/>
      </c>
    </row>
    <row r="3046" spans="1:3" x14ac:dyDescent="0.25">
      <c r="A3046" s="1"/>
      <c r="C3046" t="str">
        <f>IF(B3046&lt;&gt;"",VLOOKUP(B3046,TABLA_CAPATACES[#All],3,FALSE),"")</f>
        <v/>
      </c>
    </row>
    <row r="3047" spans="1:3" x14ac:dyDescent="0.25">
      <c r="A3047" s="1"/>
      <c r="C3047" t="str">
        <f>IF(B3047&lt;&gt;"",VLOOKUP(B3047,TABLA_CAPATACES[#All],3,FALSE),"")</f>
        <v/>
      </c>
    </row>
    <row r="3048" spans="1:3" x14ac:dyDescent="0.25">
      <c r="A3048" s="1"/>
      <c r="C3048" t="str">
        <f>IF(B3048&lt;&gt;"",VLOOKUP(B3048,TABLA_CAPATACES[#All],3,FALSE),"")</f>
        <v/>
      </c>
    </row>
    <row r="3049" spans="1:3" x14ac:dyDescent="0.25">
      <c r="A3049" s="1"/>
      <c r="C3049" t="str">
        <f>IF(B3049&lt;&gt;"",VLOOKUP(B3049,TABLA_CAPATACES[#All],3,FALSE),"")</f>
        <v/>
      </c>
    </row>
    <row r="3050" spans="1:3" x14ac:dyDescent="0.25">
      <c r="A3050" s="1"/>
      <c r="C3050" t="str">
        <f>IF(B3050&lt;&gt;"",VLOOKUP(B3050,TABLA_CAPATACES[#All],3,FALSE),"")</f>
        <v/>
      </c>
    </row>
    <row r="3051" spans="1:3" x14ac:dyDescent="0.25">
      <c r="A3051" s="1"/>
      <c r="C3051" t="str">
        <f>IF(B3051&lt;&gt;"",VLOOKUP(B3051,TABLA_CAPATACES[#All],3,FALSE),"")</f>
        <v/>
      </c>
    </row>
    <row r="3052" spans="1:3" x14ac:dyDescent="0.25">
      <c r="A3052" s="1"/>
      <c r="C3052" t="str">
        <f>IF(B3052&lt;&gt;"",VLOOKUP(B3052,TABLA_CAPATACES[#All],3,FALSE),"")</f>
        <v/>
      </c>
    </row>
    <row r="3053" spans="1:3" x14ac:dyDescent="0.25">
      <c r="A3053" s="1"/>
      <c r="C3053" t="str">
        <f>IF(B3053&lt;&gt;"",VLOOKUP(B3053,TABLA_CAPATACES[#All],3,FALSE),"")</f>
        <v/>
      </c>
    </row>
    <row r="3054" spans="1:3" x14ac:dyDescent="0.25">
      <c r="A3054" s="1"/>
      <c r="C3054" t="str">
        <f>IF(B3054&lt;&gt;"",VLOOKUP(B3054,TABLA_CAPATACES[#All],3,FALSE),"")</f>
        <v/>
      </c>
    </row>
    <row r="3055" spans="1:3" x14ac:dyDescent="0.25">
      <c r="A3055" s="1"/>
      <c r="C3055" t="str">
        <f>IF(B3055&lt;&gt;"",VLOOKUP(B3055,TABLA_CAPATACES[#All],3,FALSE),"")</f>
        <v/>
      </c>
    </row>
    <row r="3056" spans="1:3" x14ac:dyDescent="0.25">
      <c r="A3056" s="1"/>
      <c r="C3056" t="str">
        <f>IF(B3056&lt;&gt;"",VLOOKUP(B3056,TABLA_CAPATACES[#All],3,FALSE),"")</f>
        <v/>
      </c>
    </row>
    <row r="3057" spans="1:3" x14ac:dyDescent="0.25">
      <c r="A3057" s="1"/>
      <c r="C3057" t="str">
        <f>IF(B3057&lt;&gt;"",VLOOKUP(B3057,TABLA_CAPATACES[#All],3,FALSE),"")</f>
        <v/>
      </c>
    </row>
    <row r="3058" spans="1:3" x14ac:dyDescent="0.25">
      <c r="A3058" s="1"/>
      <c r="C3058" t="str">
        <f>IF(B3058&lt;&gt;"",VLOOKUP(B3058,TABLA_CAPATACES[#All],3,FALSE),"")</f>
        <v/>
      </c>
    </row>
    <row r="3059" spans="1:3" x14ac:dyDescent="0.25">
      <c r="A3059" s="1"/>
      <c r="C3059" t="str">
        <f>IF(B3059&lt;&gt;"",VLOOKUP(B3059,TABLA_CAPATACES[#All],3,FALSE),"")</f>
        <v/>
      </c>
    </row>
    <row r="3060" spans="1:3" x14ac:dyDescent="0.25">
      <c r="A3060" s="1"/>
      <c r="C3060" t="str">
        <f>IF(B3060&lt;&gt;"",VLOOKUP(B3060,TABLA_CAPATACES[#All],3,FALSE),"")</f>
        <v/>
      </c>
    </row>
    <row r="3061" spans="1:3" x14ac:dyDescent="0.25">
      <c r="A3061" s="1"/>
      <c r="C3061" t="str">
        <f>IF(B3061&lt;&gt;"",VLOOKUP(B3061,TABLA_CAPATACES[#All],3,FALSE),"")</f>
        <v/>
      </c>
    </row>
    <row r="3062" spans="1:3" x14ac:dyDescent="0.25">
      <c r="A3062" s="1"/>
      <c r="C3062" t="str">
        <f>IF(B3062&lt;&gt;"",VLOOKUP(B3062,TABLA_CAPATACES[#All],3,FALSE),"")</f>
        <v/>
      </c>
    </row>
    <row r="3063" spans="1:3" x14ac:dyDescent="0.25">
      <c r="A3063" s="1"/>
      <c r="C3063" t="str">
        <f>IF(B3063&lt;&gt;"",VLOOKUP(B3063,TABLA_CAPATACES[#All],3,FALSE),"")</f>
        <v/>
      </c>
    </row>
    <row r="3064" spans="1:3" x14ac:dyDescent="0.25">
      <c r="A3064" s="1"/>
      <c r="C3064" t="str">
        <f>IF(B3064&lt;&gt;"",VLOOKUP(B3064,TABLA_CAPATACES[#All],3,FALSE),"")</f>
        <v/>
      </c>
    </row>
    <row r="3065" spans="1:3" x14ac:dyDescent="0.25">
      <c r="A3065" s="1"/>
      <c r="C3065" t="str">
        <f>IF(B3065&lt;&gt;"",VLOOKUP(B3065,TABLA_CAPATACES[#All],3,FALSE),"")</f>
        <v/>
      </c>
    </row>
    <row r="3066" spans="1:3" x14ac:dyDescent="0.25">
      <c r="A3066" s="1"/>
      <c r="C3066" t="str">
        <f>IF(B3066&lt;&gt;"",VLOOKUP(B3066,TABLA_CAPATACES[#All],3,FALSE),"")</f>
        <v/>
      </c>
    </row>
    <row r="3067" spans="1:3" x14ac:dyDescent="0.25">
      <c r="A3067" s="1"/>
      <c r="C3067" t="str">
        <f>IF(B3067&lt;&gt;"",VLOOKUP(B3067,TABLA_CAPATACES[#All],3,FALSE),"")</f>
        <v/>
      </c>
    </row>
    <row r="3068" spans="1:3" x14ac:dyDescent="0.25">
      <c r="A3068" s="1"/>
      <c r="C3068" t="str">
        <f>IF(B3068&lt;&gt;"",VLOOKUP(B3068,TABLA_CAPATACES[#All],3,FALSE),"")</f>
        <v/>
      </c>
    </row>
    <row r="3069" spans="1:3" x14ac:dyDescent="0.25">
      <c r="A3069" s="1"/>
      <c r="C3069" t="str">
        <f>IF(B3069&lt;&gt;"",VLOOKUP(B3069,TABLA_CAPATACES[#All],3,FALSE),"")</f>
        <v/>
      </c>
    </row>
    <row r="3070" spans="1:3" x14ac:dyDescent="0.25">
      <c r="A3070" s="1"/>
      <c r="C3070" t="str">
        <f>IF(B3070&lt;&gt;"",VLOOKUP(B3070,TABLA_CAPATACES[#All],3,FALSE),"")</f>
        <v/>
      </c>
    </row>
    <row r="3071" spans="1:3" x14ac:dyDescent="0.25">
      <c r="A3071" s="1"/>
      <c r="C3071" t="str">
        <f>IF(B3071&lt;&gt;"",VLOOKUP(B3071,TABLA_CAPATACES[#All],3,FALSE),"")</f>
        <v/>
      </c>
    </row>
    <row r="3072" spans="1:3" x14ac:dyDescent="0.25">
      <c r="A3072" s="1"/>
      <c r="C3072" t="str">
        <f>IF(B3072&lt;&gt;"",VLOOKUP(B3072,TABLA_CAPATACES[#All],3,FALSE),"")</f>
        <v/>
      </c>
    </row>
    <row r="3073" spans="1:3" x14ac:dyDescent="0.25">
      <c r="A3073" s="1"/>
      <c r="C3073" t="str">
        <f>IF(B3073&lt;&gt;"",VLOOKUP(B3073,TABLA_CAPATACES[#All],3,FALSE),"")</f>
        <v/>
      </c>
    </row>
    <row r="3074" spans="1:3" x14ac:dyDescent="0.25">
      <c r="A3074" s="1"/>
      <c r="C3074" t="str">
        <f>IF(B3074&lt;&gt;"",VLOOKUP(B3074,TABLA_CAPATACES[#All],3,FALSE),"")</f>
        <v/>
      </c>
    </row>
    <row r="3075" spans="1:3" x14ac:dyDescent="0.25">
      <c r="A3075" s="1"/>
      <c r="C3075" t="str">
        <f>IF(B3075&lt;&gt;"",VLOOKUP(B3075,TABLA_CAPATACES[#All],3,FALSE),"")</f>
        <v/>
      </c>
    </row>
    <row r="3076" spans="1:3" x14ac:dyDescent="0.25">
      <c r="A3076" s="1"/>
      <c r="C3076" t="str">
        <f>IF(B3076&lt;&gt;"",VLOOKUP(B3076,TABLA_CAPATACES[#All],3,FALSE),"")</f>
        <v/>
      </c>
    </row>
    <row r="3077" spans="1:3" x14ac:dyDescent="0.25">
      <c r="A3077" s="1"/>
      <c r="C3077" t="str">
        <f>IF(B3077&lt;&gt;"",VLOOKUP(B3077,TABLA_CAPATACES[#All],3,FALSE),"")</f>
        <v/>
      </c>
    </row>
    <row r="3078" spans="1:3" x14ac:dyDescent="0.25">
      <c r="A3078" s="1"/>
      <c r="C3078" t="str">
        <f>IF(B3078&lt;&gt;"",VLOOKUP(B3078,TABLA_CAPATACES[#All],3,FALSE),"")</f>
        <v/>
      </c>
    </row>
    <row r="3079" spans="1:3" x14ac:dyDescent="0.25">
      <c r="A3079" s="1"/>
      <c r="C3079" t="str">
        <f>IF(B3079&lt;&gt;"",VLOOKUP(B3079,TABLA_CAPATACES[#All],3,FALSE),"")</f>
        <v/>
      </c>
    </row>
    <row r="3080" spans="1:3" x14ac:dyDescent="0.25">
      <c r="A3080" s="1"/>
      <c r="C3080" t="str">
        <f>IF(B3080&lt;&gt;"",VLOOKUP(B3080,TABLA_CAPATACES[#All],3,FALSE),"")</f>
        <v/>
      </c>
    </row>
    <row r="3081" spans="1:3" x14ac:dyDescent="0.25">
      <c r="A3081" s="1"/>
      <c r="C3081" t="str">
        <f>IF(B3081&lt;&gt;"",VLOOKUP(B3081,TABLA_CAPATACES[#All],3,FALSE),"")</f>
        <v/>
      </c>
    </row>
    <row r="3082" spans="1:3" x14ac:dyDescent="0.25">
      <c r="A3082" s="1"/>
      <c r="C3082" t="str">
        <f>IF(B3082&lt;&gt;"",VLOOKUP(B3082,TABLA_CAPATACES[#All],3,FALSE),"")</f>
        <v/>
      </c>
    </row>
    <row r="3083" spans="1:3" x14ac:dyDescent="0.25">
      <c r="A3083" s="1"/>
      <c r="C3083" t="str">
        <f>IF(B3083&lt;&gt;"",VLOOKUP(B3083,TABLA_CAPATACES[#All],3,FALSE),"")</f>
        <v/>
      </c>
    </row>
    <row r="3084" spans="1:3" x14ac:dyDescent="0.25">
      <c r="A3084" s="1"/>
      <c r="C3084" t="str">
        <f>IF(B3084&lt;&gt;"",VLOOKUP(B3084,TABLA_CAPATACES[#All],3,FALSE),"")</f>
        <v/>
      </c>
    </row>
    <row r="3085" spans="1:3" x14ac:dyDescent="0.25">
      <c r="A3085" s="1"/>
      <c r="C3085" t="str">
        <f>IF(B3085&lt;&gt;"",VLOOKUP(B3085,TABLA_CAPATACES[#All],3,FALSE),"")</f>
        <v/>
      </c>
    </row>
    <row r="3086" spans="1:3" x14ac:dyDescent="0.25">
      <c r="A3086" s="1"/>
      <c r="C3086" t="str">
        <f>IF(B3086&lt;&gt;"",VLOOKUP(B3086,TABLA_CAPATACES[#All],3,FALSE),"")</f>
        <v/>
      </c>
    </row>
    <row r="3087" spans="1:3" x14ac:dyDescent="0.25">
      <c r="A3087" s="1"/>
      <c r="C3087" t="str">
        <f>IF(B3087&lt;&gt;"",VLOOKUP(B3087,TABLA_CAPATACES[#All],3,FALSE),"")</f>
        <v/>
      </c>
    </row>
    <row r="3088" spans="1:3" x14ac:dyDescent="0.25">
      <c r="A3088" s="1"/>
      <c r="C3088" t="str">
        <f>IF(B3088&lt;&gt;"",VLOOKUP(B3088,TABLA_CAPATACES[#All],3,FALSE),"")</f>
        <v/>
      </c>
    </row>
    <row r="3089" spans="1:3" x14ac:dyDescent="0.25">
      <c r="A3089" s="1"/>
      <c r="C3089" t="str">
        <f>IF(B3089&lt;&gt;"",VLOOKUP(B3089,TABLA_CAPATACES[#All],3,FALSE),"")</f>
        <v/>
      </c>
    </row>
    <row r="3090" spans="1:3" x14ac:dyDescent="0.25">
      <c r="A3090" s="1"/>
      <c r="C3090" t="str">
        <f>IF(B3090&lt;&gt;"",VLOOKUP(B3090,TABLA_CAPATACES[#All],3,FALSE),"")</f>
        <v/>
      </c>
    </row>
    <row r="3091" spans="1:3" x14ac:dyDescent="0.25">
      <c r="A3091" s="1"/>
      <c r="C3091" t="str">
        <f>IF(B3091&lt;&gt;"",VLOOKUP(B3091,TABLA_CAPATACES[#All],3,FALSE),"")</f>
        <v/>
      </c>
    </row>
    <row r="3092" spans="1:3" x14ac:dyDescent="0.25">
      <c r="A3092" s="1"/>
      <c r="C3092" t="str">
        <f>IF(B3092&lt;&gt;"",VLOOKUP(B3092,TABLA_CAPATACES[#All],3,FALSE),"")</f>
        <v/>
      </c>
    </row>
    <row r="3093" spans="1:3" x14ac:dyDescent="0.25">
      <c r="A3093" s="1"/>
      <c r="C3093" t="str">
        <f>IF(B3093&lt;&gt;"",VLOOKUP(B3093,TABLA_CAPATACES[#All],3,FALSE),"")</f>
        <v/>
      </c>
    </row>
    <row r="3094" spans="1:3" x14ac:dyDescent="0.25">
      <c r="A3094" s="1"/>
      <c r="C3094" t="str">
        <f>IF(B3094&lt;&gt;"",VLOOKUP(B3094,TABLA_CAPATACES[#All],3,FALSE),"")</f>
        <v/>
      </c>
    </row>
    <row r="3095" spans="1:3" x14ac:dyDescent="0.25">
      <c r="A3095" s="1"/>
      <c r="C3095" t="str">
        <f>IF(B3095&lt;&gt;"",VLOOKUP(B3095,TABLA_CAPATACES[#All],3,FALSE),"")</f>
        <v/>
      </c>
    </row>
    <row r="3096" spans="1:3" x14ac:dyDescent="0.25">
      <c r="A3096" s="1"/>
      <c r="C3096" t="str">
        <f>IF(B3096&lt;&gt;"",VLOOKUP(B3096,TABLA_CAPATACES[#All],3,FALSE),"")</f>
        <v/>
      </c>
    </row>
    <row r="3097" spans="1:3" x14ac:dyDescent="0.25">
      <c r="A3097" s="1"/>
      <c r="C3097" t="str">
        <f>IF(B3097&lt;&gt;"",VLOOKUP(B3097,TABLA_CAPATACES[#All],3,FALSE),"")</f>
        <v/>
      </c>
    </row>
    <row r="3098" spans="1:3" x14ac:dyDescent="0.25">
      <c r="A3098" s="1"/>
      <c r="C3098" t="str">
        <f>IF(B3098&lt;&gt;"",VLOOKUP(B3098,TABLA_CAPATACES[#All],3,FALSE),"")</f>
        <v/>
      </c>
    </row>
    <row r="3099" spans="1:3" x14ac:dyDescent="0.25">
      <c r="A3099" s="1"/>
      <c r="C3099" t="str">
        <f>IF(B3099&lt;&gt;"",VLOOKUP(B3099,TABLA_CAPATACES[#All],3,FALSE),"")</f>
        <v/>
      </c>
    </row>
    <row r="3100" spans="1:3" x14ac:dyDescent="0.25">
      <c r="A3100" s="1"/>
      <c r="C3100" t="str">
        <f>IF(B3100&lt;&gt;"",VLOOKUP(B3100,TABLA_CAPATACES[#All],3,FALSE),"")</f>
        <v/>
      </c>
    </row>
    <row r="3101" spans="1:3" x14ac:dyDescent="0.25">
      <c r="A3101" s="1"/>
      <c r="C3101" t="str">
        <f>IF(B3101&lt;&gt;"",VLOOKUP(B3101,TABLA_CAPATACES[#All],3,FALSE),"")</f>
        <v/>
      </c>
    </row>
    <row r="3102" spans="1:3" x14ac:dyDescent="0.25">
      <c r="A3102" s="1"/>
      <c r="C3102" t="str">
        <f>IF(B3102&lt;&gt;"",VLOOKUP(B3102,TABLA_CAPATACES[#All],3,FALSE),"")</f>
        <v/>
      </c>
    </row>
    <row r="3103" spans="1:3" x14ac:dyDescent="0.25">
      <c r="A3103" s="1"/>
      <c r="C3103" t="str">
        <f>IF(B3103&lt;&gt;"",VLOOKUP(B3103,TABLA_CAPATACES[#All],3,FALSE),"")</f>
        <v/>
      </c>
    </row>
    <row r="3104" spans="1:3" x14ac:dyDescent="0.25">
      <c r="A3104" s="1"/>
      <c r="C3104" t="str">
        <f>IF(B3104&lt;&gt;"",VLOOKUP(B3104,TABLA_CAPATACES[#All],3,FALSE),"")</f>
        <v/>
      </c>
    </row>
    <row r="3105" spans="1:3" x14ac:dyDescent="0.25">
      <c r="A3105" s="1"/>
      <c r="C3105" t="str">
        <f>IF(B3105&lt;&gt;"",VLOOKUP(B3105,TABLA_CAPATACES[#All],3,FALSE),"")</f>
        <v/>
      </c>
    </row>
    <row r="3106" spans="1:3" x14ac:dyDescent="0.25">
      <c r="A3106" s="1"/>
      <c r="C3106" t="str">
        <f>IF(B3106&lt;&gt;"",VLOOKUP(B3106,TABLA_CAPATACES[#All],3,FALSE),"")</f>
        <v/>
      </c>
    </row>
    <row r="3107" spans="1:3" x14ac:dyDescent="0.25">
      <c r="A3107" s="1"/>
      <c r="C3107" t="str">
        <f>IF(B3107&lt;&gt;"",VLOOKUP(B3107,TABLA_CAPATACES[#All],3,FALSE),"")</f>
        <v/>
      </c>
    </row>
    <row r="3108" spans="1:3" x14ac:dyDescent="0.25">
      <c r="A3108" s="1"/>
      <c r="C3108" t="str">
        <f>IF(B3108&lt;&gt;"",VLOOKUP(B3108,TABLA_CAPATACES[#All],3,FALSE),"")</f>
        <v/>
      </c>
    </row>
    <row r="3109" spans="1:3" x14ac:dyDescent="0.25">
      <c r="A3109" s="1"/>
      <c r="C3109" t="str">
        <f>IF(B3109&lt;&gt;"",VLOOKUP(B3109,TABLA_CAPATACES[#All],3,FALSE),"")</f>
        <v/>
      </c>
    </row>
    <row r="3110" spans="1:3" x14ac:dyDescent="0.25">
      <c r="A3110" s="1"/>
      <c r="C3110" t="str">
        <f>IF(B3110&lt;&gt;"",VLOOKUP(B3110,TABLA_CAPATACES[#All],3,FALSE),"")</f>
        <v/>
      </c>
    </row>
    <row r="3111" spans="1:3" x14ac:dyDescent="0.25">
      <c r="A3111" s="1"/>
      <c r="C3111" t="str">
        <f>IF(B3111&lt;&gt;"",VLOOKUP(B3111,TABLA_CAPATACES[#All],3,FALSE),"")</f>
        <v/>
      </c>
    </row>
    <row r="3112" spans="1:3" x14ac:dyDescent="0.25">
      <c r="A3112" s="1"/>
      <c r="C3112" t="str">
        <f>IF(B3112&lt;&gt;"",VLOOKUP(B3112,TABLA_CAPATACES[#All],3,FALSE),"")</f>
        <v/>
      </c>
    </row>
    <row r="3113" spans="1:3" x14ac:dyDescent="0.25">
      <c r="A3113" s="1"/>
      <c r="C3113" t="str">
        <f>IF(B3113&lt;&gt;"",VLOOKUP(B3113,TABLA_CAPATACES[#All],3,FALSE),"")</f>
        <v/>
      </c>
    </row>
    <row r="3114" spans="1:3" x14ac:dyDescent="0.25">
      <c r="A3114" s="1"/>
      <c r="C3114" t="str">
        <f>IF(B3114&lt;&gt;"",VLOOKUP(B3114,TABLA_CAPATACES[#All],3,FALSE),"")</f>
        <v/>
      </c>
    </row>
    <row r="3115" spans="1:3" x14ac:dyDescent="0.25">
      <c r="A3115" s="1"/>
      <c r="C3115" t="str">
        <f>IF(B3115&lt;&gt;"",VLOOKUP(B3115,TABLA_CAPATACES[#All],3,FALSE),"")</f>
        <v/>
      </c>
    </row>
    <row r="3116" spans="1:3" x14ac:dyDescent="0.25">
      <c r="A3116" s="1"/>
      <c r="C3116" t="str">
        <f>IF(B3116&lt;&gt;"",VLOOKUP(B3116,TABLA_CAPATACES[#All],3,FALSE),"")</f>
        <v/>
      </c>
    </row>
    <row r="3117" spans="1:3" x14ac:dyDescent="0.25">
      <c r="A3117" s="1"/>
      <c r="C3117" t="str">
        <f>IF(B3117&lt;&gt;"",VLOOKUP(B3117,TABLA_CAPATACES[#All],3,FALSE),"")</f>
        <v/>
      </c>
    </row>
    <row r="3118" spans="1:3" x14ac:dyDescent="0.25">
      <c r="A3118" s="1"/>
      <c r="C3118" t="str">
        <f>IF(B3118&lt;&gt;"",VLOOKUP(B3118,TABLA_CAPATACES[#All],3,FALSE),"")</f>
        <v/>
      </c>
    </row>
    <row r="3119" spans="1:3" x14ac:dyDescent="0.25">
      <c r="A3119" s="1"/>
      <c r="C3119" t="str">
        <f>IF(B3119&lt;&gt;"",VLOOKUP(B3119,TABLA_CAPATACES[#All],3,FALSE),"")</f>
        <v/>
      </c>
    </row>
    <row r="3120" spans="1:3" x14ac:dyDescent="0.25">
      <c r="A3120" s="1"/>
      <c r="C3120" t="str">
        <f>IF(B3120&lt;&gt;"",VLOOKUP(B3120,TABLA_CAPATACES[#All],3,FALSE),"")</f>
        <v/>
      </c>
    </row>
    <row r="3121" spans="1:3" x14ac:dyDescent="0.25">
      <c r="A3121" s="1"/>
      <c r="C3121" t="str">
        <f>IF(B3121&lt;&gt;"",VLOOKUP(B3121,TABLA_CAPATACES[#All],3,FALSE),"")</f>
        <v/>
      </c>
    </row>
    <row r="3122" spans="1:3" x14ac:dyDescent="0.25">
      <c r="A3122" s="1"/>
      <c r="C3122" t="str">
        <f>IF(B3122&lt;&gt;"",VLOOKUP(B3122,TABLA_CAPATACES[#All],3,FALSE),"")</f>
        <v/>
      </c>
    </row>
    <row r="3123" spans="1:3" x14ac:dyDescent="0.25">
      <c r="A3123" s="1"/>
      <c r="C3123" t="str">
        <f>IF(B3123&lt;&gt;"",VLOOKUP(B3123,TABLA_CAPATACES[#All],3,FALSE),"")</f>
        <v/>
      </c>
    </row>
    <row r="3124" spans="1:3" x14ac:dyDescent="0.25">
      <c r="A3124" s="1"/>
      <c r="C3124" t="str">
        <f>IF(B3124&lt;&gt;"",VLOOKUP(B3124,TABLA_CAPATACES[#All],3,FALSE),"")</f>
        <v/>
      </c>
    </row>
    <row r="3125" spans="1:3" x14ac:dyDescent="0.25">
      <c r="A3125" s="1"/>
      <c r="C3125" t="str">
        <f>IF(B3125&lt;&gt;"",VLOOKUP(B3125,TABLA_CAPATACES[#All],3,FALSE),"")</f>
        <v/>
      </c>
    </row>
    <row r="3126" spans="1:3" x14ac:dyDescent="0.25">
      <c r="A3126" s="1"/>
      <c r="C3126" t="str">
        <f>IF(B3126&lt;&gt;"",VLOOKUP(B3126,TABLA_CAPATACES[#All],3,FALSE),"")</f>
        <v/>
      </c>
    </row>
    <row r="3127" spans="1:3" x14ac:dyDescent="0.25">
      <c r="A3127" s="1"/>
      <c r="C3127" t="str">
        <f>IF(B3127&lt;&gt;"",VLOOKUP(B3127,TABLA_CAPATACES[#All],3,FALSE),"")</f>
        <v/>
      </c>
    </row>
    <row r="3128" spans="1:3" x14ac:dyDescent="0.25">
      <c r="A3128" s="1"/>
      <c r="C3128" t="str">
        <f>IF(B3128&lt;&gt;"",VLOOKUP(B3128,TABLA_CAPATACES[#All],3,FALSE),"")</f>
        <v/>
      </c>
    </row>
    <row r="3129" spans="1:3" x14ac:dyDescent="0.25">
      <c r="A3129" s="1"/>
      <c r="C3129" t="str">
        <f>IF(B3129&lt;&gt;"",VLOOKUP(B3129,TABLA_CAPATACES[#All],3,FALSE),"")</f>
        <v/>
      </c>
    </row>
    <row r="3130" spans="1:3" x14ac:dyDescent="0.25">
      <c r="A3130" s="1"/>
      <c r="C3130" t="str">
        <f>IF(B3130&lt;&gt;"",VLOOKUP(B3130,TABLA_CAPATACES[#All],3,FALSE),"")</f>
        <v/>
      </c>
    </row>
    <row r="3131" spans="1:3" x14ac:dyDescent="0.25">
      <c r="A3131" s="1"/>
      <c r="C3131" t="str">
        <f>IF(B3131&lt;&gt;"",VLOOKUP(B3131,TABLA_CAPATACES[#All],3,FALSE),"")</f>
        <v/>
      </c>
    </row>
    <row r="3132" spans="1:3" x14ac:dyDescent="0.25">
      <c r="A3132" s="1"/>
      <c r="C3132" t="str">
        <f>IF(B3132&lt;&gt;"",VLOOKUP(B3132,TABLA_CAPATACES[#All],3,FALSE),"")</f>
        <v/>
      </c>
    </row>
    <row r="3133" spans="1:3" x14ac:dyDescent="0.25">
      <c r="A3133" s="1"/>
      <c r="C3133" t="str">
        <f>IF(B3133&lt;&gt;"",VLOOKUP(B3133,TABLA_CAPATACES[#All],3,FALSE),"")</f>
        <v/>
      </c>
    </row>
    <row r="3134" spans="1:3" x14ac:dyDescent="0.25">
      <c r="A3134" s="1"/>
      <c r="C3134" t="str">
        <f>IF(B3134&lt;&gt;"",VLOOKUP(B3134,TABLA_CAPATACES[#All],3,FALSE),"")</f>
        <v/>
      </c>
    </row>
    <row r="3135" spans="1:3" x14ac:dyDescent="0.25">
      <c r="A3135" s="1"/>
      <c r="C3135" t="str">
        <f>IF(B3135&lt;&gt;"",VLOOKUP(B3135,TABLA_CAPATACES[#All],3,FALSE),"")</f>
        <v/>
      </c>
    </row>
    <row r="3136" spans="1:3" x14ac:dyDescent="0.25">
      <c r="A3136" s="1"/>
      <c r="C3136" t="str">
        <f>IF(B3136&lt;&gt;"",VLOOKUP(B3136,TABLA_CAPATACES[#All],3,FALSE),"")</f>
        <v/>
      </c>
    </row>
    <row r="3137" spans="1:3" x14ac:dyDescent="0.25">
      <c r="A3137" s="1"/>
      <c r="C3137" t="str">
        <f>IF(B3137&lt;&gt;"",VLOOKUP(B3137,TABLA_CAPATACES[#All],3,FALSE),"")</f>
        <v/>
      </c>
    </row>
    <row r="3138" spans="1:3" x14ac:dyDescent="0.25">
      <c r="A3138" s="1"/>
      <c r="C3138" t="str">
        <f>IF(B3138&lt;&gt;"",VLOOKUP(B3138,TABLA_CAPATACES[#All],3,FALSE),"")</f>
        <v/>
      </c>
    </row>
    <row r="3139" spans="1:3" x14ac:dyDescent="0.25">
      <c r="A3139" s="1"/>
      <c r="C3139" t="str">
        <f>IF(B3139&lt;&gt;"",VLOOKUP(B3139,TABLA_CAPATACES[#All],3,FALSE),"")</f>
        <v/>
      </c>
    </row>
    <row r="3140" spans="1:3" x14ac:dyDescent="0.25">
      <c r="A3140" s="1"/>
      <c r="C3140" t="str">
        <f>IF(B3140&lt;&gt;"",VLOOKUP(B3140,TABLA_CAPATACES[#All],3,FALSE),"")</f>
        <v/>
      </c>
    </row>
    <row r="3141" spans="1:3" x14ac:dyDescent="0.25">
      <c r="A3141" s="1"/>
      <c r="C3141" t="str">
        <f>IF(B3141&lt;&gt;"",VLOOKUP(B3141,TABLA_CAPATACES[#All],3,FALSE),"")</f>
        <v/>
      </c>
    </row>
    <row r="3142" spans="1:3" x14ac:dyDescent="0.25">
      <c r="A3142" s="1"/>
      <c r="C3142" t="str">
        <f>IF(B3142&lt;&gt;"",VLOOKUP(B3142,TABLA_CAPATACES[#All],3,FALSE),"")</f>
        <v/>
      </c>
    </row>
    <row r="3143" spans="1:3" x14ac:dyDescent="0.25">
      <c r="A3143" s="1"/>
      <c r="C3143" t="str">
        <f>IF(B3143&lt;&gt;"",VLOOKUP(B3143,TABLA_CAPATACES[#All],3,FALSE),"")</f>
        <v/>
      </c>
    </row>
    <row r="3144" spans="1:3" x14ac:dyDescent="0.25">
      <c r="A3144" s="1"/>
      <c r="C3144" t="str">
        <f>IF(B3144&lt;&gt;"",VLOOKUP(B3144,TABLA_CAPATACES[#All],3,FALSE),"")</f>
        <v/>
      </c>
    </row>
    <row r="3145" spans="1:3" x14ac:dyDescent="0.25">
      <c r="A3145" s="1"/>
      <c r="C3145" t="str">
        <f>IF(B3145&lt;&gt;"",VLOOKUP(B3145,TABLA_CAPATACES[#All],3,FALSE),"")</f>
        <v/>
      </c>
    </row>
    <row r="3146" spans="1:3" x14ac:dyDescent="0.25">
      <c r="A3146" s="1"/>
      <c r="C3146" t="str">
        <f>IF(B3146&lt;&gt;"",VLOOKUP(B3146,TABLA_CAPATACES[#All],3,FALSE),"")</f>
        <v/>
      </c>
    </row>
    <row r="3147" spans="1:3" x14ac:dyDescent="0.25">
      <c r="A3147" s="1"/>
      <c r="C3147" t="str">
        <f>IF(B3147&lt;&gt;"",VLOOKUP(B3147,TABLA_CAPATACES[#All],3,FALSE),"")</f>
        <v/>
      </c>
    </row>
    <row r="3148" spans="1:3" x14ac:dyDescent="0.25">
      <c r="A3148" s="1"/>
      <c r="C3148" t="str">
        <f>IF(B3148&lt;&gt;"",VLOOKUP(B3148,TABLA_CAPATACES[#All],3,FALSE),"")</f>
        <v/>
      </c>
    </row>
    <row r="3149" spans="1:3" x14ac:dyDescent="0.25">
      <c r="A3149" s="1"/>
      <c r="C3149" t="str">
        <f>IF(B3149&lt;&gt;"",VLOOKUP(B3149,TABLA_CAPATACES[#All],3,FALSE),"")</f>
        <v/>
      </c>
    </row>
    <row r="3150" spans="1:3" x14ac:dyDescent="0.25">
      <c r="A3150" s="1"/>
      <c r="C3150" t="str">
        <f>IF(B3150&lt;&gt;"",VLOOKUP(B3150,TABLA_CAPATACES[#All],3,FALSE),"")</f>
        <v/>
      </c>
    </row>
    <row r="3151" spans="1:3" x14ac:dyDescent="0.25">
      <c r="A3151" s="1"/>
      <c r="C3151" t="str">
        <f>IF(B3151&lt;&gt;"",VLOOKUP(B3151,TABLA_CAPATACES[#All],3,FALSE),"")</f>
        <v/>
      </c>
    </row>
    <row r="3152" spans="1:3" x14ac:dyDescent="0.25">
      <c r="A3152" s="1"/>
      <c r="C3152" t="str">
        <f>IF(B3152&lt;&gt;"",VLOOKUP(B3152,TABLA_CAPATACES[#All],3,FALSE),"")</f>
        <v/>
      </c>
    </row>
    <row r="3153" spans="1:3" x14ac:dyDescent="0.25">
      <c r="A3153" s="1"/>
      <c r="C3153" t="str">
        <f>IF(B3153&lt;&gt;"",VLOOKUP(B3153,TABLA_CAPATACES[#All],3,FALSE),"")</f>
        <v/>
      </c>
    </row>
    <row r="3154" spans="1:3" x14ac:dyDescent="0.25">
      <c r="A3154" s="1"/>
      <c r="C3154" t="str">
        <f>IF(B3154&lt;&gt;"",VLOOKUP(B3154,TABLA_CAPATACES[#All],3,FALSE),"")</f>
        <v/>
      </c>
    </row>
    <row r="3155" spans="1:3" x14ac:dyDescent="0.25">
      <c r="A3155" s="1"/>
      <c r="C3155" t="str">
        <f>IF(B3155&lt;&gt;"",VLOOKUP(B3155,TABLA_CAPATACES[#All],3,FALSE),"")</f>
        <v/>
      </c>
    </row>
    <row r="3156" spans="1:3" x14ac:dyDescent="0.25">
      <c r="A3156" s="1"/>
      <c r="C3156" t="str">
        <f>IF(B3156&lt;&gt;"",VLOOKUP(B3156,TABLA_CAPATACES[#All],3,FALSE),"")</f>
        <v/>
      </c>
    </row>
    <row r="3157" spans="1:3" x14ac:dyDescent="0.25">
      <c r="A3157" s="1"/>
      <c r="C3157" t="str">
        <f>IF(B3157&lt;&gt;"",VLOOKUP(B3157,TABLA_CAPATACES[#All],3,FALSE),"")</f>
        <v/>
      </c>
    </row>
    <row r="3158" spans="1:3" x14ac:dyDescent="0.25">
      <c r="A3158" s="1"/>
      <c r="C3158" t="str">
        <f>IF(B3158&lt;&gt;"",VLOOKUP(B3158,TABLA_CAPATACES[#All],3,FALSE),"")</f>
        <v/>
      </c>
    </row>
    <row r="3159" spans="1:3" x14ac:dyDescent="0.25">
      <c r="A3159" s="1"/>
      <c r="C3159" t="str">
        <f>IF(B3159&lt;&gt;"",VLOOKUP(B3159,TABLA_CAPATACES[#All],3,FALSE),"")</f>
        <v/>
      </c>
    </row>
    <row r="3160" spans="1:3" x14ac:dyDescent="0.25">
      <c r="A3160" s="1"/>
      <c r="C3160" t="str">
        <f>IF(B3160&lt;&gt;"",VLOOKUP(B3160,TABLA_CAPATACES[#All],3,FALSE),"")</f>
        <v/>
      </c>
    </row>
    <row r="3161" spans="1:3" x14ac:dyDescent="0.25">
      <c r="A3161" s="1"/>
      <c r="C3161" t="str">
        <f>IF(B3161&lt;&gt;"",VLOOKUP(B3161,TABLA_CAPATACES[#All],3,FALSE),"")</f>
        <v/>
      </c>
    </row>
    <row r="3162" spans="1:3" x14ac:dyDescent="0.25">
      <c r="A3162" s="1"/>
      <c r="C3162" t="str">
        <f>IF(B3162&lt;&gt;"",VLOOKUP(B3162,TABLA_CAPATACES[#All],3,FALSE),"")</f>
        <v/>
      </c>
    </row>
    <row r="3163" spans="1:3" x14ac:dyDescent="0.25">
      <c r="A3163" s="1"/>
      <c r="C3163" t="str">
        <f>IF(B3163&lt;&gt;"",VLOOKUP(B3163,TABLA_CAPATACES[#All],3,FALSE),"")</f>
        <v/>
      </c>
    </row>
    <row r="3164" spans="1:3" x14ac:dyDescent="0.25">
      <c r="A3164" s="1"/>
      <c r="C3164" t="str">
        <f>IF(B3164&lt;&gt;"",VLOOKUP(B3164,TABLA_CAPATACES[#All],3,FALSE),"")</f>
        <v/>
      </c>
    </row>
    <row r="3165" spans="1:3" x14ac:dyDescent="0.25">
      <c r="A3165" s="1"/>
      <c r="C3165" t="str">
        <f>IF(B3165&lt;&gt;"",VLOOKUP(B3165,TABLA_CAPATACES[#All],3,FALSE),"")</f>
        <v/>
      </c>
    </row>
    <row r="3166" spans="1:3" x14ac:dyDescent="0.25">
      <c r="A3166" s="1"/>
      <c r="C3166" t="str">
        <f>IF(B3166&lt;&gt;"",VLOOKUP(B3166,TABLA_CAPATACES[#All],3,FALSE),"")</f>
        <v/>
      </c>
    </row>
    <row r="3167" spans="1:3" x14ac:dyDescent="0.25">
      <c r="A3167" s="1"/>
      <c r="C3167" t="str">
        <f>IF(B3167&lt;&gt;"",VLOOKUP(B3167,TABLA_CAPATACES[#All],3,FALSE),"")</f>
        <v/>
      </c>
    </row>
    <row r="3168" spans="1:3" x14ac:dyDescent="0.25">
      <c r="A3168" s="1"/>
      <c r="C3168" t="str">
        <f>IF(B3168&lt;&gt;"",VLOOKUP(B3168,TABLA_CAPATACES[#All],3,FALSE),"")</f>
        <v/>
      </c>
    </row>
    <row r="3169" spans="1:3" x14ac:dyDescent="0.25">
      <c r="A3169" s="1"/>
      <c r="C3169" t="str">
        <f>IF(B3169&lt;&gt;"",VLOOKUP(B3169,TABLA_CAPATACES[#All],3,FALSE),"")</f>
        <v/>
      </c>
    </row>
    <row r="3170" spans="1:3" x14ac:dyDescent="0.25">
      <c r="A3170" s="1"/>
      <c r="C3170" t="str">
        <f>IF(B3170&lt;&gt;"",VLOOKUP(B3170,TABLA_CAPATACES[#All],3,FALSE),"")</f>
        <v/>
      </c>
    </row>
    <row r="3171" spans="1:3" x14ac:dyDescent="0.25">
      <c r="A3171" s="1"/>
      <c r="C3171" t="str">
        <f>IF(B3171&lt;&gt;"",VLOOKUP(B3171,TABLA_CAPATACES[#All],3,FALSE),"")</f>
        <v/>
      </c>
    </row>
    <row r="3172" spans="1:3" x14ac:dyDescent="0.25">
      <c r="A3172" s="1"/>
      <c r="C3172" t="str">
        <f>IF(B3172&lt;&gt;"",VLOOKUP(B3172,TABLA_CAPATACES[#All],3,FALSE),"")</f>
        <v/>
      </c>
    </row>
    <row r="3173" spans="1:3" x14ac:dyDescent="0.25">
      <c r="A3173" s="1"/>
      <c r="C3173" t="str">
        <f>IF(B3173&lt;&gt;"",VLOOKUP(B3173,TABLA_CAPATACES[#All],3,FALSE),"")</f>
        <v/>
      </c>
    </row>
    <row r="3174" spans="1:3" x14ac:dyDescent="0.25">
      <c r="A3174" s="1"/>
      <c r="C3174" t="str">
        <f>IF(B3174&lt;&gt;"",VLOOKUP(B3174,TABLA_CAPATACES[#All],3,FALSE),"")</f>
        <v/>
      </c>
    </row>
    <row r="3175" spans="1:3" x14ac:dyDescent="0.25">
      <c r="A3175" s="1"/>
      <c r="C3175" t="str">
        <f>IF(B3175&lt;&gt;"",VLOOKUP(B3175,TABLA_CAPATACES[#All],3,FALSE),"")</f>
        <v/>
      </c>
    </row>
    <row r="3176" spans="1:3" x14ac:dyDescent="0.25">
      <c r="A3176" s="1"/>
      <c r="C3176" t="str">
        <f>IF(B3176&lt;&gt;"",VLOOKUP(B3176,TABLA_CAPATACES[#All],3,FALSE),"")</f>
        <v/>
      </c>
    </row>
    <row r="3177" spans="1:3" x14ac:dyDescent="0.25">
      <c r="A3177" s="1"/>
      <c r="C3177" t="str">
        <f>IF(B3177&lt;&gt;"",VLOOKUP(B3177,TABLA_CAPATACES[#All],3,FALSE),"")</f>
        <v/>
      </c>
    </row>
    <row r="3178" spans="1:3" x14ac:dyDescent="0.25">
      <c r="A3178" s="1"/>
      <c r="C3178" t="str">
        <f>IF(B3178&lt;&gt;"",VLOOKUP(B3178,TABLA_CAPATACES[#All],3,FALSE),"")</f>
        <v/>
      </c>
    </row>
    <row r="3179" spans="1:3" x14ac:dyDescent="0.25">
      <c r="A3179" s="1"/>
      <c r="C3179" t="str">
        <f>IF(B3179&lt;&gt;"",VLOOKUP(B3179,TABLA_CAPATACES[#All],3,FALSE),"")</f>
        <v/>
      </c>
    </row>
    <row r="3180" spans="1:3" x14ac:dyDescent="0.25">
      <c r="A3180" s="1"/>
      <c r="C3180" t="str">
        <f>IF(B3180&lt;&gt;"",VLOOKUP(B3180,TABLA_CAPATACES[#All],3,FALSE),"")</f>
        <v/>
      </c>
    </row>
    <row r="3181" spans="1:3" x14ac:dyDescent="0.25">
      <c r="A3181" s="1"/>
      <c r="C3181" t="str">
        <f>IF(B3181&lt;&gt;"",VLOOKUP(B3181,TABLA_CAPATACES[#All],3,FALSE),"")</f>
        <v/>
      </c>
    </row>
    <row r="3182" spans="1:3" x14ac:dyDescent="0.25">
      <c r="A3182" s="1"/>
      <c r="C3182" t="str">
        <f>IF(B3182&lt;&gt;"",VLOOKUP(B3182,TABLA_CAPATACES[#All],3,FALSE),"")</f>
        <v/>
      </c>
    </row>
    <row r="3183" spans="1:3" x14ac:dyDescent="0.25">
      <c r="A3183" s="1"/>
      <c r="C3183" t="str">
        <f>IF(B3183&lt;&gt;"",VLOOKUP(B3183,TABLA_CAPATACES[#All],3,FALSE),"")</f>
        <v/>
      </c>
    </row>
    <row r="3184" spans="1:3" x14ac:dyDescent="0.25">
      <c r="A3184" s="1"/>
      <c r="C3184" t="str">
        <f>IF(B3184&lt;&gt;"",VLOOKUP(B3184,TABLA_CAPATACES[#All],3,FALSE),"")</f>
        <v/>
      </c>
    </row>
    <row r="3185" spans="1:3" x14ac:dyDescent="0.25">
      <c r="A3185" s="1"/>
      <c r="C3185" t="str">
        <f>IF(B3185&lt;&gt;"",VLOOKUP(B3185,TABLA_CAPATACES[#All],3,FALSE),"")</f>
        <v/>
      </c>
    </row>
    <row r="3186" spans="1:3" x14ac:dyDescent="0.25">
      <c r="A3186" s="1"/>
      <c r="C3186" t="str">
        <f>IF(B3186&lt;&gt;"",VLOOKUP(B3186,TABLA_CAPATACES[#All],3,FALSE),"")</f>
        <v/>
      </c>
    </row>
    <row r="3187" spans="1:3" x14ac:dyDescent="0.25">
      <c r="A3187" s="1"/>
      <c r="C3187" t="str">
        <f>IF(B3187&lt;&gt;"",VLOOKUP(B3187,TABLA_CAPATACES[#All],3,FALSE),"")</f>
        <v/>
      </c>
    </row>
    <row r="3188" spans="1:3" x14ac:dyDescent="0.25">
      <c r="A3188" s="1"/>
      <c r="C3188" t="str">
        <f>IF(B3188&lt;&gt;"",VLOOKUP(B3188,TABLA_CAPATACES[#All],3,FALSE),"")</f>
        <v/>
      </c>
    </row>
    <row r="3189" spans="1:3" x14ac:dyDescent="0.25">
      <c r="A3189" s="1"/>
      <c r="C3189" t="str">
        <f>IF(B3189&lt;&gt;"",VLOOKUP(B3189,TABLA_CAPATACES[#All],3,FALSE),"")</f>
        <v/>
      </c>
    </row>
    <row r="3190" spans="1:3" x14ac:dyDescent="0.25">
      <c r="A3190" s="1"/>
      <c r="C3190" t="str">
        <f>IF(B3190&lt;&gt;"",VLOOKUP(B3190,TABLA_CAPATACES[#All],3,FALSE),"")</f>
        <v/>
      </c>
    </row>
    <row r="3191" spans="1:3" x14ac:dyDescent="0.25">
      <c r="A3191" s="1"/>
      <c r="C3191" t="str">
        <f>IF(B3191&lt;&gt;"",VLOOKUP(B3191,TABLA_CAPATACES[#All],3,FALSE),"")</f>
        <v/>
      </c>
    </row>
    <row r="3192" spans="1:3" x14ac:dyDescent="0.25">
      <c r="A3192" s="1"/>
      <c r="C3192" t="str">
        <f>IF(B3192&lt;&gt;"",VLOOKUP(B3192,TABLA_CAPATACES[#All],3,FALSE),"")</f>
        <v/>
      </c>
    </row>
    <row r="3193" spans="1:3" x14ac:dyDescent="0.25">
      <c r="A3193" s="1"/>
      <c r="C3193" t="str">
        <f>IF(B3193&lt;&gt;"",VLOOKUP(B3193,TABLA_CAPATACES[#All],3,FALSE),"")</f>
        <v/>
      </c>
    </row>
    <row r="3194" spans="1:3" x14ac:dyDescent="0.25">
      <c r="A3194" s="1"/>
      <c r="C3194" t="str">
        <f>IF(B3194&lt;&gt;"",VLOOKUP(B3194,TABLA_CAPATACES[#All],3,FALSE),"")</f>
        <v/>
      </c>
    </row>
    <row r="3195" spans="1:3" x14ac:dyDescent="0.25">
      <c r="A3195" s="1"/>
      <c r="C3195" t="str">
        <f>IF(B3195&lt;&gt;"",VLOOKUP(B3195,TABLA_CAPATACES[#All],3,FALSE),"")</f>
        <v/>
      </c>
    </row>
    <row r="3196" spans="1:3" x14ac:dyDescent="0.25">
      <c r="A3196" s="1"/>
      <c r="C3196" t="str">
        <f>IF(B3196&lt;&gt;"",VLOOKUP(B3196,TABLA_CAPATACES[#All],3,FALSE),"")</f>
        <v/>
      </c>
    </row>
    <row r="3197" spans="1:3" x14ac:dyDescent="0.25">
      <c r="A3197" s="1"/>
      <c r="C3197" t="str">
        <f>IF(B3197&lt;&gt;"",VLOOKUP(B3197,TABLA_CAPATACES[#All],3,FALSE),"")</f>
        <v/>
      </c>
    </row>
    <row r="3198" spans="1:3" x14ac:dyDescent="0.25">
      <c r="A3198" s="1"/>
      <c r="C3198" t="str">
        <f>IF(B3198&lt;&gt;"",VLOOKUP(B3198,TABLA_CAPATACES[#All],3,FALSE),"")</f>
        <v/>
      </c>
    </row>
    <row r="3199" spans="1:3" x14ac:dyDescent="0.25">
      <c r="A3199" s="1"/>
      <c r="C3199" t="str">
        <f>IF(B3199&lt;&gt;"",VLOOKUP(B3199,TABLA_CAPATACES[#All],3,FALSE),"")</f>
        <v/>
      </c>
    </row>
    <row r="3200" spans="1:3" x14ac:dyDescent="0.25">
      <c r="A3200" s="1"/>
      <c r="C3200" t="str">
        <f>IF(B3200&lt;&gt;"",VLOOKUP(B3200,TABLA_CAPATACES[#All],3,FALSE),"")</f>
        <v/>
      </c>
    </row>
    <row r="3201" spans="1:3" x14ac:dyDescent="0.25">
      <c r="A3201" s="1"/>
      <c r="C3201" t="str">
        <f>IF(B3201&lt;&gt;"",VLOOKUP(B3201,TABLA_CAPATACES[#All],3,FALSE),"")</f>
        <v/>
      </c>
    </row>
    <row r="3202" spans="1:3" x14ac:dyDescent="0.25">
      <c r="A3202" s="1"/>
      <c r="C3202" t="str">
        <f>IF(B3202&lt;&gt;"",VLOOKUP(B3202,TABLA_CAPATACES[#All],3,FALSE),"")</f>
        <v/>
      </c>
    </row>
    <row r="3203" spans="1:3" x14ac:dyDescent="0.25">
      <c r="A3203" s="1"/>
      <c r="C3203" t="str">
        <f>IF(B3203&lt;&gt;"",VLOOKUP(B3203,TABLA_CAPATACES[#All],3,FALSE),"")</f>
        <v/>
      </c>
    </row>
    <row r="3204" spans="1:3" x14ac:dyDescent="0.25">
      <c r="A3204" s="1"/>
      <c r="C3204" t="str">
        <f>IF(B3204&lt;&gt;"",VLOOKUP(B3204,TABLA_CAPATACES[#All],3,FALSE),"")</f>
        <v/>
      </c>
    </row>
    <row r="3205" spans="1:3" x14ac:dyDescent="0.25">
      <c r="A3205" s="1"/>
      <c r="C3205" t="str">
        <f>IF(B3205&lt;&gt;"",VLOOKUP(B3205,TABLA_CAPATACES[#All],3,FALSE),"")</f>
        <v/>
      </c>
    </row>
    <row r="3206" spans="1:3" x14ac:dyDescent="0.25">
      <c r="A3206" s="1"/>
      <c r="C3206" t="str">
        <f>IF(B3206&lt;&gt;"",VLOOKUP(B3206,TABLA_CAPATACES[#All],3,FALSE),"")</f>
        <v/>
      </c>
    </row>
    <row r="3207" spans="1:3" x14ac:dyDescent="0.25">
      <c r="A3207" s="1"/>
      <c r="C3207" t="str">
        <f>IF(B3207&lt;&gt;"",VLOOKUP(B3207,TABLA_CAPATACES[#All],3,FALSE),"")</f>
        <v/>
      </c>
    </row>
    <row r="3208" spans="1:3" x14ac:dyDescent="0.25">
      <c r="A3208" s="1"/>
      <c r="C3208" t="str">
        <f>IF(B3208&lt;&gt;"",VLOOKUP(B3208,TABLA_CAPATACES[#All],3,FALSE),"")</f>
        <v/>
      </c>
    </row>
    <row r="3209" spans="1:3" x14ac:dyDescent="0.25">
      <c r="A3209" s="1"/>
      <c r="C3209" t="str">
        <f>IF(B3209&lt;&gt;"",VLOOKUP(B3209,TABLA_CAPATACES[#All],3,FALSE),"")</f>
        <v/>
      </c>
    </row>
    <row r="3210" spans="1:3" x14ac:dyDescent="0.25">
      <c r="A3210" s="1"/>
      <c r="C3210" t="str">
        <f>IF(B3210&lt;&gt;"",VLOOKUP(B3210,TABLA_CAPATACES[#All],3,FALSE),"")</f>
        <v/>
      </c>
    </row>
    <row r="3211" spans="1:3" x14ac:dyDescent="0.25">
      <c r="A3211" s="1"/>
      <c r="C3211" t="str">
        <f>IF(B3211&lt;&gt;"",VLOOKUP(B3211,TABLA_CAPATACES[#All],3,FALSE),"")</f>
        <v/>
      </c>
    </row>
    <row r="3212" spans="1:3" x14ac:dyDescent="0.25">
      <c r="A3212" s="1"/>
      <c r="C3212" t="str">
        <f>IF(B3212&lt;&gt;"",VLOOKUP(B3212,TABLA_CAPATACES[#All],3,FALSE),"")</f>
        <v/>
      </c>
    </row>
    <row r="3213" spans="1:3" x14ac:dyDescent="0.25">
      <c r="A3213" s="1"/>
      <c r="C3213" t="str">
        <f>IF(B3213&lt;&gt;"",VLOOKUP(B3213,TABLA_CAPATACES[#All],3,FALSE),"")</f>
        <v/>
      </c>
    </row>
    <row r="3214" spans="1:3" x14ac:dyDescent="0.25">
      <c r="A3214" s="1"/>
      <c r="C3214" t="str">
        <f>IF(B3214&lt;&gt;"",VLOOKUP(B3214,TABLA_CAPATACES[#All],3,FALSE),"")</f>
        <v/>
      </c>
    </row>
    <row r="3215" spans="1:3" x14ac:dyDescent="0.25">
      <c r="A3215" s="1"/>
      <c r="C3215" t="str">
        <f>IF(B3215&lt;&gt;"",VLOOKUP(B3215,TABLA_CAPATACES[#All],3,FALSE),"")</f>
        <v/>
      </c>
    </row>
    <row r="3216" spans="1:3" x14ac:dyDescent="0.25">
      <c r="A3216" s="1"/>
      <c r="C3216" t="str">
        <f>IF(B3216&lt;&gt;"",VLOOKUP(B3216,TABLA_CAPATACES[#All],3,FALSE),"")</f>
        <v/>
      </c>
    </row>
    <row r="3217" spans="1:3" x14ac:dyDescent="0.25">
      <c r="A3217" s="1"/>
      <c r="C3217" t="str">
        <f>IF(B3217&lt;&gt;"",VLOOKUP(B3217,TABLA_CAPATACES[#All],3,FALSE),"")</f>
        <v/>
      </c>
    </row>
    <row r="3218" spans="1:3" x14ac:dyDescent="0.25">
      <c r="A3218" s="1"/>
      <c r="C3218" t="str">
        <f>IF(B3218&lt;&gt;"",VLOOKUP(B3218,TABLA_CAPATACES[#All],3,FALSE),"")</f>
        <v/>
      </c>
    </row>
    <row r="3219" spans="1:3" x14ac:dyDescent="0.25">
      <c r="A3219" s="1"/>
      <c r="C3219" t="str">
        <f>IF(B3219&lt;&gt;"",VLOOKUP(B3219,TABLA_CAPATACES[#All],3,FALSE),"")</f>
        <v/>
      </c>
    </row>
    <row r="3220" spans="1:3" x14ac:dyDescent="0.25">
      <c r="A3220" s="1"/>
      <c r="C3220" t="str">
        <f>IF(B3220&lt;&gt;"",VLOOKUP(B3220,TABLA_CAPATACES[#All],3,FALSE),"")</f>
        <v/>
      </c>
    </row>
    <row r="3221" spans="1:3" x14ac:dyDescent="0.25">
      <c r="A3221" s="1"/>
      <c r="C3221" t="str">
        <f>IF(B3221&lt;&gt;"",VLOOKUP(B3221,TABLA_CAPATACES[#All],3,FALSE),"")</f>
        <v/>
      </c>
    </row>
    <row r="3222" spans="1:3" x14ac:dyDescent="0.25">
      <c r="A3222" s="1"/>
      <c r="C3222" t="str">
        <f>IF(B3222&lt;&gt;"",VLOOKUP(B3222,TABLA_CAPATACES[#All],3,FALSE),"")</f>
        <v/>
      </c>
    </row>
    <row r="3223" spans="1:3" x14ac:dyDescent="0.25">
      <c r="A3223" s="1"/>
      <c r="C3223" t="str">
        <f>IF(B3223&lt;&gt;"",VLOOKUP(B3223,TABLA_CAPATACES[#All],3,FALSE),"")</f>
        <v/>
      </c>
    </row>
    <row r="3224" spans="1:3" x14ac:dyDescent="0.25">
      <c r="A3224" s="1"/>
      <c r="C3224" t="str">
        <f>IF(B3224&lt;&gt;"",VLOOKUP(B3224,TABLA_CAPATACES[#All],3,FALSE),"")</f>
        <v/>
      </c>
    </row>
    <row r="3225" spans="1:3" x14ac:dyDescent="0.25">
      <c r="A3225" s="1"/>
      <c r="C3225" t="str">
        <f>IF(B3225&lt;&gt;"",VLOOKUP(B3225,TABLA_CAPATACES[#All],3,FALSE),"")</f>
        <v/>
      </c>
    </row>
    <row r="3226" spans="1:3" x14ac:dyDescent="0.25">
      <c r="A3226" s="1"/>
      <c r="C3226" t="str">
        <f>IF(B3226&lt;&gt;"",VLOOKUP(B3226,TABLA_CAPATACES[#All],3,FALSE),"")</f>
        <v/>
      </c>
    </row>
    <row r="3227" spans="1:3" x14ac:dyDescent="0.25">
      <c r="A3227" s="1"/>
      <c r="C3227" t="str">
        <f>IF(B3227&lt;&gt;"",VLOOKUP(B3227,TABLA_CAPATACES[#All],3,FALSE),"")</f>
        <v/>
      </c>
    </row>
    <row r="3228" spans="1:3" x14ac:dyDescent="0.25">
      <c r="A3228" s="1"/>
      <c r="C3228" t="str">
        <f>IF(B3228&lt;&gt;"",VLOOKUP(B3228,TABLA_CAPATACES[#All],3,FALSE),"")</f>
        <v/>
      </c>
    </row>
    <row r="3229" spans="1:3" x14ac:dyDescent="0.25">
      <c r="A3229" s="1"/>
      <c r="C3229" t="str">
        <f>IF(B3229&lt;&gt;"",VLOOKUP(B3229,TABLA_CAPATACES[#All],3,FALSE),"")</f>
        <v/>
      </c>
    </row>
    <row r="3230" spans="1:3" x14ac:dyDescent="0.25">
      <c r="A3230" s="1"/>
      <c r="C3230" t="str">
        <f>IF(B3230&lt;&gt;"",VLOOKUP(B3230,TABLA_CAPATACES[#All],3,FALSE),"")</f>
        <v/>
      </c>
    </row>
    <row r="3231" spans="1:3" x14ac:dyDescent="0.25">
      <c r="A3231" s="1"/>
      <c r="C3231" t="str">
        <f>IF(B3231&lt;&gt;"",VLOOKUP(B3231,TABLA_CAPATACES[#All],3,FALSE),"")</f>
        <v/>
      </c>
    </row>
    <row r="3232" spans="1:3" x14ac:dyDescent="0.25">
      <c r="A3232" s="1"/>
      <c r="C3232" t="str">
        <f>IF(B3232&lt;&gt;"",VLOOKUP(B3232,TABLA_CAPATACES[#All],3,FALSE),"")</f>
        <v/>
      </c>
    </row>
    <row r="3233" spans="1:3" x14ac:dyDescent="0.25">
      <c r="A3233" s="1"/>
      <c r="C3233" t="str">
        <f>IF(B3233&lt;&gt;"",VLOOKUP(B3233,TABLA_CAPATACES[#All],3,FALSE),"")</f>
        <v/>
      </c>
    </row>
    <row r="3234" spans="1:3" x14ac:dyDescent="0.25">
      <c r="A3234" s="1"/>
      <c r="C3234" t="str">
        <f>IF(B3234&lt;&gt;"",VLOOKUP(B3234,TABLA_CAPATACES[#All],3,FALSE),"")</f>
        <v/>
      </c>
    </row>
    <row r="3235" spans="1:3" x14ac:dyDescent="0.25">
      <c r="A3235" s="1"/>
      <c r="C3235" t="str">
        <f>IF(B3235&lt;&gt;"",VLOOKUP(B3235,TABLA_CAPATACES[#All],3,FALSE),"")</f>
        <v/>
      </c>
    </row>
    <row r="3236" spans="1:3" x14ac:dyDescent="0.25">
      <c r="A3236" s="1"/>
      <c r="C3236" t="str">
        <f>IF(B3236&lt;&gt;"",VLOOKUP(B3236,TABLA_CAPATACES[#All],3,FALSE),"")</f>
        <v/>
      </c>
    </row>
    <row r="3237" spans="1:3" x14ac:dyDescent="0.25">
      <c r="A3237" s="1"/>
      <c r="C3237" t="str">
        <f>IF(B3237&lt;&gt;"",VLOOKUP(B3237,TABLA_CAPATACES[#All],3,FALSE),"")</f>
        <v/>
      </c>
    </row>
    <row r="3238" spans="1:3" x14ac:dyDescent="0.25">
      <c r="A3238" s="1"/>
      <c r="C3238" t="str">
        <f>IF(B3238&lt;&gt;"",VLOOKUP(B3238,TABLA_CAPATACES[#All],3,FALSE),"")</f>
        <v/>
      </c>
    </row>
    <row r="3239" spans="1:3" x14ac:dyDescent="0.25">
      <c r="A3239" s="1"/>
      <c r="C3239" t="str">
        <f>IF(B3239&lt;&gt;"",VLOOKUP(B3239,TABLA_CAPATACES[#All],3,FALSE),"")</f>
        <v/>
      </c>
    </row>
    <row r="3240" spans="1:3" x14ac:dyDescent="0.25">
      <c r="A3240" s="1"/>
      <c r="C3240" t="str">
        <f>IF(B3240&lt;&gt;"",VLOOKUP(B3240,TABLA_CAPATACES[#All],3,FALSE),"")</f>
        <v/>
      </c>
    </row>
    <row r="3241" spans="1:3" x14ac:dyDescent="0.25">
      <c r="A3241" s="1"/>
      <c r="C3241" t="str">
        <f>IF(B3241&lt;&gt;"",VLOOKUP(B3241,TABLA_CAPATACES[#All],3,FALSE),"")</f>
        <v/>
      </c>
    </row>
    <row r="3242" spans="1:3" x14ac:dyDescent="0.25">
      <c r="A3242" s="1"/>
      <c r="C3242" t="str">
        <f>IF(B3242&lt;&gt;"",VLOOKUP(B3242,TABLA_CAPATACES[#All],3,FALSE),"")</f>
        <v/>
      </c>
    </row>
    <row r="3243" spans="1:3" x14ac:dyDescent="0.25">
      <c r="A3243" s="1"/>
      <c r="C3243" t="str">
        <f>IF(B3243&lt;&gt;"",VLOOKUP(B3243,TABLA_CAPATACES[#All],3,FALSE),"")</f>
        <v/>
      </c>
    </row>
    <row r="3244" spans="1:3" x14ac:dyDescent="0.25">
      <c r="A3244" s="1"/>
      <c r="C3244" t="str">
        <f>IF(B3244&lt;&gt;"",VLOOKUP(B3244,TABLA_CAPATACES[#All],3,FALSE),"")</f>
        <v/>
      </c>
    </row>
    <row r="3245" spans="1:3" x14ac:dyDescent="0.25">
      <c r="A3245" s="1"/>
      <c r="C3245" t="str">
        <f>IF(B3245&lt;&gt;"",VLOOKUP(B3245,TABLA_CAPATACES[#All],3,FALSE),"")</f>
        <v/>
      </c>
    </row>
    <row r="3246" spans="1:3" x14ac:dyDescent="0.25">
      <c r="A3246" s="1"/>
      <c r="C3246" t="str">
        <f>IF(B3246&lt;&gt;"",VLOOKUP(B3246,TABLA_CAPATACES[#All],3,FALSE),"")</f>
        <v/>
      </c>
    </row>
    <row r="3247" spans="1:3" x14ac:dyDescent="0.25">
      <c r="A3247" s="1"/>
      <c r="C3247" t="str">
        <f>IF(B3247&lt;&gt;"",VLOOKUP(B3247,TABLA_CAPATACES[#All],3,FALSE),"")</f>
        <v/>
      </c>
    </row>
    <row r="3248" spans="1:3" x14ac:dyDescent="0.25">
      <c r="A3248" s="1"/>
      <c r="C3248" t="str">
        <f>IF(B3248&lt;&gt;"",VLOOKUP(B3248,TABLA_CAPATACES[#All],3,FALSE),"")</f>
        <v/>
      </c>
    </row>
    <row r="3249" spans="1:3" x14ac:dyDescent="0.25">
      <c r="A3249" s="1"/>
      <c r="C3249" t="str">
        <f>IF(B3249&lt;&gt;"",VLOOKUP(B3249,TABLA_CAPATACES[#All],3,FALSE),"")</f>
        <v/>
      </c>
    </row>
    <row r="3250" spans="1:3" x14ac:dyDescent="0.25">
      <c r="A3250" s="1"/>
      <c r="C3250" t="str">
        <f>IF(B3250&lt;&gt;"",VLOOKUP(B3250,TABLA_CAPATACES[#All],3,FALSE),"")</f>
        <v/>
      </c>
    </row>
    <row r="3251" spans="1:3" x14ac:dyDescent="0.25">
      <c r="A3251" s="1"/>
      <c r="C3251" t="str">
        <f>IF(B3251&lt;&gt;"",VLOOKUP(B3251,TABLA_CAPATACES[#All],3,FALSE),"")</f>
        <v/>
      </c>
    </row>
    <row r="3252" spans="1:3" x14ac:dyDescent="0.25">
      <c r="A3252" s="1"/>
      <c r="C3252" t="str">
        <f>IF(B3252&lt;&gt;"",VLOOKUP(B3252,TABLA_CAPATACES[#All],3,FALSE),"")</f>
        <v/>
      </c>
    </row>
    <row r="3253" spans="1:3" x14ac:dyDescent="0.25">
      <c r="A3253" s="1"/>
      <c r="C3253" t="str">
        <f>IF(B3253&lt;&gt;"",VLOOKUP(B3253,TABLA_CAPATACES[#All],3,FALSE),"")</f>
        <v/>
      </c>
    </row>
    <row r="3254" spans="1:3" x14ac:dyDescent="0.25">
      <c r="A3254" s="1"/>
      <c r="C3254" t="str">
        <f>IF(B3254&lt;&gt;"",VLOOKUP(B3254,TABLA_CAPATACES[#All],3,FALSE),"")</f>
        <v/>
      </c>
    </row>
    <row r="3255" spans="1:3" x14ac:dyDescent="0.25">
      <c r="A3255" s="1"/>
      <c r="C3255" t="str">
        <f>IF(B3255&lt;&gt;"",VLOOKUP(B3255,TABLA_CAPATACES[#All],3,FALSE),"")</f>
        <v/>
      </c>
    </row>
    <row r="3256" spans="1:3" x14ac:dyDescent="0.25">
      <c r="A3256" s="1"/>
      <c r="C3256" t="str">
        <f>IF(B3256&lt;&gt;"",VLOOKUP(B3256,TABLA_CAPATACES[#All],3,FALSE),"")</f>
        <v/>
      </c>
    </row>
    <row r="3257" spans="1:3" x14ac:dyDescent="0.25">
      <c r="A3257" s="1"/>
      <c r="C3257" t="str">
        <f>IF(B3257&lt;&gt;"",VLOOKUP(B3257,TABLA_CAPATACES[#All],3,FALSE),"")</f>
        <v/>
      </c>
    </row>
    <row r="3258" spans="1:3" x14ac:dyDescent="0.25">
      <c r="A3258" s="1"/>
      <c r="C3258" t="str">
        <f>IF(B3258&lt;&gt;"",VLOOKUP(B3258,TABLA_CAPATACES[#All],3,FALSE),"")</f>
        <v/>
      </c>
    </row>
    <row r="3259" spans="1:3" x14ac:dyDescent="0.25">
      <c r="A3259" s="1"/>
      <c r="C3259" t="str">
        <f>IF(B3259&lt;&gt;"",VLOOKUP(B3259,TABLA_CAPATACES[#All],3,FALSE),"")</f>
        <v/>
      </c>
    </row>
    <row r="3260" spans="1:3" x14ac:dyDescent="0.25">
      <c r="A3260" s="1"/>
      <c r="C3260" t="str">
        <f>IF(B3260&lt;&gt;"",VLOOKUP(B3260,TABLA_CAPATACES[#All],3,FALSE),"")</f>
        <v/>
      </c>
    </row>
    <row r="3261" spans="1:3" x14ac:dyDescent="0.25">
      <c r="A3261" s="1"/>
      <c r="C3261" t="str">
        <f>IF(B3261&lt;&gt;"",VLOOKUP(B3261,TABLA_CAPATACES[#All],3,FALSE),"")</f>
        <v/>
      </c>
    </row>
    <row r="3262" spans="1:3" x14ac:dyDescent="0.25">
      <c r="A3262" s="1"/>
      <c r="C3262" t="str">
        <f>IF(B3262&lt;&gt;"",VLOOKUP(B3262,TABLA_CAPATACES[#All],3,FALSE),"")</f>
        <v/>
      </c>
    </row>
    <row r="3263" spans="1:3" x14ac:dyDescent="0.25">
      <c r="A3263" s="1"/>
      <c r="C3263" t="str">
        <f>IF(B3263&lt;&gt;"",VLOOKUP(B3263,TABLA_CAPATACES[#All],3,FALSE),"")</f>
        <v/>
      </c>
    </row>
    <row r="3264" spans="1:3" x14ac:dyDescent="0.25">
      <c r="A3264" s="1"/>
      <c r="C3264" t="str">
        <f>IF(B3264&lt;&gt;"",VLOOKUP(B3264,TABLA_CAPATACES[#All],3,FALSE),"")</f>
        <v/>
      </c>
    </row>
    <row r="3265" spans="1:3" x14ac:dyDescent="0.25">
      <c r="A3265" s="1"/>
      <c r="C3265" t="str">
        <f>IF(B3265&lt;&gt;"",VLOOKUP(B3265,TABLA_CAPATACES[#All],3,FALSE),"")</f>
        <v/>
      </c>
    </row>
    <row r="3266" spans="1:3" x14ac:dyDescent="0.25">
      <c r="A3266" s="1"/>
      <c r="C3266" t="str">
        <f>IF(B3266&lt;&gt;"",VLOOKUP(B3266,TABLA_CAPATACES[#All],3,FALSE),"")</f>
        <v/>
      </c>
    </row>
    <row r="3267" spans="1:3" x14ac:dyDescent="0.25">
      <c r="A3267" s="1"/>
      <c r="C3267" t="str">
        <f>IF(B3267&lt;&gt;"",VLOOKUP(B3267,TABLA_CAPATACES[#All],3,FALSE),"")</f>
        <v/>
      </c>
    </row>
    <row r="3268" spans="1:3" x14ac:dyDescent="0.25">
      <c r="A3268" s="1"/>
      <c r="C3268" t="str">
        <f>IF(B3268&lt;&gt;"",VLOOKUP(B3268,TABLA_CAPATACES[#All],3,FALSE),"")</f>
        <v/>
      </c>
    </row>
    <row r="3269" spans="1:3" x14ac:dyDescent="0.25">
      <c r="A3269" s="1"/>
      <c r="C3269" t="str">
        <f>IF(B3269&lt;&gt;"",VLOOKUP(B3269,TABLA_CAPATACES[#All],3,FALSE),"")</f>
        <v/>
      </c>
    </row>
    <row r="3270" spans="1:3" x14ac:dyDescent="0.25">
      <c r="A3270" s="1"/>
      <c r="C3270" t="str">
        <f>IF(B3270&lt;&gt;"",VLOOKUP(B3270,TABLA_CAPATACES[#All],3,FALSE),"")</f>
        <v/>
      </c>
    </row>
    <row r="3271" spans="1:3" x14ac:dyDescent="0.25">
      <c r="A3271" s="1"/>
      <c r="C3271" t="str">
        <f>IF(B3271&lt;&gt;"",VLOOKUP(B3271,TABLA_CAPATACES[#All],3,FALSE),"")</f>
        <v/>
      </c>
    </row>
    <row r="3272" spans="1:3" x14ac:dyDescent="0.25">
      <c r="A3272" s="1"/>
      <c r="C3272" t="str">
        <f>IF(B3272&lt;&gt;"",VLOOKUP(B3272,TABLA_CAPATACES[#All],3,FALSE),"")</f>
        <v/>
      </c>
    </row>
    <row r="3273" spans="1:3" x14ac:dyDescent="0.25">
      <c r="A3273" s="1"/>
      <c r="C3273" t="str">
        <f>IF(B3273&lt;&gt;"",VLOOKUP(B3273,TABLA_CAPATACES[#All],3,FALSE),"")</f>
        <v/>
      </c>
    </row>
    <row r="3274" spans="1:3" x14ac:dyDescent="0.25">
      <c r="A3274" s="1"/>
      <c r="C3274" t="str">
        <f>IF(B3274&lt;&gt;"",VLOOKUP(B3274,TABLA_CAPATACES[#All],3,FALSE),"")</f>
        <v/>
      </c>
    </row>
    <row r="3275" spans="1:3" x14ac:dyDescent="0.25">
      <c r="A3275" s="1"/>
      <c r="C3275" t="str">
        <f>IF(B3275&lt;&gt;"",VLOOKUP(B3275,TABLA_CAPATACES[#All],3,FALSE),"")</f>
        <v/>
      </c>
    </row>
    <row r="3276" spans="1:3" x14ac:dyDescent="0.25">
      <c r="A3276" s="1"/>
      <c r="C3276" t="str">
        <f>IF(B3276&lt;&gt;"",VLOOKUP(B3276,TABLA_CAPATACES[#All],3,FALSE),"")</f>
        <v/>
      </c>
    </row>
    <row r="3277" spans="1:3" x14ac:dyDescent="0.25">
      <c r="A3277" s="1"/>
      <c r="C3277" t="str">
        <f>IF(B3277&lt;&gt;"",VLOOKUP(B3277,TABLA_CAPATACES[#All],3,FALSE),"")</f>
        <v/>
      </c>
    </row>
    <row r="3278" spans="1:3" x14ac:dyDescent="0.25">
      <c r="A3278" s="1"/>
      <c r="C3278" t="str">
        <f>IF(B3278&lt;&gt;"",VLOOKUP(B3278,TABLA_CAPATACES[#All],3,FALSE),"")</f>
        <v/>
      </c>
    </row>
    <row r="3279" spans="1:3" x14ac:dyDescent="0.25">
      <c r="A3279" s="1"/>
      <c r="C3279" t="str">
        <f>IF(B3279&lt;&gt;"",VLOOKUP(B3279,TABLA_CAPATACES[#All],3,FALSE),"")</f>
        <v/>
      </c>
    </row>
    <row r="3280" spans="1:3" x14ac:dyDescent="0.25">
      <c r="A3280" s="1"/>
      <c r="C3280" t="str">
        <f>IF(B3280&lt;&gt;"",VLOOKUP(B3280,TABLA_CAPATACES[#All],3,FALSE),"")</f>
        <v/>
      </c>
    </row>
    <row r="3281" spans="1:3" x14ac:dyDescent="0.25">
      <c r="A3281" s="1"/>
      <c r="C3281" t="str">
        <f>IF(B3281&lt;&gt;"",VLOOKUP(B3281,TABLA_CAPATACES[#All],3,FALSE),"")</f>
        <v/>
      </c>
    </row>
    <row r="3282" spans="1:3" x14ac:dyDescent="0.25">
      <c r="A3282" s="1"/>
      <c r="C3282" t="str">
        <f>IF(B3282&lt;&gt;"",VLOOKUP(B3282,TABLA_CAPATACES[#All],3,FALSE),"")</f>
        <v/>
      </c>
    </row>
    <row r="3283" spans="1:3" x14ac:dyDescent="0.25">
      <c r="A3283" s="1"/>
      <c r="C3283" t="str">
        <f>IF(B3283&lt;&gt;"",VLOOKUP(B3283,TABLA_CAPATACES[#All],3,FALSE),"")</f>
        <v/>
      </c>
    </row>
    <row r="3284" spans="1:3" x14ac:dyDescent="0.25">
      <c r="A3284" s="1"/>
      <c r="C3284" t="str">
        <f>IF(B3284&lt;&gt;"",VLOOKUP(B3284,TABLA_CAPATACES[#All],3,FALSE),"")</f>
        <v/>
      </c>
    </row>
    <row r="3285" spans="1:3" x14ac:dyDescent="0.25">
      <c r="A3285" s="1"/>
      <c r="C3285" t="str">
        <f>IF(B3285&lt;&gt;"",VLOOKUP(B3285,TABLA_CAPATACES[#All],3,FALSE),"")</f>
        <v/>
      </c>
    </row>
    <row r="3286" spans="1:3" x14ac:dyDescent="0.25">
      <c r="A3286" s="1"/>
      <c r="C3286" t="str">
        <f>IF(B3286&lt;&gt;"",VLOOKUP(B3286,TABLA_CAPATACES[#All],3,FALSE),"")</f>
        <v/>
      </c>
    </row>
    <row r="3287" spans="1:3" x14ac:dyDescent="0.25">
      <c r="A3287" s="1"/>
      <c r="C3287" t="str">
        <f>IF(B3287&lt;&gt;"",VLOOKUP(B3287,TABLA_CAPATACES[#All],3,FALSE),"")</f>
        <v/>
      </c>
    </row>
    <row r="3288" spans="1:3" x14ac:dyDescent="0.25">
      <c r="A3288" s="1"/>
      <c r="C3288" t="str">
        <f>IF(B3288&lt;&gt;"",VLOOKUP(B3288,TABLA_CAPATACES[#All],3,FALSE),"")</f>
        <v/>
      </c>
    </row>
    <row r="3289" spans="1:3" x14ac:dyDescent="0.25">
      <c r="A3289" s="1"/>
      <c r="C3289" t="str">
        <f>IF(B3289&lt;&gt;"",VLOOKUP(B3289,TABLA_CAPATACES[#All],3,FALSE),"")</f>
        <v/>
      </c>
    </row>
    <row r="3290" spans="1:3" x14ac:dyDescent="0.25">
      <c r="A3290" s="1"/>
      <c r="C3290" t="str">
        <f>IF(B3290&lt;&gt;"",VLOOKUP(B3290,TABLA_CAPATACES[#All],3,FALSE),"")</f>
        <v/>
      </c>
    </row>
    <row r="3291" spans="1:3" x14ac:dyDescent="0.25">
      <c r="A3291" s="1"/>
      <c r="C3291" t="str">
        <f>IF(B3291&lt;&gt;"",VLOOKUP(B3291,TABLA_CAPATACES[#All],3,FALSE),"")</f>
        <v/>
      </c>
    </row>
    <row r="3292" spans="1:3" x14ac:dyDescent="0.25">
      <c r="A3292" s="1"/>
      <c r="C3292" t="str">
        <f>IF(B3292&lt;&gt;"",VLOOKUP(B3292,TABLA_CAPATACES[#All],3,FALSE),"")</f>
        <v/>
      </c>
    </row>
    <row r="3293" spans="1:3" x14ac:dyDescent="0.25">
      <c r="A3293" s="1"/>
      <c r="C3293" t="str">
        <f>IF(B3293&lt;&gt;"",VLOOKUP(B3293,TABLA_CAPATACES[#All],3,FALSE),"")</f>
        <v/>
      </c>
    </row>
    <row r="3294" spans="1:3" x14ac:dyDescent="0.25">
      <c r="A3294" s="1"/>
      <c r="C3294" t="str">
        <f>IF(B3294&lt;&gt;"",VLOOKUP(B3294,TABLA_CAPATACES[#All],3,FALSE),"")</f>
        <v/>
      </c>
    </row>
    <row r="3295" spans="1:3" x14ac:dyDescent="0.25">
      <c r="A3295" s="1"/>
      <c r="C3295" t="str">
        <f>IF(B3295&lt;&gt;"",VLOOKUP(B3295,TABLA_CAPATACES[#All],3,FALSE),"")</f>
        <v/>
      </c>
    </row>
    <row r="3296" spans="1:3" x14ac:dyDescent="0.25">
      <c r="A3296" s="1"/>
      <c r="C3296" t="str">
        <f>IF(B3296&lt;&gt;"",VLOOKUP(B3296,TABLA_CAPATACES[#All],3,FALSE),"")</f>
        <v/>
      </c>
    </row>
    <row r="3297" spans="1:3" x14ac:dyDescent="0.25">
      <c r="A3297" s="1"/>
      <c r="C3297" t="str">
        <f>IF(B3297&lt;&gt;"",VLOOKUP(B3297,TABLA_CAPATACES[#All],3,FALSE),"")</f>
        <v/>
      </c>
    </row>
    <row r="3298" spans="1:3" x14ac:dyDescent="0.25">
      <c r="A3298" s="1"/>
      <c r="C3298" t="str">
        <f>IF(B3298&lt;&gt;"",VLOOKUP(B3298,TABLA_CAPATACES[#All],3,FALSE),"")</f>
        <v/>
      </c>
    </row>
    <row r="3299" spans="1:3" x14ac:dyDescent="0.25">
      <c r="A3299" s="1"/>
      <c r="C3299" t="str">
        <f>IF(B3299&lt;&gt;"",VLOOKUP(B3299,TABLA_CAPATACES[#All],3,FALSE),"")</f>
        <v/>
      </c>
    </row>
    <row r="3300" spans="1:3" x14ac:dyDescent="0.25">
      <c r="A3300" s="1"/>
      <c r="C3300" t="str">
        <f>IF(B3300&lt;&gt;"",VLOOKUP(B3300,TABLA_CAPATACES[#All],3,FALSE),"")</f>
        <v/>
      </c>
    </row>
    <row r="3301" spans="1:3" x14ac:dyDescent="0.25">
      <c r="A3301" s="1"/>
      <c r="C3301" t="str">
        <f>IF(B3301&lt;&gt;"",VLOOKUP(B3301,TABLA_CAPATACES[#All],3,FALSE),"")</f>
        <v/>
      </c>
    </row>
    <row r="3302" spans="1:3" x14ac:dyDescent="0.25">
      <c r="A3302" s="1"/>
      <c r="C3302" t="str">
        <f>IF(B3302&lt;&gt;"",VLOOKUP(B3302,TABLA_CAPATACES[#All],3,FALSE),"")</f>
        <v/>
      </c>
    </row>
    <row r="3303" spans="1:3" x14ac:dyDescent="0.25">
      <c r="A3303" s="1"/>
      <c r="C3303" t="str">
        <f>IF(B3303&lt;&gt;"",VLOOKUP(B3303,TABLA_CAPATACES[#All],3,FALSE),"")</f>
        <v/>
      </c>
    </row>
    <row r="3304" spans="1:3" x14ac:dyDescent="0.25">
      <c r="A3304" s="1"/>
      <c r="C3304" t="str">
        <f>IF(B3304&lt;&gt;"",VLOOKUP(B3304,TABLA_CAPATACES[#All],3,FALSE),"")</f>
        <v/>
      </c>
    </row>
    <row r="3305" spans="1:3" x14ac:dyDescent="0.25">
      <c r="A3305" s="1"/>
      <c r="C3305" t="str">
        <f>IF(B3305&lt;&gt;"",VLOOKUP(B3305,TABLA_CAPATACES[#All],3,FALSE),"")</f>
        <v/>
      </c>
    </row>
    <row r="3306" spans="1:3" x14ac:dyDescent="0.25">
      <c r="A3306" s="1"/>
      <c r="C3306" t="str">
        <f>IF(B3306&lt;&gt;"",VLOOKUP(B3306,TABLA_CAPATACES[#All],3,FALSE),"")</f>
        <v/>
      </c>
    </row>
    <row r="3307" spans="1:3" x14ac:dyDescent="0.25">
      <c r="A3307" s="1"/>
      <c r="C3307" t="str">
        <f>IF(B3307&lt;&gt;"",VLOOKUP(B3307,TABLA_CAPATACES[#All],3,FALSE),"")</f>
        <v/>
      </c>
    </row>
    <row r="3308" spans="1:3" x14ac:dyDescent="0.25">
      <c r="A3308" s="1"/>
      <c r="C3308" t="str">
        <f>IF(B3308&lt;&gt;"",VLOOKUP(B3308,TABLA_CAPATACES[#All],3,FALSE),"")</f>
        <v/>
      </c>
    </row>
    <row r="3309" spans="1:3" x14ac:dyDescent="0.25">
      <c r="A3309" s="1"/>
      <c r="C3309" t="str">
        <f>IF(B3309&lt;&gt;"",VLOOKUP(B3309,TABLA_CAPATACES[#All],3,FALSE),"")</f>
        <v/>
      </c>
    </row>
    <row r="3310" spans="1:3" x14ac:dyDescent="0.25">
      <c r="A3310" s="1"/>
      <c r="C3310" t="str">
        <f>IF(B3310&lt;&gt;"",VLOOKUP(B3310,TABLA_CAPATACES[#All],3,FALSE),"")</f>
        <v/>
      </c>
    </row>
    <row r="3311" spans="1:3" x14ac:dyDescent="0.25">
      <c r="A3311" s="1"/>
      <c r="C3311" t="str">
        <f>IF(B3311&lt;&gt;"",VLOOKUP(B3311,TABLA_CAPATACES[#All],3,FALSE),"")</f>
        <v/>
      </c>
    </row>
    <row r="3312" spans="1:3" x14ac:dyDescent="0.25">
      <c r="A3312" s="1"/>
      <c r="C3312" t="str">
        <f>IF(B3312&lt;&gt;"",VLOOKUP(B3312,TABLA_CAPATACES[#All],3,FALSE),"")</f>
        <v/>
      </c>
    </row>
    <row r="3313" spans="1:3" x14ac:dyDescent="0.25">
      <c r="A3313" s="1"/>
      <c r="C3313" t="str">
        <f>IF(B3313&lt;&gt;"",VLOOKUP(B3313,TABLA_CAPATACES[#All],3,FALSE),"")</f>
        <v/>
      </c>
    </row>
    <row r="3314" spans="1:3" x14ac:dyDescent="0.25">
      <c r="A3314" s="1"/>
      <c r="C3314" t="str">
        <f>IF(B3314&lt;&gt;"",VLOOKUP(B3314,TABLA_CAPATACES[#All],3,FALSE),"")</f>
        <v/>
      </c>
    </row>
    <row r="3315" spans="1:3" x14ac:dyDescent="0.25">
      <c r="A3315" s="1"/>
      <c r="C3315" t="str">
        <f>IF(B3315&lt;&gt;"",VLOOKUP(B3315,TABLA_CAPATACES[#All],3,FALSE),"")</f>
        <v/>
      </c>
    </row>
    <row r="3316" spans="1:3" x14ac:dyDescent="0.25">
      <c r="A3316" s="1"/>
      <c r="C3316" t="str">
        <f>IF(B3316&lt;&gt;"",VLOOKUP(B3316,TABLA_CAPATACES[#All],3,FALSE),"")</f>
        <v/>
      </c>
    </row>
    <row r="3317" spans="1:3" x14ac:dyDescent="0.25">
      <c r="A3317" s="1"/>
      <c r="C3317" t="str">
        <f>IF(B3317&lt;&gt;"",VLOOKUP(B3317,TABLA_CAPATACES[#All],3,FALSE),"")</f>
        <v/>
      </c>
    </row>
    <row r="3318" spans="1:3" x14ac:dyDescent="0.25">
      <c r="A3318" s="1"/>
      <c r="C3318" t="str">
        <f>IF(B3318&lt;&gt;"",VLOOKUP(B3318,TABLA_CAPATACES[#All],3,FALSE),"")</f>
        <v/>
      </c>
    </row>
    <row r="3319" spans="1:3" x14ac:dyDescent="0.25">
      <c r="A3319" s="1"/>
      <c r="C3319" t="str">
        <f>IF(B3319&lt;&gt;"",VLOOKUP(B3319,TABLA_CAPATACES[#All],3,FALSE),"")</f>
        <v/>
      </c>
    </row>
    <row r="3320" spans="1:3" x14ac:dyDescent="0.25">
      <c r="A3320" s="1"/>
      <c r="C3320" t="str">
        <f>IF(B3320&lt;&gt;"",VLOOKUP(B3320,TABLA_CAPATACES[#All],3,FALSE),"")</f>
        <v/>
      </c>
    </row>
    <row r="3321" spans="1:3" x14ac:dyDescent="0.25">
      <c r="A3321" s="1"/>
      <c r="C3321" t="str">
        <f>IF(B3321&lt;&gt;"",VLOOKUP(B3321,TABLA_CAPATACES[#All],3,FALSE),"")</f>
        <v/>
      </c>
    </row>
    <row r="3322" spans="1:3" x14ac:dyDescent="0.25">
      <c r="A3322" s="1"/>
      <c r="C3322" t="str">
        <f>IF(B3322&lt;&gt;"",VLOOKUP(B3322,TABLA_CAPATACES[#All],3,FALSE),"")</f>
        <v/>
      </c>
    </row>
    <row r="3323" spans="1:3" x14ac:dyDescent="0.25">
      <c r="A3323" s="1"/>
      <c r="C3323" t="str">
        <f>IF(B3323&lt;&gt;"",VLOOKUP(B3323,TABLA_CAPATACES[#All],3,FALSE),"")</f>
        <v/>
      </c>
    </row>
    <row r="3324" spans="1:3" x14ac:dyDescent="0.25">
      <c r="A3324" s="1"/>
      <c r="C3324" t="str">
        <f>IF(B3324&lt;&gt;"",VLOOKUP(B3324,TABLA_CAPATACES[#All],3,FALSE),"")</f>
        <v/>
      </c>
    </row>
    <row r="3325" spans="1:3" x14ac:dyDescent="0.25">
      <c r="A3325" s="1"/>
      <c r="C3325" t="str">
        <f>IF(B3325&lt;&gt;"",VLOOKUP(B3325,TABLA_CAPATACES[#All],3,FALSE),"")</f>
        <v/>
      </c>
    </row>
    <row r="3326" spans="1:3" x14ac:dyDescent="0.25">
      <c r="A3326" s="1"/>
      <c r="C3326" t="str">
        <f>IF(B3326&lt;&gt;"",VLOOKUP(B3326,TABLA_CAPATACES[#All],3,FALSE),"")</f>
        <v/>
      </c>
    </row>
    <row r="3327" spans="1:3" x14ac:dyDescent="0.25">
      <c r="A3327" s="1"/>
      <c r="C3327" t="str">
        <f>IF(B3327&lt;&gt;"",VLOOKUP(B3327,TABLA_CAPATACES[#All],3,FALSE),"")</f>
        <v/>
      </c>
    </row>
    <row r="3328" spans="1:3" x14ac:dyDescent="0.25">
      <c r="A3328" s="1"/>
      <c r="C3328" t="str">
        <f>IF(B3328&lt;&gt;"",VLOOKUP(B3328,TABLA_CAPATACES[#All],3,FALSE),"")</f>
        <v/>
      </c>
    </row>
    <row r="3329" spans="1:3" x14ac:dyDescent="0.25">
      <c r="A3329" s="1"/>
      <c r="C3329" t="str">
        <f>IF(B3329&lt;&gt;"",VLOOKUP(B3329,TABLA_CAPATACES[#All],3,FALSE),"")</f>
        <v/>
      </c>
    </row>
    <row r="3330" spans="1:3" x14ac:dyDescent="0.25">
      <c r="A3330" s="1"/>
      <c r="C3330" t="str">
        <f>IF(B3330&lt;&gt;"",VLOOKUP(B3330,TABLA_CAPATACES[#All],3,FALSE),"")</f>
        <v/>
      </c>
    </row>
    <row r="3331" spans="1:3" x14ac:dyDescent="0.25">
      <c r="A3331" s="1"/>
      <c r="C3331" t="str">
        <f>IF(B3331&lt;&gt;"",VLOOKUP(B3331,TABLA_CAPATACES[#All],3,FALSE),"")</f>
        <v/>
      </c>
    </row>
    <row r="3332" spans="1:3" x14ac:dyDescent="0.25">
      <c r="A3332" s="1"/>
      <c r="C3332" t="str">
        <f>IF(B3332&lt;&gt;"",VLOOKUP(B3332,TABLA_CAPATACES[#All],3,FALSE),"")</f>
        <v/>
      </c>
    </row>
    <row r="3333" spans="1:3" x14ac:dyDescent="0.25">
      <c r="A3333" s="1"/>
      <c r="C3333" t="str">
        <f>IF(B3333&lt;&gt;"",VLOOKUP(B3333,TABLA_CAPATACES[#All],3,FALSE),"")</f>
        <v/>
      </c>
    </row>
    <row r="3334" spans="1:3" x14ac:dyDescent="0.25">
      <c r="A3334" s="1"/>
      <c r="C3334" t="str">
        <f>IF(B3334&lt;&gt;"",VLOOKUP(B3334,TABLA_CAPATACES[#All],3,FALSE),"")</f>
        <v/>
      </c>
    </row>
    <row r="3335" spans="1:3" x14ac:dyDescent="0.25">
      <c r="A3335" s="1"/>
      <c r="C3335" t="str">
        <f>IF(B3335&lt;&gt;"",VLOOKUP(B3335,TABLA_CAPATACES[#All],3,FALSE),"")</f>
        <v/>
      </c>
    </row>
    <row r="3336" spans="1:3" x14ac:dyDescent="0.25">
      <c r="A3336" s="1"/>
      <c r="C3336" t="str">
        <f>IF(B3336&lt;&gt;"",VLOOKUP(B3336,TABLA_CAPATACES[#All],3,FALSE),"")</f>
        <v/>
      </c>
    </row>
    <row r="3337" spans="1:3" x14ac:dyDescent="0.25">
      <c r="A3337" s="1"/>
      <c r="C3337" t="str">
        <f>IF(B3337&lt;&gt;"",VLOOKUP(B3337,TABLA_CAPATACES[#All],3,FALSE),"")</f>
        <v/>
      </c>
    </row>
    <row r="3338" spans="1:3" x14ac:dyDescent="0.25">
      <c r="A3338" s="1"/>
      <c r="C3338" t="str">
        <f>IF(B3338&lt;&gt;"",VLOOKUP(B3338,TABLA_CAPATACES[#All],3,FALSE),"")</f>
        <v/>
      </c>
    </row>
    <row r="3339" spans="1:3" x14ac:dyDescent="0.25">
      <c r="A3339" s="1"/>
      <c r="C3339" t="str">
        <f>IF(B3339&lt;&gt;"",VLOOKUP(B3339,TABLA_CAPATACES[#All],3,FALSE),"")</f>
        <v/>
      </c>
    </row>
    <row r="3340" spans="1:3" x14ac:dyDescent="0.25">
      <c r="A3340" s="1"/>
      <c r="C3340" t="str">
        <f>IF(B3340&lt;&gt;"",VLOOKUP(B3340,TABLA_CAPATACES[#All],3,FALSE),"")</f>
        <v/>
      </c>
    </row>
    <row r="3341" spans="1:3" x14ac:dyDescent="0.25">
      <c r="A3341" s="1"/>
      <c r="C3341" t="str">
        <f>IF(B3341&lt;&gt;"",VLOOKUP(B3341,TABLA_CAPATACES[#All],3,FALSE),"")</f>
        <v/>
      </c>
    </row>
    <row r="3342" spans="1:3" x14ac:dyDescent="0.25">
      <c r="A3342" s="1"/>
      <c r="C3342" t="str">
        <f>IF(B3342&lt;&gt;"",VLOOKUP(B3342,TABLA_CAPATACES[#All],3,FALSE),"")</f>
        <v/>
      </c>
    </row>
    <row r="3343" spans="1:3" x14ac:dyDescent="0.25">
      <c r="A3343" s="1"/>
      <c r="C3343" t="str">
        <f>IF(B3343&lt;&gt;"",VLOOKUP(B3343,TABLA_CAPATACES[#All],3,FALSE),"")</f>
        <v/>
      </c>
    </row>
    <row r="3344" spans="1:3" x14ac:dyDescent="0.25">
      <c r="A3344" s="1"/>
      <c r="C3344" t="str">
        <f>IF(B3344&lt;&gt;"",VLOOKUP(B3344,TABLA_CAPATACES[#All],3,FALSE),"")</f>
        <v/>
      </c>
    </row>
    <row r="3345" spans="1:3" x14ac:dyDescent="0.25">
      <c r="A3345" s="1"/>
      <c r="C3345" t="str">
        <f>IF(B3345&lt;&gt;"",VLOOKUP(B3345,TABLA_CAPATACES[#All],3,FALSE),"")</f>
        <v/>
      </c>
    </row>
    <row r="3346" spans="1:3" x14ac:dyDescent="0.25">
      <c r="A3346" s="1"/>
      <c r="C3346" t="str">
        <f>IF(B3346&lt;&gt;"",VLOOKUP(B3346,TABLA_CAPATACES[#All],3,FALSE),"")</f>
        <v/>
      </c>
    </row>
    <row r="3347" spans="1:3" x14ac:dyDescent="0.25">
      <c r="A3347" s="1"/>
      <c r="C3347" t="str">
        <f>IF(B3347&lt;&gt;"",VLOOKUP(B3347,TABLA_CAPATACES[#All],3,FALSE),"")</f>
        <v/>
      </c>
    </row>
    <row r="3348" spans="1:3" x14ac:dyDescent="0.25">
      <c r="A3348" s="1"/>
      <c r="C3348" t="str">
        <f>IF(B3348&lt;&gt;"",VLOOKUP(B3348,TABLA_CAPATACES[#All],3,FALSE),"")</f>
        <v/>
      </c>
    </row>
    <row r="3349" spans="1:3" x14ac:dyDescent="0.25">
      <c r="A3349" s="1"/>
      <c r="C3349" t="str">
        <f>IF(B3349&lt;&gt;"",VLOOKUP(B3349,TABLA_CAPATACES[#All],3,FALSE),"")</f>
        <v/>
      </c>
    </row>
    <row r="3350" spans="1:3" x14ac:dyDescent="0.25">
      <c r="A3350" s="1"/>
      <c r="C3350" t="str">
        <f>IF(B3350&lt;&gt;"",VLOOKUP(B3350,TABLA_CAPATACES[#All],3,FALSE),"")</f>
        <v/>
      </c>
    </row>
    <row r="3351" spans="1:3" x14ac:dyDescent="0.25">
      <c r="A3351" s="1"/>
      <c r="C3351" t="str">
        <f>IF(B3351&lt;&gt;"",VLOOKUP(B3351,TABLA_CAPATACES[#All],3,FALSE),"")</f>
        <v/>
      </c>
    </row>
    <row r="3352" spans="1:3" x14ac:dyDescent="0.25">
      <c r="A3352" s="1"/>
      <c r="C3352" t="str">
        <f>IF(B3352&lt;&gt;"",VLOOKUP(B3352,TABLA_CAPATACES[#All],3,FALSE),"")</f>
        <v/>
      </c>
    </row>
    <row r="3353" spans="1:3" x14ac:dyDescent="0.25">
      <c r="A3353" s="1"/>
      <c r="C3353" t="str">
        <f>IF(B3353&lt;&gt;"",VLOOKUP(B3353,TABLA_CAPATACES[#All],3,FALSE),"")</f>
        <v/>
      </c>
    </row>
    <row r="3354" spans="1:3" x14ac:dyDescent="0.25">
      <c r="A3354" s="1"/>
      <c r="C3354" t="str">
        <f>IF(B3354&lt;&gt;"",VLOOKUP(B3354,TABLA_CAPATACES[#All],3,FALSE),"")</f>
        <v/>
      </c>
    </row>
    <row r="3355" spans="1:3" x14ac:dyDescent="0.25">
      <c r="A3355" s="1"/>
      <c r="C3355" t="str">
        <f>IF(B3355&lt;&gt;"",VLOOKUP(B3355,TABLA_CAPATACES[#All],3,FALSE),"")</f>
        <v/>
      </c>
    </row>
    <row r="3356" spans="1:3" x14ac:dyDescent="0.25">
      <c r="A3356" s="1"/>
      <c r="C3356" t="str">
        <f>IF(B3356&lt;&gt;"",VLOOKUP(B3356,TABLA_CAPATACES[#All],3,FALSE),"")</f>
        <v/>
      </c>
    </row>
    <row r="3357" spans="1:3" x14ac:dyDescent="0.25">
      <c r="A3357" s="1"/>
      <c r="C3357" t="str">
        <f>IF(B3357&lt;&gt;"",VLOOKUP(B3357,TABLA_CAPATACES[#All],3,FALSE),"")</f>
        <v/>
      </c>
    </row>
    <row r="3358" spans="1:3" x14ac:dyDescent="0.25">
      <c r="A3358" s="1"/>
      <c r="C3358" t="str">
        <f>IF(B3358&lt;&gt;"",VLOOKUP(B3358,TABLA_CAPATACES[#All],3,FALSE),"")</f>
        <v/>
      </c>
    </row>
    <row r="3359" spans="1:3" x14ac:dyDescent="0.25">
      <c r="A3359" s="1"/>
      <c r="C3359" t="str">
        <f>IF(B3359&lt;&gt;"",VLOOKUP(B3359,TABLA_CAPATACES[#All],3,FALSE),"")</f>
        <v/>
      </c>
    </row>
    <row r="3360" spans="1:3" x14ac:dyDescent="0.25">
      <c r="A3360" s="1"/>
      <c r="C3360" t="str">
        <f>IF(B3360&lt;&gt;"",VLOOKUP(B3360,TABLA_CAPATACES[#All],3,FALSE),"")</f>
        <v/>
      </c>
    </row>
    <row r="3361" spans="1:3" x14ac:dyDescent="0.25">
      <c r="A3361" s="1"/>
      <c r="C3361" t="str">
        <f>IF(B3361&lt;&gt;"",VLOOKUP(B3361,TABLA_CAPATACES[#All],3,FALSE),"")</f>
        <v/>
      </c>
    </row>
    <row r="3362" spans="1:3" x14ac:dyDescent="0.25">
      <c r="A3362" s="1"/>
      <c r="C3362" t="str">
        <f>IF(B3362&lt;&gt;"",VLOOKUP(B3362,TABLA_CAPATACES[#All],3,FALSE),"")</f>
        <v/>
      </c>
    </row>
    <row r="3363" spans="1:3" x14ac:dyDescent="0.25">
      <c r="A3363" s="1"/>
      <c r="C3363" t="str">
        <f>IF(B3363&lt;&gt;"",VLOOKUP(B3363,TABLA_CAPATACES[#All],3,FALSE),"")</f>
        <v/>
      </c>
    </row>
    <row r="3364" spans="1:3" x14ac:dyDescent="0.25">
      <c r="A3364" s="1"/>
      <c r="C3364" t="str">
        <f>IF(B3364&lt;&gt;"",VLOOKUP(B3364,TABLA_CAPATACES[#All],3,FALSE),"")</f>
        <v/>
      </c>
    </row>
    <row r="3365" spans="1:3" x14ac:dyDescent="0.25">
      <c r="A3365" s="1"/>
      <c r="C3365" t="str">
        <f>IF(B3365&lt;&gt;"",VLOOKUP(B3365,TABLA_CAPATACES[#All],3,FALSE),"")</f>
        <v/>
      </c>
    </row>
    <row r="3366" spans="1:3" x14ac:dyDescent="0.25">
      <c r="A3366" s="1"/>
      <c r="C3366" t="str">
        <f>IF(B3366&lt;&gt;"",VLOOKUP(B3366,TABLA_CAPATACES[#All],3,FALSE),"")</f>
        <v/>
      </c>
    </row>
    <row r="3367" spans="1:3" x14ac:dyDescent="0.25">
      <c r="A3367" s="1"/>
      <c r="C3367" t="str">
        <f>IF(B3367&lt;&gt;"",VLOOKUP(B3367,TABLA_CAPATACES[#All],3,FALSE),"")</f>
        <v/>
      </c>
    </row>
    <row r="3368" spans="1:3" x14ac:dyDescent="0.25">
      <c r="A3368" s="1"/>
      <c r="C3368" t="str">
        <f>IF(B3368&lt;&gt;"",VLOOKUP(B3368,TABLA_CAPATACES[#All],3,FALSE),"")</f>
        <v/>
      </c>
    </row>
    <row r="3369" spans="1:3" x14ac:dyDescent="0.25">
      <c r="A3369" s="1"/>
      <c r="C3369" t="str">
        <f>IF(B3369&lt;&gt;"",VLOOKUP(B3369,TABLA_CAPATACES[#All],3,FALSE),"")</f>
        <v/>
      </c>
    </row>
    <row r="3370" spans="1:3" x14ac:dyDescent="0.25">
      <c r="A3370" s="1"/>
      <c r="C3370" t="str">
        <f>IF(B3370&lt;&gt;"",VLOOKUP(B3370,TABLA_CAPATACES[#All],3,FALSE),"")</f>
        <v/>
      </c>
    </row>
    <row r="3371" spans="1:3" x14ac:dyDescent="0.25">
      <c r="A3371" s="1"/>
      <c r="C3371" t="str">
        <f>IF(B3371&lt;&gt;"",VLOOKUP(B3371,TABLA_CAPATACES[#All],3,FALSE),"")</f>
        <v/>
      </c>
    </row>
    <row r="3372" spans="1:3" x14ac:dyDescent="0.25">
      <c r="A3372" s="1"/>
      <c r="C3372" t="str">
        <f>IF(B3372&lt;&gt;"",VLOOKUP(B3372,TABLA_CAPATACES[#All],3,FALSE),"")</f>
        <v/>
      </c>
    </row>
    <row r="3373" spans="1:3" x14ac:dyDescent="0.25">
      <c r="A3373" s="1"/>
      <c r="C3373" t="str">
        <f>IF(B3373&lt;&gt;"",VLOOKUP(B3373,TABLA_CAPATACES[#All],3,FALSE),"")</f>
        <v/>
      </c>
    </row>
    <row r="3374" spans="1:3" x14ac:dyDescent="0.25">
      <c r="A3374" s="1"/>
      <c r="C3374" t="str">
        <f>IF(B3374&lt;&gt;"",VLOOKUP(B3374,TABLA_CAPATACES[#All],3,FALSE),"")</f>
        <v/>
      </c>
    </row>
    <row r="3375" spans="1:3" x14ac:dyDescent="0.25">
      <c r="A3375" s="1"/>
      <c r="C3375" t="str">
        <f>IF(B3375&lt;&gt;"",VLOOKUP(B3375,TABLA_CAPATACES[#All],3,FALSE),"")</f>
        <v/>
      </c>
    </row>
    <row r="3376" spans="1:3" x14ac:dyDescent="0.25">
      <c r="A3376" s="1"/>
      <c r="C3376" t="str">
        <f>IF(B3376&lt;&gt;"",VLOOKUP(B3376,TABLA_CAPATACES[#All],3,FALSE),"")</f>
        <v/>
      </c>
    </row>
    <row r="3377" spans="1:3" x14ac:dyDescent="0.25">
      <c r="A3377" s="1"/>
      <c r="C3377" t="str">
        <f>IF(B3377&lt;&gt;"",VLOOKUP(B3377,TABLA_CAPATACES[#All],3,FALSE),"")</f>
        <v/>
      </c>
    </row>
    <row r="3378" spans="1:3" x14ac:dyDescent="0.25">
      <c r="A3378" s="1"/>
      <c r="C3378" t="str">
        <f>IF(B3378&lt;&gt;"",VLOOKUP(B3378,TABLA_CAPATACES[#All],3,FALSE),"")</f>
        <v/>
      </c>
    </row>
    <row r="3379" spans="1:3" x14ac:dyDescent="0.25">
      <c r="A3379" s="1"/>
      <c r="C3379" t="str">
        <f>IF(B3379&lt;&gt;"",VLOOKUP(B3379,TABLA_CAPATACES[#All],3,FALSE),"")</f>
        <v/>
      </c>
    </row>
    <row r="3380" spans="1:3" x14ac:dyDescent="0.25">
      <c r="A3380" s="1"/>
      <c r="C3380" t="str">
        <f>IF(B3380&lt;&gt;"",VLOOKUP(B3380,TABLA_CAPATACES[#All],3,FALSE),"")</f>
        <v/>
      </c>
    </row>
    <row r="3381" spans="1:3" x14ac:dyDescent="0.25">
      <c r="A3381" s="1"/>
      <c r="C3381" t="str">
        <f>IF(B3381&lt;&gt;"",VLOOKUP(B3381,TABLA_CAPATACES[#All],3,FALSE),"")</f>
        <v/>
      </c>
    </row>
    <row r="3382" spans="1:3" x14ac:dyDescent="0.25">
      <c r="A3382" s="1"/>
      <c r="C3382" t="str">
        <f>IF(B3382&lt;&gt;"",VLOOKUP(B3382,TABLA_CAPATACES[#All],3,FALSE),"")</f>
        <v/>
      </c>
    </row>
    <row r="3383" spans="1:3" x14ac:dyDescent="0.25">
      <c r="A3383" s="1"/>
      <c r="C3383" t="str">
        <f>IF(B3383&lt;&gt;"",VLOOKUP(B3383,TABLA_CAPATACES[#All],3,FALSE),"")</f>
        <v/>
      </c>
    </row>
    <row r="3384" spans="1:3" x14ac:dyDescent="0.25">
      <c r="A3384" s="1"/>
      <c r="C3384" t="str">
        <f>IF(B3384&lt;&gt;"",VLOOKUP(B3384,TABLA_CAPATACES[#All],3,FALSE),"")</f>
        <v/>
      </c>
    </row>
    <row r="3385" spans="1:3" x14ac:dyDescent="0.25">
      <c r="A3385" s="1"/>
      <c r="C3385" t="str">
        <f>IF(B3385&lt;&gt;"",VLOOKUP(B3385,TABLA_CAPATACES[#All],3,FALSE),"")</f>
        <v/>
      </c>
    </row>
    <row r="3386" spans="1:3" x14ac:dyDescent="0.25">
      <c r="A3386" s="1"/>
      <c r="C3386" t="str">
        <f>IF(B3386&lt;&gt;"",VLOOKUP(B3386,TABLA_CAPATACES[#All],3,FALSE),"")</f>
        <v/>
      </c>
    </row>
    <row r="3387" spans="1:3" x14ac:dyDescent="0.25">
      <c r="A3387" s="1"/>
      <c r="C3387" t="str">
        <f>IF(B3387&lt;&gt;"",VLOOKUP(B3387,TABLA_CAPATACES[#All],3,FALSE),"")</f>
        <v/>
      </c>
    </row>
    <row r="3388" spans="1:3" x14ac:dyDescent="0.25">
      <c r="A3388" s="1"/>
      <c r="C3388" t="str">
        <f>IF(B3388&lt;&gt;"",VLOOKUP(B3388,TABLA_CAPATACES[#All],3,FALSE),"")</f>
        <v/>
      </c>
    </row>
    <row r="3389" spans="1:3" x14ac:dyDescent="0.25">
      <c r="A3389" s="1"/>
      <c r="C3389" t="str">
        <f>IF(B3389&lt;&gt;"",VLOOKUP(B3389,TABLA_CAPATACES[#All],3,FALSE),"")</f>
        <v/>
      </c>
    </row>
    <row r="3390" spans="1:3" x14ac:dyDescent="0.25">
      <c r="A3390" s="1"/>
      <c r="C3390" t="str">
        <f>IF(B3390&lt;&gt;"",VLOOKUP(B3390,TABLA_CAPATACES[#All],3,FALSE),"")</f>
        <v/>
      </c>
    </row>
    <row r="3391" spans="1:3" x14ac:dyDescent="0.25">
      <c r="A3391" s="1"/>
      <c r="C3391" t="str">
        <f>IF(B3391&lt;&gt;"",VLOOKUP(B3391,TABLA_CAPATACES[#All],3,FALSE),"")</f>
        <v/>
      </c>
    </row>
    <row r="3392" spans="1:3" x14ac:dyDescent="0.25">
      <c r="A3392" s="1"/>
      <c r="C3392" t="str">
        <f>IF(B3392&lt;&gt;"",VLOOKUP(B3392,TABLA_CAPATACES[#All],3,FALSE),"")</f>
        <v/>
      </c>
    </row>
    <row r="3393" spans="1:3" x14ac:dyDescent="0.25">
      <c r="A3393" s="1"/>
      <c r="C3393" t="str">
        <f>IF(B3393&lt;&gt;"",VLOOKUP(B3393,TABLA_CAPATACES[#All],3,FALSE),"")</f>
        <v/>
      </c>
    </row>
    <row r="3394" spans="1:3" x14ac:dyDescent="0.25">
      <c r="A3394" s="1"/>
      <c r="C3394" t="str">
        <f>IF(B3394&lt;&gt;"",VLOOKUP(B3394,TABLA_CAPATACES[#All],3,FALSE),"")</f>
        <v/>
      </c>
    </row>
    <row r="3395" spans="1:3" x14ac:dyDescent="0.25">
      <c r="A3395" s="1"/>
      <c r="C3395" t="str">
        <f>IF(B3395&lt;&gt;"",VLOOKUP(B3395,TABLA_CAPATACES[#All],3,FALSE),"")</f>
        <v/>
      </c>
    </row>
    <row r="3396" spans="1:3" x14ac:dyDescent="0.25">
      <c r="A3396" s="1"/>
      <c r="C3396" t="str">
        <f>IF(B3396&lt;&gt;"",VLOOKUP(B3396,TABLA_CAPATACES[#All],3,FALSE),"")</f>
        <v/>
      </c>
    </row>
    <row r="3397" spans="1:3" x14ac:dyDescent="0.25">
      <c r="A3397" s="1"/>
      <c r="C3397" t="str">
        <f>IF(B3397&lt;&gt;"",VLOOKUP(B3397,TABLA_CAPATACES[#All],3,FALSE),"")</f>
        <v/>
      </c>
    </row>
    <row r="3398" spans="1:3" x14ac:dyDescent="0.25">
      <c r="A3398" s="1"/>
      <c r="C3398" t="str">
        <f>IF(B3398&lt;&gt;"",VLOOKUP(B3398,TABLA_CAPATACES[#All],3,FALSE),"")</f>
        <v/>
      </c>
    </row>
    <row r="3399" spans="1:3" x14ac:dyDescent="0.25">
      <c r="A3399" s="1"/>
      <c r="C3399" t="str">
        <f>IF(B3399&lt;&gt;"",VLOOKUP(B3399,TABLA_CAPATACES[#All],3,FALSE),"")</f>
        <v/>
      </c>
    </row>
    <row r="3400" spans="1:3" x14ac:dyDescent="0.25">
      <c r="A3400" s="1"/>
      <c r="C3400" t="str">
        <f>IF(B3400&lt;&gt;"",VLOOKUP(B3400,TABLA_CAPATACES[#All],3,FALSE),"")</f>
        <v/>
      </c>
    </row>
    <row r="3401" spans="1:3" x14ac:dyDescent="0.25">
      <c r="A3401" s="1"/>
      <c r="C3401" t="str">
        <f>IF(B3401&lt;&gt;"",VLOOKUP(B3401,TABLA_CAPATACES[#All],3,FALSE),"")</f>
        <v/>
      </c>
    </row>
    <row r="3402" spans="1:3" x14ac:dyDescent="0.25">
      <c r="A3402" s="1"/>
      <c r="C3402" t="str">
        <f>IF(B3402&lt;&gt;"",VLOOKUP(B3402,TABLA_CAPATACES[#All],3,FALSE),"")</f>
        <v/>
      </c>
    </row>
    <row r="3403" spans="1:3" x14ac:dyDescent="0.25">
      <c r="A3403" s="1"/>
      <c r="C3403" t="str">
        <f>IF(B3403&lt;&gt;"",VLOOKUP(B3403,TABLA_CAPATACES[#All],3,FALSE),"")</f>
        <v/>
      </c>
    </row>
    <row r="3404" spans="1:3" x14ac:dyDescent="0.25">
      <c r="A3404" s="1"/>
      <c r="C3404" t="str">
        <f>IF(B3404&lt;&gt;"",VLOOKUP(B3404,TABLA_CAPATACES[#All],3,FALSE),"")</f>
        <v/>
      </c>
    </row>
    <row r="3405" spans="1:3" x14ac:dyDescent="0.25">
      <c r="A3405" s="1"/>
      <c r="C3405" t="str">
        <f>IF(B3405&lt;&gt;"",VLOOKUP(B3405,TABLA_CAPATACES[#All],3,FALSE),"")</f>
        <v/>
      </c>
    </row>
    <row r="3406" spans="1:3" x14ac:dyDescent="0.25">
      <c r="A3406" s="1"/>
      <c r="C3406" t="str">
        <f>IF(B3406&lt;&gt;"",VLOOKUP(B3406,TABLA_CAPATACES[#All],3,FALSE),"")</f>
        <v/>
      </c>
    </row>
    <row r="3407" spans="1:3" x14ac:dyDescent="0.25">
      <c r="A3407" s="1"/>
      <c r="C3407" t="str">
        <f>IF(B3407&lt;&gt;"",VLOOKUP(B3407,TABLA_CAPATACES[#All],3,FALSE),"")</f>
        <v/>
      </c>
    </row>
    <row r="3408" spans="1:3" x14ac:dyDescent="0.25">
      <c r="A3408" s="1"/>
      <c r="C3408" t="str">
        <f>IF(B3408&lt;&gt;"",VLOOKUP(B3408,TABLA_CAPATACES[#All],3,FALSE),"")</f>
        <v/>
      </c>
    </row>
    <row r="3409" spans="1:3" x14ac:dyDescent="0.25">
      <c r="A3409" s="1"/>
      <c r="C3409" t="str">
        <f>IF(B3409&lt;&gt;"",VLOOKUP(B3409,TABLA_CAPATACES[#All],3,FALSE),"")</f>
        <v/>
      </c>
    </row>
    <row r="3410" spans="1:3" x14ac:dyDescent="0.25">
      <c r="A3410" s="1"/>
      <c r="C3410" t="str">
        <f>IF(B3410&lt;&gt;"",VLOOKUP(B3410,TABLA_CAPATACES[#All],3,FALSE),"")</f>
        <v/>
      </c>
    </row>
    <row r="3411" spans="1:3" x14ac:dyDescent="0.25">
      <c r="A3411" s="1"/>
      <c r="C3411" t="str">
        <f>IF(B3411&lt;&gt;"",VLOOKUP(B3411,TABLA_CAPATACES[#All],3,FALSE),"")</f>
        <v/>
      </c>
    </row>
    <row r="3412" spans="1:3" x14ac:dyDescent="0.25">
      <c r="A3412" s="1"/>
      <c r="C3412" t="str">
        <f>IF(B3412&lt;&gt;"",VLOOKUP(B3412,TABLA_CAPATACES[#All],3,FALSE),"")</f>
        <v/>
      </c>
    </row>
    <row r="3413" spans="1:3" x14ac:dyDescent="0.25">
      <c r="A3413" s="1"/>
      <c r="C3413" t="str">
        <f>IF(B3413&lt;&gt;"",VLOOKUP(B3413,TABLA_CAPATACES[#All],3,FALSE),"")</f>
        <v/>
      </c>
    </row>
    <row r="3414" spans="1:3" x14ac:dyDescent="0.25">
      <c r="A3414" s="1"/>
      <c r="C3414" t="str">
        <f>IF(B3414&lt;&gt;"",VLOOKUP(B3414,TABLA_CAPATACES[#All],3,FALSE),"")</f>
        <v/>
      </c>
    </row>
    <row r="3415" spans="1:3" x14ac:dyDescent="0.25">
      <c r="A3415" s="1"/>
      <c r="C3415" t="str">
        <f>IF(B3415&lt;&gt;"",VLOOKUP(B3415,TABLA_CAPATACES[#All],3,FALSE),"")</f>
        <v/>
      </c>
    </row>
    <row r="3416" spans="1:3" x14ac:dyDescent="0.25">
      <c r="A3416" s="1"/>
      <c r="C3416" t="str">
        <f>IF(B3416&lt;&gt;"",VLOOKUP(B3416,TABLA_CAPATACES[#All],3,FALSE),"")</f>
        <v/>
      </c>
    </row>
    <row r="3417" spans="1:3" x14ac:dyDescent="0.25">
      <c r="A3417" s="1"/>
      <c r="C3417" t="str">
        <f>IF(B3417&lt;&gt;"",VLOOKUP(B3417,TABLA_CAPATACES[#All],3,FALSE),"")</f>
        <v/>
      </c>
    </row>
    <row r="3418" spans="1:3" x14ac:dyDescent="0.25">
      <c r="A3418" s="1"/>
      <c r="C3418" t="str">
        <f>IF(B3418&lt;&gt;"",VLOOKUP(B3418,TABLA_CAPATACES[#All],3,FALSE),"")</f>
        <v/>
      </c>
    </row>
    <row r="3419" spans="1:3" x14ac:dyDescent="0.25">
      <c r="A3419" s="1"/>
      <c r="C3419" t="str">
        <f>IF(B3419&lt;&gt;"",VLOOKUP(B3419,TABLA_CAPATACES[#All],3,FALSE),"")</f>
        <v/>
      </c>
    </row>
    <row r="3420" spans="1:3" x14ac:dyDescent="0.25">
      <c r="A3420" s="1"/>
      <c r="C3420" t="str">
        <f>IF(B3420&lt;&gt;"",VLOOKUP(B3420,TABLA_CAPATACES[#All],3,FALSE),"")</f>
        <v/>
      </c>
    </row>
    <row r="3421" spans="1:3" x14ac:dyDescent="0.25">
      <c r="A3421" s="1"/>
      <c r="C3421" t="str">
        <f>IF(B3421&lt;&gt;"",VLOOKUP(B3421,TABLA_CAPATACES[#All],3,FALSE),"")</f>
        <v/>
      </c>
    </row>
    <row r="3422" spans="1:3" x14ac:dyDescent="0.25">
      <c r="A3422" s="1"/>
      <c r="C3422" t="str">
        <f>IF(B3422&lt;&gt;"",VLOOKUP(B3422,TABLA_CAPATACES[#All],3,FALSE),"")</f>
        <v/>
      </c>
    </row>
    <row r="3423" spans="1:3" x14ac:dyDescent="0.25">
      <c r="A3423" s="1"/>
      <c r="C3423" t="str">
        <f>IF(B3423&lt;&gt;"",VLOOKUP(B3423,TABLA_CAPATACES[#All],3,FALSE),"")</f>
        <v/>
      </c>
    </row>
    <row r="3424" spans="1:3" x14ac:dyDescent="0.25">
      <c r="A3424" s="1"/>
      <c r="C3424" t="str">
        <f>IF(B3424&lt;&gt;"",VLOOKUP(B3424,TABLA_CAPATACES[#All],3,FALSE),"")</f>
        <v/>
      </c>
    </row>
    <row r="3425" spans="1:3" x14ac:dyDescent="0.25">
      <c r="A3425" s="1"/>
      <c r="C3425" t="str">
        <f>IF(B3425&lt;&gt;"",VLOOKUP(B3425,TABLA_CAPATACES[#All],3,FALSE),"")</f>
        <v/>
      </c>
    </row>
    <row r="3426" spans="1:3" x14ac:dyDescent="0.25">
      <c r="A3426" s="1"/>
      <c r="C3426" t="str">
        <f>IF(B3426&lt;&gt;"",VLOOKUP(B3426,TABLA_CAPATACES[#All],3,FALSE),"")</f>
        <v/>
      </c>
    </row>
    <row r="3427" spans="1:3" x14ac:dyDescent="0.25">
      <c r="A3427" s="1"/>
      <c r="C3427" t="str">
        <f>IF(B3427&lt;&gt;"",VLOOKUP(B3427,TABLA_CAPATACES[#All],3,FALSE),"")</f>
        <v/>
      </c>
    </row>
    <row r="3428" spans="1:3" x14ac:dyDescent="0.25">
      <c r="A3428" s="1"/>
      <c r="C3428" t="str">
        <f>IF(B3428&lt;&gt;"",VLOOKUP(B3428,TABLA_CAPATACES[#All],3,FALSE),"")</f>
        <v/>
      </c>
    </row>
    <row r="3429" spans="1:3" x14ac:dyDescent="0.25">
      <c r="A3429" s="1"/>
      <c r="C3429" t="str">
        <f>IF(B3429&lt;&gt;"",VLOOKUP(B3429,TABLA_CAPATACES[#All],3,FALSE),"")</f>
        <v/>
      </c>
    </row>
    <row r="3430" spans="1:3" x14ac:dyDescent="0.25">
      <c r="A3430" s="1"/>
      <c r="C3430" t="str">
        <f>IF(B3430&lt;&gt;"",VLOOKUP(B3430,TABLA_CAPATACES[#All],3,FALSE),"")</f>
        <v/>
      </c>
    </row>
    <row r="3431" spans="1:3" x14ac:dyDescent="0.25">
      <c r="A3431" s="1"/>
      <c r="C3431" t="str">
        <f>IF(B3431&lt;&gt;"",VLOOKUP(B3431,TABLA_CAPATACES[#All],3,FALSE),"")</f>
        <v/>
      </c>
    </row>
    <row r="3432" spans="1:3" x14ac:dyDescent="0.25">
      <c r="A3432" s="1"/>
      <c r="C3432" t="str">
        <f>IF(B3432&lt;&gt;"",VLOOKUP(B3432,TABLA_CAPATACES[#All],3,FALSE),"")</f>
        <v/>
      </c>
    </row>
    <row r="3433" spans="1:3" x14ac:dyDescent="0.25">
      <c r="A3433" s="1"/>
      <c r="C3433" t="str">
        <f>IF(B3433&lt;&gt;"",VLOOKUP(B3433,TABLA_CAPATACES[#All],3,FALSE),"")</f>
        <v/>
      </c>
    </row>
    <row r="3434" spans="1:3" x14ac:dyDescent="0.25">
      <c r="A3434" s="1"/>
      <c r="C3434" t="str">
        <f>IF(B3434&lt;&gt;"",VLOOKUP(B3434,TABLA_CAPATACES[#All],3,FALSE),"")</f>
        <v/>
      </c>
    </row>
    <row r="3435" spans="1:3" x14ac:dyDescent="0.25">
      <c r="A3435" s="1"/>
      <c r="C3435" t="str">
        <f>IF(B3435&lt;&gt;"",VLOOKUP(B3435,TABLA_CAPATACES[#All],3,FALSE),"")</f>
        <v/>
      </c>
    </row>
    <row r="3436" spans="1:3" x14ac:dyDescent="0.25">
      <c r="A3436" s="1"/>
      <c r="C3436" t="str">
        <f>IF(B3436&lt;&gt;"",VLOOKUP(B3436,TABLA_CAPATACES[#All],3,FALSE),"")</f>
        <v/>
      </c>
    </row>
    <row r="3437" spans="1:3" x14ac:dyDescent="0.25">
      <c r="A3437" s="1"/>
      <c r="C3437" t="str">
        <f>IF(B3437&lt;&gt;"",VLOOKUP(B3437,TABLA_CAPATACES[#All],3,FALSE),"")</f>
        <v/>
      </c>
    </row>
    <row r="3438" spans="1:3" x14ac:dyDescent="0.25">
      <c r="A3438" s="1"/>
      <c r="C3438" t="str">
        <f>IF(B3438&lt;&gt;"",VLOOKUP(B3438,TABLA_CAPATACES[#All],3,FALSE),"")</f>
        <v/>
      </c>
    </row>
    <row r="3439" spans="1:3" x14ac:dyDescent="0.25">
      <c r="A3439" s="1"/>
      <c r="C3439" t="str">
        <f>IF(B3439&lt;&gt;"",VLOOKUP(B3439,TABLA_CAPATACES[#All],3,FALSE),"")</f>
        <v/>
      </c>
    </row>
    <row r="3440" spans="1:3" x14ac:dyDescent="0.25">
      <c r="A3440" s="1"/>
      <c r="C3440" t="str">
        <f>IF(B3440&lt;&gt;"",VLOOKUP(B3440,TABLA_CAPATACES[#All],3,FALSE),"")</f>
        <v/>
      </c>
    </row>
    <row r="3441" spans="1:3" x14ac:dyDescent="0.25">
      <c r="A3441" s="1"/>
      <c r="C3441" t="str">
        <f>IF(B3441&lt;&gt;"",VLOOKUP(B3441,TABLA_CAPATACES[#All],3,FALSE),"")</f>
        <v/>
      </c>
    </row>
    <row r="3442" spans="1:3" x14ac:dyDescent="0.25">
      <c r="A3442" s="1"/>
      <c r="C3442" t="str">
        <f>IF(B3442&lt;&gt;"",VLOOKUP(B3442,TABLA_CAPATACES[#All],3,FALSE),"")</f>
        <v/>
      </c>
    </row>
    <row r="3443" spans="1:3" x14ac:dyDescent="0.25">
      <c r="A3443" s="1"/>
      <c r="C3443" t="str">
        <f>IF(B3443&lt;&gt;"",VLOOKUP(B3443,TABLA_CAPATACES[#All],3,FALSE),"")</f>
        <v/>
      </c>
    </row>
    <row r="3444" spans="1:3" x14ac:dyDescent="0.25">
      <c r="A3444" s="1"/>
      <c r="C3444" t="str">
        <f>IF(B3444&lt;&gt;"",VLOOKUP(B3444,TABLA_CAPATACES[#All],3,FALSE),"")</f>
        <v/>
      </c>
    </row>
    <row r="3445" spans="1:3" x14ac:dyDescent="0.25">
      <c r="A3445" s="1"/>
      <c r="C3445" t="str">
        <f>IF(B3445&lt;&gt;"",VLOOKUP(B3445,TABLA_CAPATACES[#All],3,FALSE),"")</f>
        <v/>
      </c>
    </row>
    <row r="3446" spans="1:3" x14ac:dyDescent="0.25">
      <c r="A3446" s="1"/>
      <c r="C3446" t="str">
        <f>IF(B3446&lt;&gt;"",VLOOKUP(B3446,TABLA_CAPATACES[#All],3,FALSE),"")</f>
        <v/>
      </c>
    </row>
    <row r="3447" spans="1:3" x14ac:dyDescent="0.25">
      <c r="A3447" s="1"/>
      <c r="C3447" t="str">
        <f>IF(B3447&lt;&gt;"",VLOOKUP(B3447,TABLA_CAPATACES[#All],3,FALSE),"")</f>
        <v/>
      </c>
    </row>
    <row r="3448" spans="1:3" x14ac:dyDescent="0.25">
      <c r="A3448" s="1"/>
      <c r="C3448" t="str">
        <f>IF(B3448&lt;&gt;"",VLOOKUP(B3448,TABLA_CAPATACES[#All],3,FALSE),"")</f>
        <v/>
      </c>
    </row>
    <row r="3449" spans="1:3" x14ac:dyDescent="0.25">
      <c r="A3449" s="1"/>
      <c r="C3449" t="str">
        <f>IF(B3449&lt;&gt;"",VLOOKUP(B3449,TABLA_CAPATACES[#All],3,FALSE),"")</f>
        <v/>
      </c>
    </row>
    <row r="3450" spans="1:3" x14ac:dyDescent="0.25">
      <c r="A3450" s="1"/>
      <c r="C3450" t="str">
        <f>IF(B3450&lt;&gt;"",VLOOKUP(B3450,TABLA_CAPATACES[#All],3,FALSE),"")</f>
        <v/>
      </c>
    </row>
    <row r="3451" spans="1:3" x14ac:dyDescent="0.25">
      <c r="A3451" s="1"/>
      <c r="C3451" t="str">
        <f>IF(B3451&lt;&gt;"",VLOOKUP(B3451,TABLA_CAPATACES[#All],3,FALSE),"")</f>
        <v/>
      </c>
    </row>
    <row r="3452" spans="1:3" x14ac:dyDescent="0.25">
      <c r="A3452" s="1"/>
      <c r="C3452" t="str">
        <f>IF(B3452&lt;&gt;"",VLOOKUP(B3452,TABLA_CAPATACES[#All],3,FALSE),"")</f>
        <v/>
      </c>
    </row>
    <row r="3453" spans="1:3" x14ac:dyDescent="0.25">
      <c r="A3453" s="1"/>
      <c r="C3453" t="str">
        <f>IF(B3453&lt;&gt;"",VLOOKUP(B3453,TABLA_CAPATACES[#All],3,FALSE),"")</f>
        <v/>
      </c>
    </row>
    <row r="3454" spans="1:3" x14ac:dyDescent="0.25">
      <c r="A3454" s="1"/>
      <c r="C3454" t="str">
        <f>IF(B3454&lt;&gt;"",VLOOKUP(B3454,TABLA_CAPATACES[#All],3,FALSE),"")</f>
        <v/>
      </c>
    </row>
    <row r="3455" spans="1:3" x14ac:dyDescent="0.25">
      <c r="A3455" s="1"/>
      <c r="C3455" t="str">
        <f>IF(B3455&lt;&gt;"",VLOOKUP(B3455,TABLA_CAPATACES[#All],3,FALSE),"")</f>
        <v/>
      </c>
    </row>
    <row r="3456" spans="1:3" x14ac:dyDescent="0.25">
      <c r="A3456" s="1"/>
      <c r="C3456" t="str">
        <f>IF(B3456&lt;&gt;"",VLOOKUP(B3456,TABLA_CAPATACES[#All],3,FALSE),"")</f>
        <v/>
      </c>
    </row>
    <row r="3457" spans="1:3" x14ac:dyDescent="0.25">
      <c r="A3457" s="1"/>
      <c r="C3457" t="str">
        <f>IF(B3457&lt;&gt;"",VLOOKUP(B3457,TABLA_CAPATACES[#All],3,FALSE),"")</f>
        <v/>
      </c>
    </row>
    <row r="3458" spans="1:3" x14ac:dyDescent="0.25">
      <c r="A3458" s="1"/>
      <c r="C3458" t="str">
        <f>IF(B3458&lt;&gt;"",VLOOKUP(B3458,TABLA_CAPATACES[#All],3,FALSE),"")</f>
        <v/>
      </c>
    </row>
    <row r="3459" spans="1:3" x14ac:dyDescent="0.25">
      <c r="A3459" s="1"/>
      <c r="C3459" t="str">
        <f>IF(B3459&lt;&gt;"",VLOOKUP(B3459,TABLA_CAPATACES[#All],3,FALSE),"")</f>
        <v/>
      </c>
    </row>
    <row r="3460" spans="1:3" x14ac:dyDescent="0.25">
      <c r="A3460" s="1"/>
      <c r="C3460" t="str">
        <f>IF(B3460&lt;&gt;"",VLOOKUP(B3460,TABLA_CAPATACES[#All],3,FALSE),"")</f>
        <v/>
      </c>
    </row>
    <row r="3461" spans="1:3" x14ac:dyDescent="0.25">
      <c r="A3461" s="1"/>
      <c r="C3461" t="str">
        <f>IF(B3461&lt;&gt;"",VLOOKUP(B3461,TABLA_CAPATACES[#All],3,FALSE),"")</f>
        <v/>
      </c>
    </row>
    <row r="3462" spans="1:3" x14ac:dyDescent="0.25">
      <c r="A3462" s="1"/>
      <c r="C3462" t="str">
        <f>IF(B3462&lt;&gt;"",VLOOKUP(B3462,TABLA_CAPATACES[#All],3,FALSE),"")</f>
        <v/>
      </c>
    </row>
    <row r="3463" spans="1:3" x14ac:dyDescent="0.25">
      <c r="A3463" s="1"/>
      <c r="C3463" t="str">
        <f>IF(B3463&lt;&gt;"",VLOOKUP(B3463,TABLA_CAPATACES[#All],3,FALSE),"")</f>
        <v/>
      </c>
    </row>
    <row r="3464" spans="1:3" x14ac:dyDescent="0.25">
      <c r="A3464" s="1"/>
      <c r="C3464" t="str">
        <f>IF(B3464&lt;&gt;"",VLOOKUP(B3464,TABLA_CAPATACES[#All],3,FALSE),"")</f>
        <v/>
      </c>
    </row>
    <row r="3465" spans="1:3" x14ac:dyDescent="0.25">
      <c r="A3465" s="1"/>
      <c r="C3465" t="str">
        <f>IF(B3465&lt;&gt;"",VLOOKUP(B3465,TABLA_CAPATACES[#All],3,FALSE),"")</f>
        <v/>
      </c>
    </row>
    <row r="3466" spans="1:3" x14ac:dyDescent="0.25">
      <c r="A3466" s="1"/>
      <c r="C3466" t="str">
        <f>IF(B3466&lt;&gt;"",VLOOKUP(B3466,TABLA_CAPATACES[#All],3,FALSE),"")</f>
        <v/>
      </c>
    </row>
    <row r="3467" spans="1:3" x14ac:dyDescent="0.25">
      <c r="A3467" s="1"/>
      <c r="C3467" t="str">
        <f>IF(B3467&lt;&gt;"",VLOOKUP(B3467,TABLA_CAPATACES[#All],3,FALSE),"")</f>
        <v/>
      </c>
    </row>
    <row r="3468" spans="1:3" x14ac:dyDescent="0.25">
      <c r="A3468" s="1"/>
      <c r="C3468" t="str">
        <f>IF(B3468&lt;&gt;"",VLOOKUP(B3468,TABLA_CAPATACES[#All],3,FALSE),"")</f>
        <v/>
      </c>
    </row>
    <row r="3469" spans="1:3" x14ac:dyDescent="0.25">
      <c r="A3469" s="1"/>
      <c r="C3469" t="str">
        <f>IF(B3469&lt;&gt;"",VLOOKUP(B3469,TABLA_CAPATACES[#All],3,FALSE),"")</f>
        <v/>
      </c>
    </row>
    <row r="3470" spans="1:3" x14ac:dyDescent="0.25">
      <c r="A3470" s="1"/>
      <c r="C3470" t="str">
        <f>IF(B3470&lt;&gt;"",VLOOKUP(B3470,TABLA_CAPATACES[#All],3,FALSE),"")</f>
        <v/>
      </c>
    </row>
    <row r="3471" spans="1:3" x14ac:dyDescent="0.25">
      <c r="A3471" s="1"/>
      <c r="C3471" t="str">
        <f>IF(B3471&lt;&gt;"",VLOOKUP(B3471,TABLA_CAPATACES[#All],3,FALSE),"")</f>
        <v/>
      </c>
    </row>
    <row r="3472" spans="1:3" x14ac:dyDescent="0.25">
      <c r="A3472" s="1"/>
      <c r="C3472" t="str">
        <f>IF(B3472&lt;&gt;"",VLOOKUP(B3472,TABLA_CAPATACES[#All],3,FALSE),"")</f>
        <v/>
      </c>
    </row>
    <row r="3473" spans="1:3" x14ac:dyDescent="0.25">
      <c r="A3473" s="1"/>
      <c r="C3473" t="str">
        <f>IF(B3473&lt;&gt;"",VLOOKUP(B3473,TABLA_CAPATACES[#All],3,FALSE),"")</f>
        <v/>
      </c>
    </row>
    <row r="3474" spans="1:3" x14ac:dyDescent="0.25">
      <c r="A3474" s="1"/>
      <c r="C3474" t="str">
        <f>IF(B3474&lt;&gt;"",VLOOKUP(B3474,TABLA_CAPATACES[#All],3,FALSE),"")</f>
        <v/>
      </c>
    </row>
    <row r="3475" spans="1:3" x14ac:dyDescent="0.25">
      <c r="A3475" s="1"/>
      <c r="C3475" t="str">
        <f>IF(B3475&lt;&gt;"",VLOOKUP(B3475,TABLA_CAPATACES[#All],3,FALSE),"")</f>
        <v/>
      </c>
    </row>
    <row r="3476" spans="1:3" x14ac:dyDescent="0.25">
      <c r="A3476" s="1"/>
      <c r="C3476" t="str">
        <f>IF(B3476&lt;&gt;"",VLOOKUP(B3476,TABLA_CAPATACES[#All],3,FALSE),"")</f>
        <v/>
      </c>
    </row>
    <row r="3477" spans="1:3" x14ac:dyDescent="0.25">
      <c r="A3477" s="1"/>
      <c r="C3477" t="str">
        <f>IF(B3477&lt;&gt;"",VLOOKUP(B3477,TABLA_CAPATACES[#All],3,FALSE),"")</f>
        <v/>
      </c>
    </row>
    <row r="3478" spans="1:3" x14ac:dyDescent="0.25">
      <c r="A3478" s="1"/>
      <c r="C3478" t="str">
        <f>IF(B3478&lt;&gt;"",VLOOKUP(B3478,TABLA_CAPATACES[#All],3,FALSE),"")</f>
        <v/>
      </c>
    </row>
    <row r="3479" spans="1:3" x14ac:dyDescent="0.25">
      <c r="A3479" s="1"/>
      <c r="C3479" t="str">
        <f>IF(B3479&lt;&gt;"",VLOOKUP(B3479,TABLA_CAPATACES[#All],3,FALSE),"")</f>
        <v/>
      </c>
    </row>
    <row r="3480" spans="1:3" x14ac:dyDescent="0.25">
      <c r="A3480" s="1"/>
      <c r="C3480" t="str">
        <f>IF(B3480&lt;&gt;"",VLOOKUP(B3480,TABLA_CAPATACES[#All],3,FALSE),"")</f>
        <v/>
      </c>
    </row>
    <row r="3481" spans="1:3" x14ac:dyDescent="0.25">
      <c r="A3481" s="1"/>
      <c r="C3481" t="str">
        <f>IF(B3481&lt;&gt;"",VLOOKUP(B3481,TABLA_CAPATACES[#All],3,FALSE),"")</f>
        <v/>
      </c>
    </row>
    <row r="3482" spans="1:3" x14ac:dyDescent="0.25">
      <c r="A3482" s="1"/>
      <c r="C3482" t="str">
        <f>IF(B3482&lt;&gt;"",VLOOKUP(B3482,TABLA_CAPATACES[#All],3,FALSE),"")</f>
        <v/>
      </c>
    </row>
    <row r="3483" spans="1:3" x14ac:dyDescent="0.25">
      <c r="A3483" s="1"/>
      <c r="C3483" t="str">
        <f>IF(B3483&lt;&gt;"",VLOOKUP(B3483,TABLA_CAPATACES[#All],3,FALSE),"")</f>
        <v/>
      </c>
    </row>
    <row r="3484" spans="1:3" x14ac:dyDescent="0.25">
      <c r="A3484" s="1"/>
      <c r="C3484" t="str">
        <f>IF(B3484&lt;&gt;"",VLOOKUP(B3484,TABLA_CAPATACES[#All],3,FALSE),"")</f>
        <v/>
      </c>
    </row>
    <row r="3485" spans="1:3" x14ac:dyDescent="0.25">
      <c r="A3485" s="1"/>
      <c r="C3485" t="str">
        <f>IF(B3485&lt;&gt;"",VLOOKUP(B3485,TABLA_CAPATACES[#All],3,FALSE),"")</f>
        <v/>
      </c>
    </row>
    <row r="3486" spans="1:3" x14ac:dyDescent="0.25">
      <c r="A3486" s="1"/>
      <c r="C3486" t="str">
        <f>IF(B3486&lt;&gt;"",VLOOKUP(B3486,TABLA_CAPATACES[#All],3,FALSE),"")</f>
        <v/>
      </c>
    </row>
    <row r="3487" spans="1:3" x14ac:dyDescent="0.25">
      <c r="A3487" s="1"/>
      <c r="C3487" t="str">
        <f>IF(B3487&lt;&gt;"",VLOOKUP(B3487,TABLA_CAPATACES[#All],3,FALSE),"")</f>
        <v/>
      </c>
    </row>
    <row r="3488" spans="1:3" x14ac:dyDescent="0.25">
      <c r="A3488" s="1"/>
      <c r="C3488" t="str">
        <f>IF(B3488&lt;&gt;"",VLOOKUP(B3488,TABLA_CAPATACES[#All],3,FALSE),"")</f>
        <v/>
      </c>
    </row>
    <row r="3489" spans="1:3" x14ac:dyDescent="0.25">
      <c r="A3489" s="1"/>
      <c r="C3489" t="str">
        <f>IF(B3489&lt;&gt;"",VLOOKUP(B3489,TABLA_CAPATACES[#All],3,FALSE),"")</f>
        <v/>
      </c>
    </row>
    <row r="3490" spans="1:3" x14ac:dyDescent="0.25">
      <c r="A3490" s="1"/>
      <c r="C3490" t="str">
        <f>IF(B3490&lt;&gt;"",VLOOKUP(B3490,TABLA_CAPATACES[#All],3,FALSE),"")</f>
        <v/>
      </c>
    </row>
    <row r="3491" spans="1:3" x14ac:dyDescent="0.25">
      <c r="A3491" s="1"/>
      <c r="C3491" t="str">
        <f>IF(B3491&lt;&gt;"",VLOOKUP(B3491,TABLA_CAPATACES[#All],3,FALSE),"")</f>
        <v/>
      </c>
    </row>
    <row r="3492" spans="1:3" x14ac:dyDescent="0.25">
      <c r="A3492" s="1"/>
      <c r="C3492" t="str">
        <f>IF(B3492&lt;&gt;"",VLOOKUP(B3492,TABLA_CAPATACES[#All],3,FALSE),"")</f>
        <v/>
      </c>
    </row>
    <row r="3493" spans="1:3" x14ac:dyDescent="0.25">
      <c r="A3493" s="1"/>
      <c r="C3493" t="str">
        <f>IF(B3493&lt;&gt;"",VLOOKUP(B3493,TABLA_CAPATACES[#All],3,FALSE),"")</f>
        <v/>
      </c>
    </row>
    <row r="3494" spans="1:3" x14ac:dyDescent="0.25">
      <c r="A3494" s="1"/>
      <c r="C3494" t="str">
        <f>IF(B3494&lt;&gt;"",VLOOKUP(B3494,TABLA_CAPATACES[#All],3,FALSE),"")</f>
        <v/>
      </c>
    </row>
    <row r="3495" spans="1:3" x14ac:dyDescent="0.25">
      <c r="A3495" s="1"/>
      <c r="C3495" t="str">
        <f>IF(B3495&lt;&gt;"",VLOOKUP(B3495,TABLA_CAPATACES[#All],3,FALSE),"")</f>
        <v/>
      </c>
    </row>
    <row r="3496" spans="1:3" x14ac:dyDescent="0.25">
      <c r="A3496" s="1"/>
      <c r="C3496" t="str">
        <f>IF(B3496&lt;&gt;"",VLOOKUP(B3496,TABLA_CAPATACES[#All],3,FALSE),"")</f>
        <v/>
      </c>
    </row>
    <row r="3497" spans="1:3" x14ac:dyDescent="0.25">
      <c r="A3497" s="1"/>
      <c r="C3497" t="str">
        <f>IF(B3497&lt;&gt;"",VLOOKUP(B3497,TABLA_CAPATACES[#All],3,FALSE),"")</f>
        <v/>
      </c>
    </row>
    <row r="3498" spans="1:3" x14ac:dyDescent="0.25">
      <c r="A3498" s="1"/>
      <c r="C3498" t="str">
        <f>IF(B3498&lt;&gt;"",VLOOKUP(B3498,TABLA_CAPATACES[#All],3,FALSE),"")</f>
        <v/>
      </c>
    </row>
    <row r="3499" spans="1:3" x14ac:dyDescent="0.25">
      <c r="A3499" s="1"/>
      <c r="C3499" t="str">
        <f>IF(B3499&lt;&gt;"",VLOOKUP(B3499,TABLA_CAPATACES[#All],3,FALSE),"")</f>
        <v/>
      </c>
    </row>
    <row r="3500" spans="1:3" x14ac:dyDescent="0.25">
      <c r="A3500" s="1"/>
      <c r="C3500" t="str">
        <f>IF(B3500&lt;&gt;"",VLOOKUP(B3500,TABLA_CAPATACES[#All],3,FALSE),"")</f>
        <v/>
      </c>
    </row>
    <row r="3501" spans="1:3" x14ac:dyDescent="0.25">
      <c r="A3501" s="1"/>
      <c r="C3501" t="str">
        <f>IF(B3501&lt;&gt;"",VLOOKUP(B3501,TABLA_CAPATACES[#All],3,FALSE),"")</f>
        <v/>
      </c>
    </row>
    <row r="3502" spans="1:3" x14ac:dyDescent="0.25">
      <c r="A3502" s="1"/>
      <c r="C3502" t="str">
        <f>IF(B3502&lt;&gt;"",VLOOKUP(B3502,TABLA_CAPATACES[#All],3,FALSE),"")</f>
        <v/>
      </c>
    </row>
    <row r="3503" spans="1:3" x14ac:dyDescent="0.25">
      <c r="A3503" s="1"/>
      <c r="C3503" t="str">
        <f>IF(B3503&lt;&gt;"",VLOOKUP(B3503,TABLA_CAPATACES[#All],3,FALSE),"")</f>
        <v/>
      </c>
    </row>
    <row r="3504" spans="1:3" x14ac:dyDescent="0.25">
      <c r="A3504" s="1"/>
      <c r="C3504" t="str">
        <f>IF(B3504&lt;&gt;"",VLOOKUP(B3504,TABLA_CAPATACES[#All],3,FALSE),"")</f>
        <v/>
      </c>
    </row>
    <row r="3505" spans="1:3" x14ac:dyDescent="0.25">
      <c r="A3505" s="1"/>
      <c r="C3505" t="str">
        <f>IF(B3505&lt;&gt;"",VLOOKUP(B3505,TABLA_CAPATACES[#All],3,FALSE),"")</f>
        <v/>
      </c>
    </row>
    <row r="3506" spans="1:3" x14ac:dyDescent="0.25">
      <c r="A3506" s="1"/>
      <c r="C3506" t="str">
        <f>IF(B3506&lt;&gt;"",VLOOKUP(B3506,TABLA_CAPATACES[#All],3,FALSE),"")</f>
        <v/>
      </c>
    </row>
    <row r="3507" spans="1:3" x14ac:dyDescent="0.25">
      <c r="A3507" s="1"/>
      <c r="C3507" t="str">
        <f>IF(B3507&lt;&gt;"",VLOOKUP(B3507,TABLA_CAPATACES[#All],3,FALSE),"")</f>
        <v/>
      </c>
    </row>
    <row r="3508" spans="1:3" x14ac:dyDescent="0.25">
      <c r="A3508" s="1"/>
      <c r="C3508" t="str">
        <f>IF(B3508&lt;&gt;"",VLOOKUP(B3508,TABLA_CAPATACES[#All],3,FALSE),"")</f>
        <v/>
      </c>
    </row>
    <row r="3509" spans="1:3" x14ac:dyDescent="0.25">
      <c r="A3509" s="1"/>
      <c r="C3509" t="str">
        <f>IF(B3509&lt;&gt;"",VLOOKUP(B3509,TABLA_CAPATACES[#All],3,FALSE),"")</f>
        <v/>
      </c>
    </row>
    <row r="3510" spans="1:3" x14ac:dyDescent="0.25">
      <c r="A3510" s="1"/>
      <c r="C3510" t="str">
        <f>IF(B3510&lt;&gt;"",VLOOKUP(B3510,TABLA_CAPATACES[#All],3,FALSE),"")</f>
        <v/>
      </c>
    </row>
    <row r="3511" spans="1:3" x14ac:dyDescent="0.25">
      <c r="A3511" s="1"/>
      <c r="C3511" t="str">
        <f>IF(B3511&lt;&gt;"",VLOOKUP(B3511,TABLA_CAPATACES[#All],3,FALSE),"")</f>
        <v/>
      </c>
    </row>
    <row r="3512" spans="1:3" x14ac:dyDescent="0.25">
      <c r="A3512" s="1"/>
      <c r="C3512" t="str">
        <f>IF(B3512&lt;&gt;"",VLOOKUP(B3512,TABLA_CAPATACES[#All],3,FALSE),"")</f>
        <v/>
      </c>
    </row>
    <row r="3513" spans="1:3" x14ac:dyDescent="0.25">
      <c r="A3513" s="1"/>
      <c r="C3513" t="str">
        <f>IF(B3513&lt;&gt;"",VLOOKUP(B3513,TABLA_CAPATACES[#All],3,FALSE),"")</f>
        <v/>
      </c>
    </row>
    <row r="3514" spans="1:3" x14ac:dyDescent="0.25">
      <c r="A3514" s="1"/>
      <c r="C3514" t="str">
        <f>IF(B3514&lt;&gt;"",VLOOKUP(B3514,TABLA_CAPATACES[#All],3,FALSE),"")</f>
        <v/>
      </c>
    </row>
    <row r="3515" spans="1:3" x14ac:dyDescent="0.25">
      <c r="A3515" s="1"/>
      <c r="C3515" t="str">
        <f>IF(B3515&lt;&gt;"",VLOOKUP(B3515,TABLA_CAPATACES[#All],3,FALSE),"")</f>
        <v/>
      </c>
    </row>
    <row r="3516" spans="1:3" x14ac:dyDescent="0.25">
      <c r="A3516" s="1"/>
      <c r="C3516" t="str">
        <f>IF(B3516&lt;&gt;"",VLOOKUP(B3516,TABLA_CAPATACES[#All],3,FALSE),"")</f>
        <v/>
      </c>
    </row>
    <row r="3517" spans="1:3" x14ac:dyDescent="0.25">
      <c r="A3517" s="1"/>
      <c r="C3517" t="str">
        <f>IF(B3517&lt;&gt;"",VLOOKUP(B3517,TABLA_CAPATACES[#All],3,FALSE),"")</f>
        <v/>
      </c>
    </row>
    <row r="3518" spans="1:3" x14ac:dyDescent="0.25">
      <c r="A3518" s="1"/>
      <c r="C3518" t="str">
        <f>IF(B3518&lt;&gt;"",VLOOKUP(B3518,TABLA_CAPATACES[#All],3,FALSE),"")</f>
        <v/>
      </c>
    </row>
    <row r="3519" spans="1:3" x14ac:dyDescent="0.25">
      <c r="A3519" s="1"/>
      <c r="C3519" t="str">
        <f>IF(B3519&lt;&gt;"",VLOOKUP(B3519,TABLA_CAPATACES[#All],3,FALSE),"")</f>
        <v/>
      </c>
    </row>
    <row r="3520" spans="1:3" x14ac:dyDescent="0.25">
      <c r="A3520" s="1"/>
      <c r="C3520" t="str">
        <f>IF(B3520&lt;&gt;"",VLOOKUP(B3520,TABLA_CAPATACES[#All],3,FALSE),"")</f>
        <v/>
      </c>
    </row>
    <row r="3521" spans="1:3" x14ac:dyDescent="0.25">
      <c r="A3521" s="1"/>
      <c r="C3521" t="str">
        <f>IF(B3521&lt;&gt;"",VLOOKUP(B3521,TABLA_CAPATACES[#All],3,FALSE),"")</f>
        <v/>
      </c>
    </row>
    <row r="3522" spans="1:3" x14ac:dyDescent="0.25">
      <c r="A3522" s="1"/>
      <c r="C3522" t="str">
        <f>IF(B3522&lt;&gt;"",VLOOKUP(B3522,TABLA_CAPATACES[#All],3,FALSE),"")</f>
        <v/>
      </c>
    </row>
    <row r="3523" spans="1:3" x14ac:dyDescent="0.25">
      <c r="A3523" s="1"/>
      <c r="C3523" t="str">
        <f>IF(B3523&lt;&gt;"",VLOOKUP(B3523,TABLA_CAPATACES[#All],3,FALSE),"")</f>
        <v/>
      </c>
    </row>
    <row r="3524" spans="1:3" x14ac:dyDescent="0.25">
      <c r="A3524" s="1"/>
      <c r="C3524" t="str">
        <f>IF(B3524&lt;&gt;"",VLOOKUP(B3524,TABLA_CAPATACES[#All],3,FALSE),"")</f>
        <v/>
      </c>
    </row>
    <row r="3525" spans="1:3" x14ac:dyDescent="0.25">
      <c r="A3525" s="1"/>
      <c r="C3525" t="str">
        <f>IF(B3525&lt;&gt;"",VLOOKUP(B3525,TABLA_CAPATACES[#All],3,FALSE),"")</f>
        <v/>
      </c>
    </row>
    <row r="3526" spans="1:3" x14ac:dyDescent="0.25">
      <c r="A3526" s="1"/>
      <c r="C3526" t="str">
        <f>IF(B3526&lt;&gt;"",VLOOKUP(B3526,TABLA_CAPATACES[#All],3,FALSE),"")</f>
        <v/>
      </c>
    </row>
    <row r="3527" spans="1:3" x14ac:dyDescent="0.25">
      <c r="A3527" s="1"/>
      <c r="C3527" t="str">
        <f>IF(B3527&lt;&gt;"",VLOOKUP(B3527,TABLA_CAPATACES[#All],3,FALSE),"")</f>
        <v/>
      </c>
    </row>
    <row r="3528" spans="1:3" x14ac:dyDescent="0.25">
      <c r="A3528" s="1"/>
      <c r="C3528" t="str">
        <f>IF(B3528&lt;&gt;"",VLOOKUP(B3528,TABLA_CAPATACES[#All],3,FALSE),"")</f>
        <v/>
      </c>
    </row>
    <row r="3529" spans="1:3" x14ac:dyDescent="0.25">
      <c r="A3529" s="1"/>
      <c r="C3529" t="str">
        <f>IF(B3529&lt;&gt;"",VLOOKUP(B3529,TABLA_CAPATACES[#All],3,FALSE),"")</f>
        <v/>
      </c>
    </row>
    <row r="3530" spans="1:3" x14ac:dyDescent="0.25">
      <c r="A3530" s="1"/>
      <c r="C3530" t="str">
        <f>IF(B3530&lt;&gt;"",VLOOKUP(B3530,TABLA_CAPATACES[#All],3,FALSE),"")</f>
        <v/>
      </c>
    </row>
    <row r="3531" spans="1:3" x14ac:dyDescent="0.25">
      <c r="A3531" s="1"/>
      <c r="C3531" t="str">
        <f>IF(B3531&lt;&gt;"",VLOOKUP(B3531,TABLA_CAPATACES[#All],3,FALSE),"")</f>
        <v/>
      </c>
    </row>
    <row r="3532" spans="1:3" x14ac:dyDescent="0.25">
      <c r="A3532" s="1"/>
      <c r="C3532" t="str">
        <f>IF(B3532&lt;&gt;"",VLOOKUP(B3532,TABLA_CAPATACES[#All],3,FALSE),"")</f>
        <v/>
      </c>
    </row>
    <row r="3533" spans="1:3" x14ac:dyDescent="0.25">
      <c r="A3533" s="1"/>
      <c r="C3533" t="str">
        <f>IF(B3533&lt;&gt;"",VLOOKUP(B3533,TABLA_CAPATACES[#All],3,FALSE),"")</f>
        <v/>
      </c>
    </row>
    <row r="3534" spans="1:3" x14ac:dyDescent="0.25">
      <c r="A3534" s="1"/>
      <c r="C3534" t="str">
        <f>IF(B3534&lt;&gt;"",VLOOKUP(B3534,TABLA_CAPATACES[#All],3,FALSE),"")</f>
        <v/>
      </c>
    </row>
    <row r="3535" spans="1:3" x14ac:dyDescent="0.25">
      <c r="A3535" s="1"/>
      <c r="C3535" t="str">
        <f>IF(B3535&lt;&gt;"",VLOOKUP(B3535,TABLA_CAPATACES[#All],3,FALSE),"")</f>
        <v/>
      </c>
    </row>
    <row r="3536" spans="1:3" x14ac:dyDescent="0.25">
      <c r="A3536" s="1"/>
      <c r="C3536" t="str">
        <f>IF(B3536&lt;&gt;"",VLOOKUP(B3536,TABLA_CAPATACES[#All],3,FALSE),"")</f>
        <v/>
      </c>
    </row>
    <row r="3537" spans="1:3" x14ac:dyDescent="0.25">
      <c r="A3537" s="1"/>
      <c r="C3537" t="str">
        <f>IF(B3537&lt;&gt;"",VLOOKUP(B3537,TABLA_CAPATACES[#All],3,FALSE),"")</f>
        <v/>
      </c>
    </row>
    <row r="3538" spans="1:3" x14ac:dyDescent="0.25">
      <c r="A3538" s="1"/>
      <c r="C3538" t="str">
        <f>IF(B3538&lt;&gt;"",VLOOKUP(B3538,TABLA_CAPATACES[#All],3,FALSE),"")</f>
        <v/>
      </c>
    </row>
    <row r="3539" spans="1:3" x14ac:dyDescent="0.25">
      <c r="A3539" s="1"/>
      <c r="C3539" t="str">
        <f>IF(B3539&lt;&gt;"",VLOOKUP(B3539,TABLA_CAPATACES[#All],3,FALSE),"")</f>
        <v/>
      </c>
    </row>
    <row r="3540" spans="1:3" x14ac:dyDescent="0.25">
      <c r="A3540" s="1"/>
      <c r="C3540" t="str">
        <f>IF(B3540&lt;&gt;"",VLOOKUP(B3540,TABLA_CAPATACES[#All],3,FALSE),"")</f>
        <v/>
      </c>
    </row>
    <row r="3541" spans="1:3" x14ac:dyDescent="0.25">
      <c r="A3541" s="1"/>
      <c r="C3541" t="str">
        <f>IF(B3541&lt;&gt;"",VLOOKUP(B3541,TABLA_CAPATACES[#All],3,FALSE),"")</f>
        <v/>
      </c>
    </row>
    <row r="3542" spans="1:3" x14ac:dyDescent="0.25">
      <c r="A3542" s="1"/>
      <c r="C3542" t="str">
        <f>IF(B3542&lt;&gt;"",VLOOKUP(B3542,TABLA_CAPATACES[#All],3,FALSE),"")</f>
        <v/>
      </c>
    </row>
    <row r="3543" spans="1:3" x14ac:dyDescent="0.25">
      <c r="A3543" s="1"/>
      <c r="C3543" t="str">
        <f>IF(B3543&lt;&gt;"",VLOOKUP(B3543,TABLA_CAPATACES[#All],3,FALSE),"")</f>
        <v/>
      </c>
    </row>
    <row r="3544" spans="1:3" x14ac:dyDescent="0.25">
      <c r="A3544" s="1"/>
      <c r="C3544" t="str">
        <f>IF(B3544&lt;&gt;"",VLOOKUP(B3544,TABLA_CAPATACES[#All],3,FALSE),"")</f>
        <v/>
      </c>
    </row>
    <row r="3545" spans="1:3" x14ac:dyDescent="0.25">
      <c r="A3545" s="1"/>
      <c r="C3545" t="str">
        <f>IF(B3545&lt;&gt;"",VLOOKUP(B3545,TABLA_CAPATACES[#All],3,FALSE),"")</f>
        <v/>
      </c>
    </row>
    <row r="3546" spans="1:3" x14ac:dyDescent="0.25">
      <c r="A3546" s="1"/>
      <c r="C3546" t="str">
        <f>IF(B3546&lt;&gt;"",VLOOKUP(B3546,TABLA_CAPATACES[#All],3,FALSE),"")</f>
        <v/>
      </c>
    </row>
    <row r="3547" spans="1:3" x14ac:dyDescent="0.25">
      <c r="A3547" s="1"/>
      <c r="C3547" t="str">
        <f>IF(B3547&lt;&gt;"",VLOOKUP(B3547,TABLA_CAPATACES[#All],3,FALSE),"")</f>
        <v/>
      </c>
    </row>
    <row r="3548" spans="1:3" x14ac:dyDescent="0.25">
      <c r="A3548" s="1"/>
      <c r="C3548" t="str">
        <f>IF(B3548&lt;&gt;"",VLOOKUP(B3548,TABLA_CAPATACES[#All],3,FALSE),"")</f>
        <v/>
      </c>
    </row>
    <row r="3549" spans="1:3" x14ac:dyDescent="0.25">
      <c r="A3549" s="1"/>
      <c r="C3549" t="str">
        <f>IF(B3549&lt;&gt;"",VLOOKUP(B3549,TABLA_CAPATACES[#All],3,FALSE),"")</f>
        <v/>
      </c>
    </row>
    <row r="3550" spans="1:3" x14ac:dyDescent="0.25">
      <c r="A3550" s="1"/>
      <c r="C3550" t="str">
        <f>IF(B3550&lt;&gt;"",VLOOKUP(B3550,TABLA_CAPATACES[#All],3,FALSE),"")</f>
        <v/>
      </c>
    </row>
    <row r="3551" spans="1:3" x14ac:dyDescent="0.25">
      <c r="A3551" s="1"/>
      <c r="C3551" t="str">
        <f>IF(B3551&lt;&gt;"",VLOOKUP(B3551,TABLA_CAPATACES[#All],3,FALSE),"")</f>
        <v/>
      </c>
    </row>
    <row r="3552" spans="1:3" x14ac:dyDescent="0.25">
      <c r="A3552" s="1"/>
      <c r="C3552" t="str">
        <f>IF(B3552&lt;&gt;"",VLOOKUP(B3552,TABLA_CAPATACES[#All],3,FALSE),"")</f>
        <v/>
      </c>
    </row>
    <row r="3553" spans="1:3" x14ac:dyDescent="0.25">
      <c r="A3553" s="1"/>
      <c r="C3553" t="str">
        <f>IF(B3553&lt;&gt;"",VLOOKUP(B3553,TABLA_CAPATACES[#All],3,FALSE),"")</f>
        <v/>
      </c>
    </row>
    <row r="3554" spans="1:3" x14ac:dyDescent="0.25">
      <c r="A3554" s="1"/>
      <c r="C3554" t="str">
        <f>IF(B3554&lt;&gt;"",VLOOKUP(B3554,TABLA_CAPATACES[#All],3,FALSE),"")</f>
        <v/>
      </c>
    </row>
    <row r="3555" spans="1:3" x14ac:dyDescent="0.25">
      <c r="A3555" s="1"/>
      <c r="C3555" t="str">
        <f>IF(B3555&lt;&gt;"",VLOOKUP(B3555,TABLA_CAPATACES[#All],3,FALSE),"")</f>
        <v/>
      </c>
    </row>
    <row r="3556" spans="1:3" x14ac:dyDescent="0.25">
      <c r="A3556" s="1"/>
      <c r="C3556" t="str">
        <f>IF(B3556&lt;&gt;"",VLOOKUP(B3556,TABLA_CAPATACES[#All],3,FALSE),"")</f>
        <v/>
      </c>
    </row>
    <row r="3557" spans="1:3" x14ac:dyDescent="0.25">
      <c r="A3557" s="1"/>
      <c r="C3557" t="str">
        <f>IF(B3557&lt;&gt;"",VLOOKUP(B3557,TABLA_CAPATACES[#All],3,FALSE),"")</f>
        <v/>
      </c>
    </row>
    <row r="3558" spans="1:3" x14ac:dyDescent="0.25">
      <c r="A3558" s="1"/>
      <c r="C3558" t="str">
        <f>IF(B3558&lt;&gt;"",VLOOKUP(B3558,TABLA_CAPATACES[#All],3,FALSE),"")</f>
        <v/>
      </c>
    </row>
    <row r="3559" spans="1:3" x14ac:dyDescent="0.25">
      <c r="A3559" s="1"/>
      <c r="C3559" t="str">
        <f>IF(B3559&lt;&gt;"",VLOOKUP(B3559,TABLA_CAPATACES[#All],3,FALSE),"")</f>
        <v/>
      </c>
    </row>
    <row r="3560" spans="1:3" x14ac:dyDescent="0.25">
      <c r="A3560" s="1"/>
      <c r="C3560" t="str">
        <f>IF(B3560&lt;&gt;"",VLOOKUP(B3560,TABLA_CAPATACES[#All],3,FALSE),"")</f>
        <v/>
      </c>
    </row>
    <row r="3561" spans="1:3" x14ac:dyDescent="0.25">
      <c r="A3561" s="1"/>
      <c r="C3561" t="str">
        <f>IF(B3561&lt;&gt;"",VLOOKUP(B3561,TABLA_CAPATACES[#All],3,FALSE),"")</f>
        <v/>
      </c>
    </row>
    <row r="3562" spans="1:3" x14ac:dyDescent="0.25">
      <c r="A3562" s="1"/>
      <c r="C3562" t="str">
        <f>IF(B3562&lt;&gt;"",VLOOKUP(B3562,TABLA_CAPATACES[#All],3,FALSE),"")</f>
        <v/>
      </c>
    </row>
    <row r="3563" spans="1:3" x14ac:dyDescent="0.25">
      <c r="A3563" s="1"/>
      <c r="C3563" t="str">
        <f>IF(B3563&lt;&gt;"",VLOOKUP(B3563,TABLA_CAPATACES[#All],3,FALSE),"")</f>
        <v/>
      </c>
    </row>
    <row r="3564" spans="1:3" x14ac:dyDescent="0.25">
      <c r="A3564" s="1"/>
      <c r="C3564" t="str">
        <f>IF(B3564&lt;&gt;"",VLOOKUP(B3564,TABLA_CAPATACES[#All],3,FALSE),"")</f>
        <v/>
      </c>
    </row>
    <row r="3565" spans="1:3" x14ac:dyDescent="0.25">
      <c r="A3565" s="1"/>
      <c r="C3565" t="str">
        <f>IF(B3565&lt;&gt;"",VLOOKUP(B3565,TABLA_CAPATACES[#All],3,FALSE),"")</f>
        <v/>
      </c>
    </row>
    <row r="3566" spans="1:3" x14ac:dyDescent="0.25">
      <c r="A3566" s="1"/>
      <c r="C3566" t="str">
        <f>IF(B3566&lt;&gt;"",VLOOKUP(B3566,TABLA_CAPATACES[#All],3,FALSE),"")</f>
        <v/>
      </c>
    </row>
    <row r="3567" spans="1:3" x14ac:dyDescent="0.25">
      <c r="A3567" s="1"/>
      <c r="C3567" t="str">
        <f>IF(B3567&lt;&gt;"",VLOOKUP(B3567,TABLA_CAPATACES[#All],3,FALSE),"")</f>
        <v/>
      </c>
    </row>
    <row r="3568" spans="1:3" x14ac:dyDescent="0.25">
      <c r="A3568" s="1"/>
      <c r="C3568" t="str">
        <f>IF(B3568&lt;&gt;"",VLOOKUP(B3568,TABLA_CAPATACES[#All],3,FALSE),"")</f>
        <v/>
      </c>
    </row>
    <row r="3569" spans="1:3" x14ac:dyDescent="0.25">
      <c r="A3569" s="1"/>
      <c r="C3569" t="str">
        <f>IF(B3569&lt;&gt;"",VLOOKUP(B3569,TABLA_CAPATACES[#All],3,FALSE),"")</f>
        <v/>
      </c>
    </row>
    <row r="3570" spans="1:3" x14ac:dyDescent="0.25">
      <c r="A3570" s="1"/>
      <c r="C3570" t="str">
        <f>IF(B3570&lt;&gt;"",VLOOKUP(B3570,TABLA_CAPATACES[#All],3,FALSE),"")</f>
        <v/>
      </c>
    </row>
    <row r="3571" spans="1:3" x14ac:dyDescent="0.25">
      <c r="A3571" s="1"/>
      <c r="C3571" t="str">
        <f>IF(B3571&lt;&gt;"",VLOOKUP(B3571,TABLA_CAPATACES[#All],3,FALSE),"")</f>
        <v/>
      </c>
    </row>
    <row r="3572" spans="1:3" x14ac:dyDescent="0.25">
      <c r="A3572" s="1"/>
      <c r="C3572" t="str">
        <f>IF(B3572&lt;&gt;"",VLOOKUP(B3572,TABLA_CAPATACES[#All],3,FALSE),"")</f>
        <v/>
      </c>
    </row>
    <row r="3573" spans="1:3" x14ac:dyDescent="0.25">
      <c r="A3573" s="1"/>
      <c r="C3573" t="str">
        <f>IF(B3573&lt;&gt;"",VLOOKUP(B3573,TABLA_CAPATACES[#All],3,FALSE),"")</f>
        <v/>
      </c>
    </row>
    <row r="3574" spans="1:3" x14ac:dyDescent="0.25">
      <c r="A3574" s="1"/>
      <c r="C3574" t="str">
        <f>IF(B3574&lt;&gt;"",VLOOKUP(B3574,TABLA_CAPATACES[#All],3,FALSE),"")</f>
        <v/>
      </c>
    </row>
    <row r="3575" spans="1:3" x14ac:dyDescent="0.25">
      <c r="A3575" s="1"/>
      <c r="C3575" t="str">
        <f>IF(B3575&lt;&gt;"",VLOOKUP(B3575,TABLA_CAPATACES[#All],3,FALSE),"")</f>
        <v/>
      </c>
    </row>
    <row r="3576" spans="1:3" x14ac:dyDescent="0.25">
      <c r="A3576" s="1"/>
      <c r="C3576" t="str">
        <f>IF(B3576&lt;&gt;"",VLOOKUP(B3576,TABLA_CAPATACES[#All],3,FALSE),"")</f>
        <v/>
      </c>
    </row>
    <row r="3577" spans="1:3" x14ac:dyDescent="0.25">
      <c r="A3577" s="1"/>
      <c r="C3577" t="str">
        <f>IF(B3577&lt;&gt;"",VLOOKUP(B3577,TABLA_CAPATACES[#All],3,FALSE),"")</f>
        <v/>
      </c>
    </row>
    <row r="3578" spans="1:3" x14ac:dyDescent="0.25">
      <c r="A3578" s="1"/>
      <c r="C3578" t="str">
        <f>IF(B3578&lt;&gt;"",VLOOKUP(B3578,TABLA_CAPATACES[#All],3,FALSE),"")</f>
        <v/>
      </c>
    </row>
    <row r="3579" spans="1:3" x14ac:dyDescent="0.25">
      <c r="A3579" s="1"/>
      <c r="C3579" t="str">
        <f>IF(B3579&lt;&gt;"",VLOOKUP(B3579,TABLA_CAPATACES[#All],3,FALSE),"")</f>
        <v/>
      </c>
    </row>
    <row r="3580" spans="1:3" x14ac:dyDescent="0.25">
      <c r="A3580" s="1"/>
      <c r="C3580" t="str">
        <f>IF(B3580&lt;&gt;"",VLOOKUP(B3580,TABLA_CAPATACES[#All],3,FALSE),"")</f>
        <v/>
      </c>
    </row>
    <row r="3581" spans="1:3" x14ac:dyDescent="0.25">
      <c r="A3581" s="1"/>
      <c r="C3581" t="str">
        <f>IF(B3581&lt;&gt;"",VLOOKUP(B3581,TABLA_CAPATACES[#All],3,FALSE),"")</f>
        <v/>
      </c>
    </row>
    <row r="3582" spans="1:3" x14ac:dyDescent="0.25">
      <c r="A3582" s="1"/>
      <c r="C3582" t="str">
        <f>IF(B3582&lt;&gt;"",VLOOKUP(B3582,TABLA_CAPATACES[#All],3,FALSE),"")</f>
        <v/>
      </c>
    </row>
    <row r="3583" spans="1:3" x14ac:dyDescent="0.25">
      <c r="A3583" s="1"/>
      <c r="C3583" t="str">
        <f>IF(B3583&lt;&gt;"",VLOOKUP(B3583,TABLA_CAPATACES[#All],3,FALSE),"")</f>
        <v/>
      </c>
    </row>
    <row r="3584" spans="1:3" x14ac:dyDescent="0.25">
      <c r="A3584" s="1"/>
      <c r="C3584" t="str">
        <f>IF(B3584&lt;&gt;"",VLOOKUP(B3584,TABLA_CAPATACES[#All],3,FALSE),"")</f>
        <v/>
      </c>
    </row>
    <row r="3585" spans="1:3" x14ac:dyDescent="0.25">
      <c r="A3585" s="1"/>
      <c r="C3585" t="str">
        <f>IF(B3585&lt;&gt;"",VLOOKUP(B3585,TABLA_CAPATACES[#All],3,FALSE),"")</f>
        <v/>
      </c>
    </row>
    <row r="3586" spans="1:3" x14ac:dyDescent="0.25">
      <c r="A3586" s="1"/>
      <c r="C3586" t="str">
        <f>IF(B3586&lt;&gt;"",VLOOKUP(B3586,TABLA_CAPATACES[#All],3,FALSE),"")</f>
        <v/>
      </c>
    </row>
    <row r="3587" spans="1:3" x14ac:dyDescent="0.25">
      <c r="A3587" s="1"/>
      <c r="C3587" t="str">
        <f>IF(B3587&lt;&gt;"",VLOOKUP(B3587,TABLA_CAPATACES[#All],3,FALSE),"")</f>
        <v/>
      </c>
    </row>
    <row r="3588" spans="1:3" x14ac:dyDescent="0.25">
      <c r="A3588" s="1"/>
      <c r="C3588" t="str">
        <f>IF(B3588&lt;&gt;"",VLOOKUP(B3588,TABLA_CAPATACES[#All],3,FALSE),"")</f>
        <v/>
      </c>
    </row>
    <row r="3589" spans="1:3" x14ac:dyDescent="0.25">
      <c r="A3589" s="1"/>
      <c r="C3589" t="str">
        <f>IF(B3589&lt;&gt;"",VLOOKUP(B3589,TABLA_CAPATACES[#All],3,FALSE),"")</f>
        <v/>
      </c>
    </row>
    <row r="3590" spans="1:3" x14ac:dyDescent="0.25">
      <c r="A3590" s="1"/>
      <c r="C3590" t="str">
        <f>IF(B3590&lt;&gt;"",VLOOKUP(B3590,TABLA_CAPATACES[#All],3,FALSE),"")</f>
        <v/>
      </c>
    </row>
    <row r="3591" spans="1:3" x14ac:dyDescent="0.25">
      <c r="A3591" s="1"/>
      <c r="C3591" t="str">
        <f>IF(B3591&lt;&gt;"",VLOOKUP(B3591,TABLA_CAPATACES[#All],3,FALSE),"")</f>
        <v/>
      </c>
    </row>
    <row r="3592" spans="1:3" x14ac:dyDescent="0.25">
      <c r="A3592" s="1"/>
      <c r="C3592" t="str">
        <f>IF(B3592&lt;&gt;"",VLOOKUP(B3592,TABLA_CAPATACES[#All],3,FALSE),"")</f>
        <v/>
      </c>
    </row>
    <row r="3593" spans="1:3" x14ac:dyDescent="0.25">
      <c r="A3593" s="1"/>
      <c r="C3593" t="str">
        <f>IF(B3593&lt;&gt;"",VLOOKUP(B3593,TABLA_CAPATACES[#All],3,FALSE),"")</f>
        <v/>
      </c>
    </row>
    <row r="3594" spans="1:3" x14ac:dyDescent="0.25">
      <c r="A3594" s="1"/>
      <c r="C3594" t="str">
        <f>IF(B3594&lt;&gt;"",VLOOKUP(B3594,TABLA_CAPATACES[#All],3,FALSE),"")</f>
        <v/>
      </c>
    </row>
    <row r="3595" spans="1:3" x14ac:dyDescent="0.25">
      <c r="A3595" s="1"/>
      <c r="C3595" t="str">
        <f>IF(B3595&lt;&gt;"",VLOOKUP(B3595,TABLA_CAPATACES[#All],3,FALSE),"")</f>
        <v/>
      </c>
    </row>
    <row r="3596" spans="1:3" x14ac:dyDescent="0.25">
      <c r="A3596" s="1"/>
      <c r="C3596" t="str">
        <f>IF(B3596&lt;&gt;"",VLOOKUP(B3596,TABLA_CAPATACES[#All],3,FALSE),"")</f>
        <v/>
      </c>
    </row>
    <row r="3597" spans="1:3" x14ac:dyDescent="0.25">
      <c r="A3597" s="1"/>
      <c r="C3597" t="str">
        <f>IF(B3597&lt;&gt;"",VLOOKUP(B3597,TABLA_CAPATACES[#All],3,FALSE),"")</f>
        <v/>
      </c>
    </row>
    <row r="3598" spans="1:3" x14ac:dyDescent="0.25">
      <c r="A3598" s="1"/>
      <c r="C3598" t="str">
        <f>IF(B3598&lt;&gt;"",VLOOKUP(B3598,TABLA_CAPATACES[#All],3,FALSE),"")</f>
        <v/>
      </c>
    </row>
    <row r="3599" spans="1:3" x14ac:dyDescent="0.25">
      <c r="A3599" s="1"/>
      <c r="C3599" t="str">
        <f>IF(B3599&lt;&gt;"",VLOOKUP(B3599,TABLA_CAPATACES[#All],3,FALSE),"")</f>
        <v/>
      </c>
    </row>
    <row r="3600" spans="1:3" x14ac:dyDescent="0.25">
      <c r="A3600" s="1"/>
      <c r="C3600" t="str">
        <f>IF(B3600&lt;&gt;"",VLOOKUP(B3600,TABLA_CAPATACES[#All],3,FALSE),"")</f>
        <v/>
      </c>
    </row>
    <row r="3601" spans="1:3" x14ac:dyDescent="0.25">
      <c r="A3601" s="1"/>
      <c r="C3601" t="str">
        <f>IF(B3601&lt;&gt;"",VLOOKUP(B3601,TABLA_CAPATACES[#All],3,FALSE),"")</f>
        <v/>
      </c>
    </row>
    <row r="3602" spans="1:3" x14ac:dyDescent="0.25">
      <c r="A3602" s="1"/>
      <c r="C3602" t="str">
        <f>IF(B3602&lt;&gt;"",VLOOKUP(B3602,TABLA_CAPATACES[#All],3,FALSE),"")</f>
        <v/>
      </c>
    </row>
    <row r="3603" spans="1:3" x14ac:dyDescent="0.25">
      <c r="A3603" s="1"/>
      <c r="C3603" t="str">
        <f>IF(B3603&lt;&gt;"",VLOOKUP(B3603,TABLA_CAPATACES[#All],3,FALSE),"")</f>
        <v/>
      </c>
    </row>
    <row r="3604" spans="1:3" x14ac:dyDescent="0.25">
      <c r="A3604" s="1"/>
      <c r="C3604" t="str">
        <f>IF(B3604&lt;&gt;"",VLOOKUP(B3604,TABLA_CAPATACES[#All],3,FALSE),"")</f>
        <v/>
      </c>
    </row>
    <row r="3605" spans="1:3" x14ac:dyDescent="0.25">
      <c r="A3605" s="1"/>
      <c r="C3605" t="str">
        <f>IF(B3605&lt;&gt;"",VLOOKUP(B3605,TABLA_CAPATACES[#All],3,FALSE),"")</f>
        <v/>
      </c>
    </row>
    <row r="3606" spans="1:3" x14ac:dyDescent="0.25">
      <c r="A3606" s="1"/>
      <c r="C3606" t="str">
        <f>IF(B3606&lt;&gt;"",VLOOKUP(B3606,TABLA_CAPATACES[#All],3,FALSE),"")</f>
        <v/>
      </c>
    </row>
    <row r="3607" spans="1:3" x14ac:dyDescent="0.25">
      <c r="A3607" s="1"/>
      <c r="C3607" t="str">
        <f>IF(B3607&lt;&gt;"",VLOOKUP(B3607,TABLA_CAPATACES[#All],3,FALSE),"")</f>
        <v/>
      </c>
    </row>
    <row r="3608" spans="1:3" x14ac:dyDescent="0.25">
      <c r="A3608" s="1"/>
      <c r="C3608" t="str">
        <f>IF(B3608&lt;&gt;"",VLOOKUP(B3608,TABLA_CAPATACES[#All],3,FALSE),"")</f>
        <v/>
      </c>
    </row>
    <row r="3609" spans="1:3" x14ac:dyDescent="0.25">
      <c r="A3609" s="1"/>
      <c r="C3609" t="str">
        <f>IF(B3609&lt;&gt;"",VLOOKUP(B3609,TABLA_CAPATACES[#All],3,FALSE),"")</f>
        <v/>
      </c>
    </row>
    <row r="3610" spans="1:3" x14ac:dyDescent="0.25">
      <c r="A3610" s="1"/>
      <c r="C3610" t="str">
        <f>IF(B3610&lt;&gt;"",VLOOKUP(B3610,TABLA_CAPATACES[#All],3,FALSE),"")</f>
        <v/>
      </c>
    </row>
    <row r="3611" spans="1:3" x14ac:dyDescent="0.25">
      <c r="A3611" s="1"/>
      <c r="C3611" t="str">
        <f>IF(B3611&lt;&gt;"",VLOOKUP(B3611,TABLA_CAPATACES[#All],3,FALSE),"")</f>
        <v/>
      </c>
    </row>
    <row r="3612" spans="1:3" x14ac:dyDescent="0.25">
      <c r="A3612" s="1"/>
      <c r="C3612" t="str">
        <f>IF(B3612&lt;&gt;"",VLOOKUP(B3612,TABLA_CAPATACES[#All],3,FALSE),"")</f>
        <v/>
      </c>
    </row>
    <row r="3613" spans="1:3" x14ac:dyDescent="0.25">
      <c r="A3613" s="1"/>
      <c r="C3613" t="str">
        <f>IF(B3613&lt;&gt;"",VLOOKUP(B3613,TABLA_CAPATACES[#All],3,FALSE),"")</f>
        <v/>
      </c>
    </row>
    <row r="3614" spans="1:3" x14ac:dyDescent="0.25">
      <c r="A3614" s="1"/>
      <c r="C3614" t="str">
        <f>IF(B3614&lt;&gt;"",VLOOKUP(B3614,TABLA_CAPATACES[#All],3,FALSE),"")</f>
        <v/>
      </c>
    </row>
    <row r="3615" spans="1:3" x14ac:dyDescent="0.25">
      <c r="A3615" s="1"/>
      <c r="C3615" t="str">
        <f>IF(B3615&lt;&gt;"",VLOOKUP(B3615,TABLA_CAPATACES[#All],3,FALSE),"")</f>
        <v/>
      </c>
    </row>
    <row r="3616" spans="1:3" x14ac:dyDescent="0.25">
      <c r="A3616" s="1"/>
      <c r="C3616" t="str">
        <f>IF(B3616&lt;&gt;"",VLOOKUP(B3616,TABLA_CAPATACES[#All],3,FALSE),"")</f>
        <v/>
      </c>
    </row>
    <row r="3617" spans="1:3" x14ac:dyDescent="0.25">
      <c r="A3617" s="1"/>
      <c r="C3617" t="str">
        <f>IF(B3617&lt;&gt;"",VLOOKUP(B3617,TABLA_CAPATACES[#All],3,FALSE),"")</f>
        <v/>
      </c>
    </row>
    <row r="3618" spans="1:3" x14ac:dyDescent="0.25">
      <c r="A3618" s="1"/>
      <c r="C3618" t="str">
        <f>IF(B3618&lt;&gt;"",VLOOKUP(B3618,TABLA_CAPATACES[#All],3,FALSE),"")</f>
        <v/>
      </c>
    </row>
    <row r="3619" spans="1:3" x14ac:dyDescent="0.25">
      <c r="A3619" s="1"/>
      <c r="C3619" t="str">
        <f>IF(B3619&lt;&gt;"",VLOOKUP(B3619,TABLA_CAPATACES[#All],3,FALSE),"")</f>
        <v/>
      </c>
    </row>
    <row r="3620" spans="1:3" x14ac:dyDescent="0.25">
      <c r="A3620" s="1"/>
      <c r="C3620" t="str">
        <f>IF(B3620&lt;&gt;"",VLOOKUP(B3620,TABLA_CAPATACES[#All],3,FALSE),"")</f>
        <v/>
      </c>
    </row>
    <row r="3621" spans="1:3" x14ac:dyDescent="0.25">
      <c r="A3621" s="1"/>
      <c r="C3621" t="str">
        <f>IF(B3621&lt;&gt;"",VLOOKUP(B3621,TABLA_CAPATACES[#All],3,FALSE),"")</f>
        <v/>
      </c>
    </row>
    <row r="3622" spans="1:3" x14ac:dyDescent="0.25">
      <c r="A3622" s="1"/>
      <c r="C3622" t="str">
        <f>IF(B3622&lt;&gt;"",VLOOKUP(B3622,TABLA_CAPATACES[#All],3,FALSE),"")</f>
        <v/>
      </c>
    </row>
    <row r="3623" spans="1:3" x14ac:dyDescent="0.25">
      <c r="A3623" s="1"/>
      <c r="C3623" t="str">
        <f>IF(B3623&lt;&gt;"",VLOOKUP(B3623,TABLA_CAPATACES[#All],3,FALSE),"")</f>
        <v/>
      </c>
    </row>
    <row r="3624" spans="1:3" x14ac:dyDescent="0.25">
      <c r="A3624" s="1"/>
      <c r="C3624" t="str">
        <f>IF(B3624&lt;&gt;"",VLOOKUP(B3624,TABLA_CAPATACES[#All],3,FALSE),"")</f>
        <v/>
      </c>
    </row>
    <row r="3625" spans="1:3" x14ac:dyDescent="0.25">
      <c r="A3625" s="1"/>
      <c r="C3625" t="str">
        <f>IF(B3625&lt;&gt;"",VLOOKUP(B3625,TABLA_CAPATACES[#All],3,FALSE),"")</f>
        <v/>
      </c>
    </row>
    <row r="3626" spans="1:3" x14ac:dyDescent="0.25">
      <c r="A3626" s="1"/>
      <c r="C3626" t="str">
        <f>IF(B3626&lt;&gt;"",VLOOKUP(B3626,TABLA_CAPATACES[#All],3,FALSE),"")</f>
        <v/>
      </c>
    </row>
    <row r="3627" spans="1:3" x14ac:dyDescent="0.25">
      <c r="A3627" s="1"/>
      <c r="C3627" t="str">
        <f>IF(B3627&lt;&gt;"",VLOOKUP(B3627,TABLA_CAPATACES[#All],3,FALSE),"")</f>
        <v/>
      </c>
    </row>
    <row r="3628" spans="1:3" x14ac:dyDescent="0.25">
      <c r="A3628" s="1"/>
      <c r="C3628" t="str">
        <f>IF(B3628&lt;&gt;"",VLOOKUP(B3628,TABLA_CAPATACES[#All],3,FALSE),"")</f>
        <v/>
      </c>
    </row>
    <row r="3629" spans="1:3" x14ac:dyDescent="0.25">
      <c r="A3629" s="1"/>
      <c r="C3629" t="str">
        <f>IF(B3629&lt;&gt;"",VLOOKUP(B3629,TABLA_CAPATACES[#All],3,FALSE),"")</f>
        <v/>
      </c>
    </row>
    <row r="3630" spans="1:3" x14ac:dyDescent="0.25">
      <c r="A3630" s="1"/>
      <c r="C3630" t="str">
        <f>IF(B3630&lt;&gt;"",VLOOKUP(B3630,TABLA_CAPATACES[#All],3,FALSE),"")</f>
        <v/>
      </c>
    </row>
    <row r="3631" spans="1:3" x14ac:dyDescent="0.25">
      <c r="A3631" s="1"/>
      <c r="C3631" t="str">
        <f>IF(B3631&lt;&gt;"",VLOOKUP(B3631,TABLA_CAPATACES[#All],3,FALSE),"")</f>
        <v/>
      </c>
    </row>
    <row r="3632" spans="1:3" x14ac:dyDescent="0.25">
      <c r="A3632" s="1"/>
      <c r="C3632" t="str">
        <f>IF(B3632&lt;&gt;"",VLOOKUP(B3632,TABLA_CAPATACES[#All],3,FALSE),"")</f>
        <v/>
      </c>
    </row>
    <row r="3633" spans="1:3" x14ac:dyDescent="0.25">
      <c r="A3633" s="1"/>
      <c r="C3633" t="str">
        <f>IF(B3633&lt;&gt;"",VLOOKUP(B3633,TABLA_CAPATACES[#All],3,FALSE),"")</f>
        <v/>
      </c>
    </row>
    <row r="3634" spans="1:3" x14ac:dyDescent="0.25">
      <c r="A3634" s="1"/>
      <c r="C3634" t="str">
        <f>IF(B3634&lt;&gt;"",VLOOKUP(B3634,TABLA_CAPATACES[#All],3,FALSE),"")</f>
        <v/>
      </c>
    </row>
    <row r="3635" spans="1:3" x14ac:dyDescent="0.25">
      <c r="A3635" s="1"/>
      <c r="C3635" t="str">
        <f>IF(B3635&lt;&gt;"",VLOOKUP(B3635,TABLA_CAPATACES[#All],3,FALSE),"")</f>
        <v/>
      </c>
    </row>
    <row r="3636" spans="1:3" x14ac:dyDescent="0.25">
      <c r="A3636" s="1"/>
      <c r="C3636" t="str">
        <f>IF(B3636&lt;&gt;"",VLOOKUP(B3636,TABLA_CAPATACES[#All],3,FALSE),"")</f>
        <v/>
      </c>
    </row>
    <row r="3637" spans="1:3" x14ac:dyDescent="0.25">
      <c r="A3637" s="1"/>
      <c r="C3637" t="str">
        <f>IF(B3637&lt;&gt;"",VLOOKUP(B3637,TABLA_CAPATACES[#All],3,FALSE),"")</f>
        <v/>
      </c>
    </row>
    <row r="3638" spans="1:3" x14ac:dyDescent="0.25">
      <c r="A3638" s="1"/>
      <c r="C3638" t="str">
        <f>IF(B3638&lt;&gt;"",VLOOKUP(B3638,TABLA_CAPATACES[#All],3,FALSE),"")</f>
        <v/>
      </c>
    </row>
    <row r="3639" spans="1:3" x14ac:dyDescent="0.25">
      <c r="A3639" s="1"/>
      <c r="C3639" t="str">
        <f>IF(B3639&lt;&gt;"",VLOOKUP(B3639,TABLA_CAPATACES[#All],3,FALSE),"")</f>
        <v/>
      </c>
    </row>
    <row r="3640" spans="1:3" x14ac:dyDescent="0.25">
      <c r="A3640" s="1"/>
      <c r="C3640" t="str">
        <f>IF(B3640&lt;&gt;"",VLOOKUP(B3640,TABLA_CAPATACES[#All],3,FALSE),"")</f>
        <v/>
      </c>
    </row>
    <row r="3641" spans="1:3" x14ac:dyDescent="0.25">
      <c r="A3641" s="1"/>
      <c r="C3641" t="str">
        <f>IF(B3641&lt;&gt;"",VLOOKUP(B3641,TABLA_CAPATACES[#All],3,FALSE),"")</f>
        <v/>
      </c>
    </row>
    <row r="3642" spans="1:3" x14ac:dyDescent="0.25">
      <c r="A3642" s="1"/>
      <c r="C3642" t="str">
        <f>IF(B3642&lt;&gt;"",VLOOKUP(B3642,TABLA_CAPATACES[#All],3,FALSE),"")</f>
        <v/>
      </c>
    </row>
    <row r="3643" spans="1:3" x14ac:dyDescent="0.25">
      <c r="A3643" s="1"/>
      <c r="C3643" t="str">
        <f>IF(B3643&lt;&gt;"",VLOOKUP(B3643,TABLA_CAPATACES[#All],3,FALSE),"")</f>
        <v/>
      </c>
    </row>
    <row r="3644" spans="1:3" x14ac:dyDescent="0.25">
      <c r="A3644" s="1"/>
      <c r="C3644" t="str">
        <f>IF(B3644&lt;&gt;"",VLOOKUP(B3644,TABLA_CAPATACES[#All],3,FALSE),"")</f>
        <v/>
      </c>
    </row>
    <row r="3645" spans="1:3" x14ac:dyDescent="0.25">
      <c r="A3645" s="1"/>
      <c r="C3645" t="str">
        <f>IF(B3645&lt;&gt;"",VLOOKUP(B3645,TABLA_CAPATACES[#All],3,FALSE),"")</f>
        <v/>
      </c>
    </row>
    <row r="3646" spans="1:3" x14ac:dyDescent="0.25">
      <c r="A3646" s="1"/>
      <c r="C3646" t="str">
        <f>IF(B3646&lt;&gt;"",VLOOKUP(B3646,TABLA_CAPATACES[#All],3,FALSE),"")</f>
        <v/>
      </c>
    </row>
    <row r="3647" spans="1:3" x14ac:dyDescent="0.25">
      <c r="A3647" s="1"/>
      <c r="C3647" t="str">
        <f>IF(B3647&lt;&gt;"",VLOOKUP(B3647,TABLA_CAPATACES[#All],3,FALSE),"")</f>
        <v/>
      </c>
    </row>
    <row r="3648" spans="1:3" x14ac:dyDescent="0.25">
      <c r="A3648" s="1"/>
      <c r="C3648" t="str">
        <f>IF(B3648&lt;&gt;"",VLOOKUP(B3648,TABLA_CAPATACES[#All],3,FALSE),"")</f>
        <v/>
      </c>
    </row>
    <row r="3649" spans="1:3" x14ac:dyDescent="0.25">
      <c r="A3649" s="1"/>
      <c r="C3649" t="str">
        <f>IF(B3649&lt;&gt;"",VLOOKUP(B3649,TABLA_CAPATACES[#All],3,FALSE),"")</f>
        <v/>
      </c>
    </row>
    <row r="3650" spans="1:3" x14ac:dyDescent="0.25">
      <c r="A3650" s="1"/>
      <c r="C3650" t="str">
        <f>IF(B3650&lt;&gt;"",VLOOKUP(B3650,TABLA_CAPATACES[#All],3,FALSE),"")</f>
        <v/>
      </c>
    </row>
    <row r="3651" spans="1:3" x14ac:dyDescent="0.25">
      <c r="A3651" s="1"/>
      <c r="C3651" t="str">
        <f>IF(B3651&lt;&gt;"",VLOOKUP(B3651,TABLA_CAPATACES[#All],3,FALSE),"")</f>
        <v/>
      </c>
    </row>
    <row r="3652" spans="1:3" x14ac:dyDescent="0.25">
      <c r="A3652" s="1"/>
      <c r="C3652" t="str">
        <f>IF(B3652&lt;&gt;"",VLOOKUP(B3652,TABLA_CAPATACES[#All],3,FALSE),"")</f>
        <v/>
      </c>
    </row>
    <row r="3653" spans="1:3" x14ac:dyDescent="0.25">
      <c r="A3653" s="1"/>
      <c r="C3653" t="str">
        <f>IF(B3653&lt;&gt;"",VLOOKUP(B3653,TABLA_CAPATACES[#All],3,FALSE),"")</f>
        <v/>
      </c>
    </row>
    <row r="3654" spans="1:3" x14ac:dyDescent="0.25">
      <c r="A3654" s="1"/>
      <c r="C3654" t="str">
        <f>IF(B3654&lt;&gt;"",VLOOKUP(B3654,TABLA_CAPATACES[#All],3,FALSE),"")</f>
        <v/>
      </c>
    </row>
    <row r="3655" spans="1:3" x14ac:dyDescent="0.25">
      <c r="A3655" s="1"/>
      <c r="C3655" t="str">
        <f>IF(B3655&lt;&gt;"",VLOOKUP(B3655,TABLA_CAPATACES[#All],3,FALSE),"")</f>
        <v/>
      </c>
    </row>
    <row r="3656" spans="1:3" x14ac:dyDescent="0.25">
      <c r="A3656" s="1"/>
      <c r="C3656" t="str">
        <f>IF(B3656&lt;&gt;"",VLOOKUP(B3656,TABLA_CAPATACES[#All],3,FALSE),"")</f>
        <v/>
      </c>
    </row>
    <row r="3657" spans="1:3" x14ac:dyDescent="0.25">
      <c r="A3657" s="1"/>
      <c r="C3657" t="str">
        <f>IF(B3657&lt;&gt;"",VLOOKUP(B3657,TABLA_CAPATACES[#All],3,FALSE),"")</f>
        <v/>
      </c>
    </row>
    <row r="3658" spans="1:3" x14ac:dyDescent="0.25">
      <c r="A3658" s="1"/>
      <c r="C3658" t="str">
        <f>IF(B3658&lt;&gt;"",VLOOKUP(B3658,TABLA_CAPATACES[#All],3,FALSE),"")</f>
        <v/>
      </c>
    </row>
    <row r="3659" spans="1:3" x14ac:dyDescent="0.25">
      <c r="A3659" s="1"/>
      <c r="C3659" t="str">
        <f>IF(B3659&lt;&gt;"",VLOOKUP(B3659,TABLA_CAPATACES[#All],3,FALSE),"")</f>
        <v/>
      </c>
    </row>
    <row r="3660" spans="1:3" x14ac:dyDescent="0.25">
      <c r="A3660" s="1"/>
      <c r="C3660" t="str">
        <f>IF(B3660&lt;&gt;"",VLOOKUP(B3660,TABLA_CAPATACES[#All],3,FALSE),"")</f>
        <v/>
      </c>
    </row>
    <row r="3661" spans="1:3" x14ac:dyDescent="0.25">
      <c r="A3661" s="1"/>
      <c r="C3661" t="str">
        <f>IF(B3661&lt;&gt;"",VLOOKUP(B3661,TABLA_CAPATACES[#All],3,FALSE),"")</f>
        <v/>
      </c>
    </row>
    <row r="3662" spans="1:3" x14ac:dyDescent="0.25">
      <c r="A3662" s="1"/>
      <c r="C3662" t="str">
        <f>IF(B3662&lt;&gt;"",VLOOKUP(B3662,TABLA_CAPATACES[#All],3,FALSE),"")</f>
        <v/>
      </c>
    </row>
    <row r="3663" spans="1:3" x14ac:dyDescent="0.25">
      <c r="A3663" s="1"/>
      <c r="C3663" t="str">
        <f>IF(B3663&lt;&gt;"",VLOOKUP(B3663,TABLA_CAPATACES[#All],3,FALSE),"")</f>
        <v/>
      </c>
    </row>
    <row r="3664" spans="1:3" x14ac:dyDescent="0.25">
      <c r="A3664" s="1"/>
      <c r="C3664" t="str">
        <f>IF(B3664&lt;&gt;"",VLOOKUP(B3664,TABLA_CAPATACES[#All],3,FALSE),"")</f>
        <v/>
      </c>
    </row>
    <row r="3665" spans="1:3" x14ac:dyDescent="0.25">
      <c r="A3665" s="1"/>
      <c r="C3665" t="str">
        <f>IF(B3665&lt;&gt;"",VLOOKUP(B3665,TABLA_CAPATACES[#All],3,FALSE),"")</f>
        <v/>
      </c>
    </row>
    <row r="3666" spans="1:3" x14ac:dyDescent="0.25">
      <c r="A3666" s="1"/>
      <c r="C3666" t="str">
        <f>IF(B3666&lt;&gt;"",VLOOKUP(B3666,TABLA_CAPATACES[#All],3,FALSE),"")</f>
        <v/>
      </c>
    </row>
    <row r="3667" spans="1:3" x14ac:dyDescent="0.25">
      <c r="A3667" s="1"/>
      <c r="C3667" t="str">
        <f>IF(B3667&lt;&gt;"",VLOOKUP(B3667,TABLA_CAPATACES[#All],3,FALSE),"")</f>
        <v/>
      </c>
    </row>
    <row r="3668" spans="1:3" x14ac:dyDescent="0.25">
      <c r="A3668" s="1"/>
      <c r="C3668" t="str">
        <f>IF(B3668&lt;&gt;"",VLOOKUP(B3668,TABLA_CAPATACES[#All],3,FALSE),"")</f>
        <v/>
      </c>
    </row>
    <row r="3669" spans="1:3" x14ac:dyDescent="0.25">
      <c r="A3669" s="1"/>
      <c r="C3669" t="str">
        <f>IF(B3669&lt;&gt;"",VLOOKUP(B3669,TABLA_CAPATACES[#All],3,FALSE),"")</f>
        <v/>
      </c>
    </row>
    <row r="3670" spans="1:3" x14ac:dyDescent="0.25">
      <c r="A3670" s="1"/>
      <c r="C3670" t="str">
        <f>IF(B3670&lt;&gt;"",VLOOKUP(B3670,TABLA_CAPATACES[#All],3,FALSE),"")</f>
        <v/>
      </c>
    </row>
    <row r="3671" spans="1:3" x14ac:dyDescent="0.25">
      <c r="A3671" s="1"/>
      <c r="C3671" t="str">
        <f>IF(B3671&lt;&gt;"",VLOOKUP(B3671,TABLA_CAPATACES[#All],3,FALSE),"")</f>
        <v/>
      </c>
    </row>
    <row r="3672" spans="1:3" x14ac:dyDescent="0.25">
      <c r="A3672" s="1"/>
      <c r="C3672" t="str">
        <f>IF(B3672&lt;&gt;"",VLOOKUP(B3672,TABLA_CAPATACES[#All],3,FALSE),"")</f>
        <v/>
      </c>
    </row>
    <row r="3673" spans="1:3" x14ac:dyDescent="0.25">
      <c r="A3673" s="1"/>
      <c r="C3673" t="str">
        <f>IF(B3673&lt;&gt;"",VLOOKUP(B3673,TABLA_CAPATACES[#All],3,FALSE),"")</f>
        <v/>
      </c>
    </row>
    <row r="3674" spans="1:3" x14ac:dyDescent="0.25">
      <c r="A3674" s="1"/>
      <c r="C3674" t="str">
        <f>IF(B3674&lt;&gt;"",VLOOKUP(B3674,TABLA_CAPATACES[#All],3,FALSE),"")</f>
        <v/>
      </c>
    </row>
    <row r="3675" spans="1:3" x14ac:dyDescent="0.25">
      <c r="A3675" s="1"/>
      <c r="C3675" t="str">
        <f>IF(B3675&lt;&gt;"",VLOOKUP(B3675,TABLA_CAPATACES[#All],3,FALSE),"")</f>
        <v/>
      </c>
    </row>
    <row r="3676" spans="1:3" x14ac:dyDescent="0.25">
      <c r="A3676" s="1"/>
      <c r="C3676" t="str">
        <f>IF(B3676&lt;&gt;"",VLOOKUP(B3676,TABLA_CAPATACES[#All],3,FALSE),"")</f>
        <v/>
      </c>
    </row>
    <row r="3677" spans="1:3" x14ac:dyDescent="0.25">
      <c r="A3677" s="1"/>
      <c r="C3677" t="str">
        <f>IF(B3677&lt;&gt;"",VLOOKUP(B3677,TABLA_CAPATACES[#All],3,FALSE),"")</f>
        <v/>
      </c>
    </row>
    <row r="3678" spans="1:3" x14ac:dyDescent="0.25">
      <c r="A3678" s="1"/>
      <c r="C3678" t="str">
        <f>IF(B3678&lt;&gt;"",VLOOKUP(B3678,TABLA_CAPATACES[#All],3,FALSE),"")</f>
        <v/>
      </c>
    </row>
    <row r="3679" spans="1:3" x14ac:dyDescent="0.25">
      <c r="A3679" s="1"/>
      <c r="C3679" t="str">
        <f>IF(B3679&lt;&gt;"",VLOOKUP(B3679,TABLA_CAPATACES[#All],3,FALSE),"")</f>
        <v/>
      </c>
    </row>
    <row r="3680" spans="1:3" x14ac:dyDescent="0.25">
      <c r="A3680" s="1"/>
      <c r="C3680" t="str">
        <f>IF(B3680&lt;&gt;"",VLOOKUP(B3680,TABLA_CAPATACES[#All],3,FALSE),"")</f>
        <v/>
      </c>
    </row>
    <row r="3681" spans="1:3" x14ac:dyDescent="0.25">
      <c r="A3681" s="1"/>
      <c r="C3681" t="str">
        <f>IF(B3681&lt;&gt;"",VLOOKUP(B3681,TABLA_CAPATACES[#All],3,FALSE),"")</f>
        <v/>
      </c>
    </row>
    <row r="3682" spans="1:3" x14ac:dyDescent="0.25">
      <c r="A3682" s="1"/>
      <c r="C3682" t="str">
        <f>IF(B3682&lt;&gt;"",VLOOKUP(B3682,TABLA_CAPATACES[#All],3,FALSE),"")</f>
        <v/>
      </c>
    </row>
    <row r="3683" spans="1:3" x14ac:dyDescent="0.25">
      <c r="A3683" s="1"/>
      <c r="C3683" t="str">
        <f>IF(B3683&lt;&gt;"",VLOOKUP(B3683,TABLA_CAPATACES[#All],3,FALSE),"")</f>
        <v/>
      </c>
    </row>
    <row r="3684" spans="1:3" x14ac:dyDescent="0.25">
      <c r="A3684" s="1"/>
      <c r="C3684" t="str">
        <f>IF(B3684&lt;&gt;"",VLOOKUP(B3684,TABLA_CAPATACES[#All],3,FALSE),"")</f>
        <v/>
      </c>
    </row>
    <row r="3685" spans="1:3" x14ac:dyDescent="0.25">
      <c r="A3685" s="1"/>
      <c r="C3685" t="str">
        <f>IF(B3685&lt;&gt;"",VLOOKUP(B3685,TABLA_CAPATACES[#All],3,FALSE),"")</f>
        <v/>
      </c>
    </row>
    <row r="3686" spans="1:3" x14ac:dyDescent="0.25">
      <c r="A3686" s="1"/>
      <c r="C3686" t="str">
        <f>IF(B3686&lt;&gt;"",VLOOKUP(B3686,TABLA_CAPATACES[#All],3,FALSE),"")</f>
        <v/>
      </c>
    </row>
    <row r="3687" spans="1:3" x14ac:dyDescent="0.25">
      <c r="A3687" s="1"/>
      <c r="C3687" t="str">
        <f>IF(B3687&lt;&gt;"",VLOOKUP(B3687,TABLA_CAPATACES[#All],3,FALSE),"")</f>
        <v/>
      </c>
    </row>
    <row r="3688" spans="1:3" x14ac:dyDescent="0.25">
      <c r="A3688" s="1"/>
      <c r="C3688" t="str">
        <f>IF(B3688&lt;&gt;"",VLOOKUP(B3688,TABLA_CAPATACES[#All],3,FALSE),"")</f>
        <v/>
      </c>
    </row>
    <row r="3689" spans="1:3" x14ac:dyDescent="0.25">
      <c r="A3689" s="1"/>
      <c r="C3689" t="str">
        <f>IF(B3689&lt;&gt;"",VLOOKUP(B3689,TABLA_CAPATACES[#All],3,FALSE),"")</f>
        <v/>
      </c>
    </row>
    <row r="3690" spans="1:3" x14ac:dyDescent="0.25">
      <c r="A3690" s="1"/>
      <c r="C3690" t="str">
        <f>IF(B3690&lt;&gt;"",VLOOKUP(B3690,TABLA_CAPATACES[#All],3,FALSE),"")</f>
        <v/>
      </c>
    </row>
    <row r="3691" spans="1:3" x14ac:dyDescent="0.25">
      <c r="A3691" s="1"/>
      <c r="C3691" t="str">
        <f>IF(B3691&lt;&gt;"",VLOOKUP(B3691,TABLA_CAPATACES[#All],3,FALSE),"")</f>
        <v/>
      </c>
    </row>
    <row r="3692" spans="1:3" x14ac:dyDescent="0.25">
      <c r="A3692" s="1"/>
      <c r="C3692" t="str">
        <f>IF(B3692&lt;&gt;"",VLOOKUP(B3692,TABLA_CAPATACES[#All],3,FALSE),"")</f>
        <v/>
      </c>
    </row>
    <row r="3693" spans="1:3" x14ac:dyDescent="0.25">
      <c r="A3693" s="1"/>
      <c r="C3693" t="str">
        <f>IF(B3693&lt;&gt;"",VLOOKUP(B3693,TABLA_CAPATACES[#All],3,FALSE),"")</f>
        <v/>
      </c>
    </row>
    <row r="3694" spans="1:3" x14ac:dyDescent="0.25">
      <c r="A3694" s="1"/>
      <c r="C3694" t="str">
        <f>IF(B3694&lt;&gt;"",VLOOKUP(B3694,TABLA_CAPATACES[#All],3,FALSE),"")</f>
        <v/>
      </c>
    </row>
    <row r="3695" spans="1:3" x14ac:dyDescent="0.25">
      <c r="A3695" s="1"/>
      <c r="C3695" t="str">
        <f>IF(B3695&lt;&gt;"",VLOOKUP(B3695,TABLA_CAPATACES[#All],3,FALSE),"")</f>
        <v/>
      </c>
    </row>
    <row r="3696" spans="1:3" x14ac:dyDescent="0.25">
      <c r="A3696" s="1"/>
      <c r="C3696" t="str">
        <f>IF(B3696&lt;&gt;"",VLOOKUP(B3696,TABLA_CAPATACES[#All],3,FALSE),"")</f>
        <v/>
      </c>
    </row>
    <row r="3697" spans="1:3" x14ac:dyDescent="0.25">
      <c r="A3697" s="1"/>
      <c r="C3697" t="str">
        <f>IF(B3697&lt;&gt;"",VLOOKUP(B3697,TABLA_CAPATACES[#All],3,FALSE),"")</f>
        <v/>
      </c>
    </row>
    <row r="3698" spans="1:3" x14ac:dyDescent="0.25">
      <c r="A3698" s="1"/>
      <c r="C3698" t="str">
        <f>IF(B3698&lt;&gt;"",VLOOKUP(B3698,TABLA_CAPATACES[#All],3,FALSE),"")</f>
        <v/>
      </c>
    </row>
    <row r="3699" spans="1:3" x14ac:dyDescent="0.25">
      <c r="A3699" s="1"/>
      <c r="C3699" t="str">
        <f>IF(B3699&lt;&gt;"",VLOOKUP(B3699,TABLA_CAPATACES[#All],3,FALSE),"")</f>
        <v/>
      </c>
    </row>
    <row r="3700" spans="1:3" x14ac:dyDescent="0.25">
      <c r="A3700" s="1"/>
      <c r="C3700" t="str">
        <f>IF(B3700&lt;&gt;"",VLOOKUP(B3700,TABLA_CAPATACES[#All],3,FALSE),"")</f>
        <v/>
      </c>
    </row>
    <row r="3701" spans="1:3" x14ac:dyDescent="0.25">
      <c r="A3701" s="1"/>
      <c r="C3701" t="str">
        <f>IF(B3701&lt;&gt;"",VLOOKUP(B3701,TABLA_CAPATACES[#All],3,FALSE),"")</f>
        <v/>
      </c>
    </row>
    <row r="3702" spans="1:3" x14ac:dyDescent="0.25">
      <c r="A3702" s="1"/>
      <c r="C3702" t="str">
        <f>IF(B3702&lt;&gt;"",VLOOKUP(B3702,TABLA_CAPATACES[#All],3,FALSE),"")</f>
        <v/>
      </c>
    </row>
    <row r="3703" spans="1:3" x14ac:dyDescent="0.25">
      <c r="A3703" s="1"/>
      <c r="C3703" t="str">
        <f>IF(B3703&lt;&gt;"",VLOOKUP(B3703,TABLA_CAPATACES[#All],3,FALSE),"")</f>
        <v/>
      </c>
    </row>
    <row r="3704" spans="1:3" x14ac:dyDescent="0.25">
      <c r="A3704" s="1"/>
      <c r="C3704" t="str">
        <f>IF(B3704&lt;&gt;"",VLOOKUP(B3704,TABLA_CAPATACES[#All],3,FALSE),"")</f>
        <v/>
      </c>
    </row>
    <row r="3705" spans="1:3" x14ac:dyDescent="0.25">
      <c r="A3705" s="1"/>
      <c r="C3705" t="str">
        <f>IF(B3705&lt;&gt;"",VLOOKUP(B3705,TABLA_CAPATACES[#All],3,FALSE),"")</f>
        <v/>
      </c>
    </row>
    <row r="3706" spans="1:3" x14ac:dyDescent="0.25">
      <c r="A3706" s="1"/>
      <c r="C3706" t="str">
        <f>IF(B3706&lt;&gt;"",VLOOKUP(B3706,TABLA_CAPATACES[#All],3,FALSE),"")</f>
        <v/>
      </c>
    </row>
    <row r="3707" spans="1:3" x14ac:dyDescent="0.25">
      <c r="A3707" s="1"/>
      <c r="C3707" t="str">
        <f>IF(B3707&lt;&gt;"",VLOOKUP(B3707,TABLA_CAPATACES[#All],3,FALSE),"")</f>
        <v/>
      </c>
    </row>
    <row r="3708" spans="1:3" x14ac:dyDescent="0.25">
      <c r="A3708" s="1"/>
      <c r="C3708" t="str">
        <f>IF(B3708&lt;&gt;"",VLOOKUP(B3708,TABLA_CAPATACES[#All],3,FALSE),"")</f>
        <v/>
      </c>
    </row>
    <row r="3709" spans="1:3" x14ac:dyDescent="0.25">
      <c r="A3709" s="1"/>
      <c r="C3709" t="str">
        <f>IF(B3709&lt;&gt;"",VLOOKUP(B3709,TABLA_CAPATACES[#All],3,FALSE),"")</f>
        <v/>
      </c>
    </row>
    <row r="3710" spans="1:3" x14ac:dyDescent="0.25">
      <c r="A3710" s="1"/>
      <c r="C3710" t="str">
        <f>IF(B3710&lt;&gt;"",VLOOKUP(B3710,TABLA_CAPATACES[#All],3,FALSE),"")</f>
        <v/>
      </c>
    </row>
    <row r="3711" spans="1:3" x14ac:dyDescent="0.25">
      <c r="A3711" s="1"/>
      <c r="C3711" t="str">
        <f>IF(B3711&lt;&gt;"",VLOOKUP(B3711,TABLA_CAPATACES[#All],3,FALSE),"")</f>
        <v/>
      </c>
    </row>
    <row r="3712" spans="1:3" x14ac:dyDescent="0.25">
      <c r="A3712" s="1"/>
      <c r="C3712" t="str">
        <f>IF(B3712&lt;&gt;"",VLOOKUP(B3712,TABLA_CAPATACES[#All],3,FALSE),"")</f>
        <v/>
      </c>
    </row>
    <row r="3713" spans="1:3" x14ac:dyDescent="0.25">
      <c r="A3713" s="1"/>
      <c r="C3713" t="str">
        <f>IF(B3713&lt;&gt;"",VLOOKUP(B3713,TABLA_CAPATACES[#All],3,FALSE),"")</f>
        <v/>
      </c>
    </row>
    <row r="3714" spans="1:3" x14ac:dyDescent="0.25">
      <c r="A3714" s="1"/>
      <c r="C3714" t="str">
        <f>IF(B3714&lt;&gt;"",VLOOKUP(B3714,TABLA_CAPATACES[#All],3,FALSE),"")</f>
        <v/>
      </c>
    </row>
    <row r="3715" spans="1:3" x14ac:dyDescent="0.25">
      <c r="A3715" s="1"/>
      <c r="C3715" t="str">
        <f>IF(B3715&lt;&gt;"",VLOOKUP(B3715,TABLA_CAPATACES[#All],3,FALSE),"")</f>
        <v/>
      </c>
    </row>
    <row r="3716" spans="1:3" x14ac:dyDescent="0.25">
      <c r="A3716" s="1"/>
      <c r="C3716" t="str">
        <f>IF(B3716&lt;&gt;"",VLOOKUP(B3716,TABLA_CAPATACES[#All],3,FALSE),"")</f>
        <v/>
      </c>
    </row>
    <row r="3717" spans="1:3" x14ac:dyDescent="0.25">
      <c r="A3717" s="1"/>
      <c r="C3717" t="str">
        <f>IF(B3717&lt;&gt;"",VLOOKUP(B3717,TABLA_CAPATACES[#All],3,FALSE),"")</f>
        <v/>
      </c>
    </row>
    <row r="3718" spans="1:3" x14ac:dyDescent="0.25">
      <c r="A3718" s="1"/>
      <c r="C3718" t="str">
        <f>IF(B3718&lt;&gt;"",VLOOKUP(B3718,TABLA_CAPATACES[#All],3,FALSE),"")</f>
        <v/>
      </c>
    </row>
    <row r="3719" spans="1:3" x14ac:dyDescent="0.25">
      <c r="A3719" s="1"/>
      <c r="C3719" t="str">
        <f>IF(B3719&lt;&gt;"",VLOOKUP(B3719,TABLA_CAPATACES[#All],3,FALSE),"")</f>
        <v/>
      </c>
    </row>
    <row r="3720" spans="1:3" x14ac:dyDescent="0.25">
      <c r="A3720" s="1"/>
      <c r="C3720" t="str">
        <f>IF(B3720&lt;&gt;"",VLOOKUP(B3720,TABLA_CAPATACES[#All],3,FALSE),"")</f>
        <v/>
      </c>
    </row>
    <row r="3721" spans="1:3" x14ac:dyDescent="0.25">
      <c r="A3721" s="1"/>
      <c r="C3721" t="str">
        <f>IF(B3721&lt;&gt;"",VLOOKUP(B3721,TABLA_CAPATACES[#All],3,FALSE),"")</f>
        <v/>
      </c>
    </row>
    <row r="3722" spans="1:3" x14ac:dyDescent="0.25">
      <c r="A3722" s="1"/>
      <c r="C3722" t="str">
        <f>IF(B3722&lt;&gt;"",VLOOKUP(B3722,TABLA_CAPATACES[#All],3,FALSE),"")</f>
        <v/>
      </c>
    </row>
    <row r="3723" spans="1:3" x14ac:dyDescent="0.25">
      <c r="A3723" s="1"/>
      <c r="C3723" t="str">
        <f>IF(B3723&lt;&gt;"",VLOOKUP(B3723,TABLA_CAPATACES[#All],3,FALSE),"")</f>
        <v/>
      </c>
    </row>
    <row r="3724" spans="1:3" x14ac:dyDescent="0.25">
      <c r="A3724" s="1"/>
      <c r="C3724" t="str">
        <f>IF(B3724&lt;&gt;"",VLOOKUP(B3724,TABLA_CAPATACES[#All],3,FALSE),"")</f>
        <v/>
      </c>
    </row>
    <row r="3725" spans="1:3" x14ac:dyDescent="0.25">
      <c r="A3725" s="1"/>
      <c r="C3725" t="str">
        <f>IF(B3725&lt;&gt;"",VLOOKUP(B3725,TABLA_CAPATACES[#All],3,FALSE),"")</f>
        <v/>
      </c>
    </row>
    <row r="3726" spans="1:3" x14ac:dyDescent="0.25">
      <c r="A3726" s="1"/>
      <c r="C3726" t="str">
        <f>IF(B3726&lt;&gt;"",VLOOKUP(B3726,TABLA_CAPATACES[#All],3,FALSE),"")</f>
        <v/>
      </c>
    </row>
    <row r="3727" spans="1:3" x14ac:dyDescent="0.25">
      <c r="A3727" s="1"/>
      <c r="C3727" t="str">
        <f>IF(B3727&lt;&gt;"",VLOOKUP(B3727,TABLA_CAPATACES[#All],3,FALSE),"")</f>
        <v/>
      </c>
    </row>
    <row r="3728" spans="1:3" x14ac:dyDescent="0.25">
      <c r="A3728" s="1"/>
      <c r="C3728" t="str">
        <f>IF(B3728&lt;&gt;"",VLOOKUP(B3728,TABLA_CAPATACES[#All],3,FALSE),"")</f>
        <v/>
      </c>
    </row>
    <row r="3729" spans="1:3" x14ac:dyDescent="0.25">
      <c r="A3729" s="1"/>
      <c r="C3729" t="str">
        <f>IF(B3729&lt;&gt;"",VLOOKUP(B3729,TABLA_CAPATACES[#All],3,FALSE),"")</f>
        <v/>
      </c>
    </row>
    <row r="3730" spans="1:3" x14ac:dyDescent="0.25">
      <c r="A3730" s="1"/>
      <c r="C3730" t="str">
        <f>IF(B3730&lt;&gt;"",VLOOKUP(B3730,TABLA_CAPATACES[#All],3,FALSE),"")</f>
        <v/>
      </c>
    </row>
    <row r="3731" spans="1:3" x14ac:dyDescent="0.25">
      <c r="A3731" s="1"/>
      <c r="C3731" t="str">
        <f>IF(B3731&lt;&gt;"",VLOOKUP(B3731,TABLA_CAPATACES[#All],3,FALSE),"")</f>
        <v/>
      </c>
    </row>
    <row r="3732" spans="1:3" x14ac:dyDescent="0.25">
      <c r="A3732" s="1"/>
      <c r="C3732" t="str">
        <f>IF(B3732&lt;&gt;"",VLOOKUP(B3732,TABLA_CAPATACES[#All],3,FALSE),"")</f>
        <v/>
      </c>
    </row>
    <row r="3733" spans="1:3" x14ac:dyDescent="0.25">
      <c r="A3733" s="1"/>
      <c r="C3733" t="str">
        <f>IF(B3733&lt;&gt;"",VLOOKUP(B3733,TABLA_CAPATACES[#All],3,FALSE),"")</f>
        <v/>
      </c>
    </row>
    <row r="3734" spans="1:3" x14ac:dyDescent="0.25">
      <c r="A3734" s="1"/>
      <c r="C3734" t="str">
        <f>IF(B3734&lt;&gt;"",VLOOKUP(B3734,TABLA_CAPATACES[#All],3,FALSE),"")</f>
        <v/>
      </c>
    </row>
    <row r="3735" spans="1:3" x14ac:dyDescent="0.25">
      <c r="A3735" s="1"/>
      <c r="C3735" t="str">
        <f>IF(B3735&lt;&gt;"",VLOOKUP(B3735,TABLA_CAPATACES[#All],3,FALSE),"")</f>
        <v/>
      </c>
    </row>
    <row r="3736" spans="1:3" x14ac:dyDescent="0.25">
      <c r="A3736" s="1"/>
      <c r="C3736" t="str">
        <f>IF(B3736&lt;&gt;"",VLOOKUP(B3736,TABLA_CAPATACES[#All],3,FALSE),"")</f>
        <v/>
      </c>
    </row>
    <row r="3737" spans="1:3" x14ac:dyDescent="0.25">
      <c r="A3737" s="1"/>
      <c r="C3737" t="str">
        <f>IF(B3737&lt;&gt;"",VLOOKUP(B3737,TABLA_CAPATACES[#All],3,FALSE),"")</f>
        <v/>
      </c>
    </row>
    <row r="3738" spans="1:3" x14ac:dyDescent="0.25">
      <c r="A3738" s="1"/>
      <c r="C3738" t="str">
        <f>IF(B3738&lt;&gt;"",VLOOKUP(B3738,TABLA_CAPATACES[#All],3,FALSE),"")</f>
        <v/>
      </c>
    </row>
    <row r="3739" spans="1:3" x14ac:dyDescent="0.25">
      <c r="A3739" s="1"/>
      <c r="C3739" t="str">
        <f>IF(B3739&lt;&gt;"",VLOOKUP(B3739,TABLA_CAPATACES[#All],3,FALSE),"")</f>
        <v/>
      </c>
    </row>
    <row r="3740" spans="1:3" x14ac:dyDescent="0.25">
      <c r="A3740" s="1"/>
      <c r="C3740" t="str">
        <f>IF(B3740&lt;&gt;"",VLOOKUP(B3740,TABLA_CAPATACES[#All],3,FALSE),"")</f>
        <v/>
      </c>
    </row>
    <row r="3741" spans="1:3" x14ac:dyDescent="0.25">
      <c r="A3741" s="1"/>
      <c r="C3741" t="str">
        <f>IF(B3741&lt;&gt;"",VLOOKUP(B3741,TABLA_CAPATACES[#All],3,FALSE),"")</f>
        <v/>
      </c>
    </row>
    <row r="3742" spans="1:3" x14ac:dyDescent="0.25">
      <c r="A3742" s="1"/>
      <c r="C3742" t="str">
        <f>IF(B3742&lt;&gt;"",VLOOKUP(B3742,TABLA_CAPATACES[#All],3,FALSE),"")</f>
        <v/>
      </c>
    </row>
    <row r="3743" spans="1:3" x14ac:dyDescent="0.25">
      <c r="A3743" s="1"/>
      <c r="C3743" t="str">
        <f>IF(B3743&lt;&gt;"",VLOOKUP(B3743,TABLA_CAPATACES[#All],3,FALSE),"")</f>
        <v/>
      </c>
    </row>
    <row r="3744" spans="1:3" x14ac:dyDescent="0.25">
      <c r="A3744" s="1"/>
      <c r="C3744" t="str">
        <f>IF(B3744&lt;&gt;"",VLOOKUP(B3744,TABLA_CAPATACES[#All],3,FALSE),"")</f>
        <v/>
      </c>
    </row>
    <row r="3745" spans="1:3" x14ac:dyDescent="0.25">
      <c r="A3745" s="1"/>
      <c r="C3745" t="str">
        <f>IF(B3745&lt;&gt;"",VLOOKUP(B3745,TABLA_CAPATACES[#All],3,FALSE),"")</f>
        <v/>
      </c>
    </row>
    <row r="3746" spans="1:3" x14ac:dyDescent="0.25">
      <c r="A3746" s="1"/>
      <c r="C3746" t="str">
        <f>IF(B3746&lt;&gt;"",VLOOKUP(B3746,TABLA_CAPATACES[#All],3,FALSE),"")</f>
        <v/>
      </c>
    </row>
    <row r="3747" spans="1:3" x14ac:dyDescent="0.25">
      <c r="A3747" s="1"/>
      <c r="C3747" t="str">
        <f>IF(B3747&lt;&gt;"",VLOOKUP(B3747,TABLA_CAPATACES[#All],3,FALSE),"")</f>
        <v/>
      </c>
    </row>
    <row r="3748" spans="1:3" x14ac:dyDescent="0.25">
      <c r="A3748" s="1"/>
      <c r="C3748" t="str">
        <f>IF(B3748&lt;&gt;"",VLOOKUP(B3748,TABLA_CAPATACES[#All],3,FALSE),"")</f>
        <v/>
      </c>
    </row>
    <row r="3749" spans="1:3" x14ac:dyDescent="0.25">
      <c r="A3749" s="1"/>
      <c r="C3749" t="str">
        <f>IF(B3749&lt;&gt;"",VLOOKUP(B3749,TABLA_CAPATACES[#All],3,FALSE),"")</f>
        <v/>
      </c>
    </row>
    <row r="3750" spans="1:3" x14ac:dyDescent="0.25">
      <c r="A3750" s="1"/>
      <c r="C3750" t="str">
        <f>IF(B3750&lt;&gt;"",VLOOKUP(B3750,TABLA_CAPATACES[#All],3,FALSE),"")</f>
        <v/>
      </c>
    </row>
    <row r="3751" spans="1:3" x14ac:dyDescent="0.25">
      <c r="A3751" s="1"/>
      <c r="C3751" t="str">
        <f>IF(B3751&lt;&gt;"",VLOOKUP(B3751,TABLA_CAPATACES[#All],3,FALSE),"")</f>
        <v/>
      </c>
    </row>
    <row r="3752" spans="1:3" x14ac:dyDescent="0.25">
      <c r="A3752" s="1"/>
      <c r="C3752" t="str">
        <f>IF(B3752&lt;&gt;"",VLOOKUP(B3752,TABLA_CAPATACES[#All],3,FALSE),"")</f>
        <v/>
      </c>
    </row>
    <row r="3753" spans="1:3" x14ac:dyDescent="0.25">
      <c r="A3753" s="1"/>
      <c r="C3753" t="str">
        <f>IF(B3753&lt;&gt;"",VLOOKUP(B3753,TABLA_CAPATACES[#All],3,FALSE),"")</f>
        <v/>
      </c>
    </row>
    <row r="3754" spans="1:3" x14ac:dyDescent="0.25">
      <c r="A3754" s="1"/>
      <c r="C3754" t="str">
        <f>IF(B3754&lt;&gt;"",VLOOKUP(B3754,TABLA_CAPATACES[#All],3,FALSE),"")</f>
        <v/>
      </c>
    </row>
    <row r="3755" spans="1:3" x14ac:dyDescent="0.25">
      <c r="A3755" s="1"/>
      <c r="C3755" t="str">
        <f>IF(B3755&lt;&gt;"",VLOOKUP(B3755,TABLA_CAPATACES[#All],3,FALSE),"")</f>
        <v/>
      </c>
    </row>
    <row r="3756" spans="1:3" x14ac:dyDescent="0.25">
      <c r="A3756" s="1"/>
      <c r="C3756" t="str">
        <f>IF(B3756&lt;&gt;"",VLOOKUP(B3756,TABLA_CAPATACES[#All],3,FALSE),"")</f>
        <v/>
      </c>
    </row>
    <row r="3757" spans="1:3" x14ac:dyDescent="0.25">
      <c r="A3757" s="1"/>
      <c r="C3757" t="str">
        <f>IF(B3757&lt;&gt;"",VLOOKUP(B3757,TABLA_CAPATACES[#All],3,FALSE),"")</f>
        <v/>
      </c>
    </row>
    <row r="3758" spans="1:3" x14ac:dyDescent="0.25">
      <c r="A3758" s="1"/>
      <c r="C3758" t="str">
        <f>IF(B3758&lt;&gt;"",VLOOKUP(B3758,TABLA_CAPATACES[#All],3,FALSE),"")</f>
        <v/>
      </c>
    </row>
    <row r="3759" spans="1:3" x14ac:dyDescent="0.25">
      <c r="A3759" s="1"/>
      <c r="C3759" t="str">
        <f>IF(B3759&lt;&gt;"",VLOOKUP(B3759,TABLA_CAPATACES[#All],3,FALSE),"")</f>
        <v/>
      </c>
    </row>
    <row r="3760" spans="1:3" x14ac:dyDescent="0.25">
      <c r="A3760" s="1"/>
      <c r="C3760" t="str">
        <f>IF(B3760&lt;&gt;"",VLOOKUP(B3760,TABLA_CAPATACES[#All],3,FALSE),"")</f>
        <v/>
      </c>
    </row>
    <row r="3761" spans="1:3" x14ac:dyDescent="0.25">
      <c r="A3761" s="1"/>
      <c r="C3761" t="str">
        <f>IF(B3761&lt;&gt;"",VLOOKUP(B3761,TABLA_CAPATACES[#All],3,FALSE),"")</f>
        <v/>
      </c>
    </row>
    <row r="3762" spans="1:3" x14ac:dyDescent="0.25">
      <c r="A3762" s="1"/>
      <c r="C3762" t="str">
        <f>IF(B3762&lt;&gt;"",VLOOKUP(B3762,TABLA_CAPATACES[#All],3,FALSE),"")</f>
        <v/>
      </c>
    </row>
    <row r="3763" spans="1:3" x14ac:dyDescent="0.25">
      <c r="A3763" s="1"/>
      <c r="C3763" t="str">
        <f>IF(B3763&lt;&gt;"",VLOOKUP(B3763,TABLA_CAPATACES[#All],3,FALSE),"")</f>
        <v/>
      </c>
    </row>
    <row r="3764" spans="1:3" x14ac:dyDescent="0.25">
      <c r="A3764" s="1"/>
      <c r="C3764" t="str">
        <f>IF(B3764&lt;&gt;"",VLOOKUP(B3764,TABLA_CAPATACES[#All],3,FALSE),"")</f>
        <v/>
      </c>
    </row>
    <row r="3765" spans="1:3" x14ac:dyDescent="0.25">
      <c r="A3765" s="1"/>
      <c r="C3765" t="str">
        <f>IF(B3765&lt;&gt;"",VLOOKUP(B3765,TABLA_CAPATACES[#All],3,FALSE),"")</f>
        <v/>
      </c>
    </row>
    <row r="3766" spans="1:3" x14ac:dyDescent="0.25">
      <c r="A3766" s="1"/>
      <c r="C3766" t="str">
        <f>IF(B3766&lt;&gt;"",VLOOKUP(B3766,TABLA_CAPATACES[#All],3,FALSE),"")</f>
        <v/>
      </c>
    </row>
    <row r="3767" spans="1:3" x14ac:dyDescent="0.25">
      <c r="A3767" s="1"/>
      <c r="C3767" t="str">
        <f>IF(B3767&lt;&gt;"",VLOOKUP(B3767,TABLA_CAPATACES[#All],3,FALSE),"")</f>
        <v/>
      </c>
    </row>
    <row r="3768" spans="1:3" x14ac:dyDescent="0.25">
      <c r="A3768" s="1"/>
      <c r="C3768" t="str">
        <f>IF(B3768&lt;&gt;"",VLOOKUP(B3768,TABLA_CAPATACES[#All],3,FALSE),"")</f>
        <v/>
      </c>
    </row>
    <row r="3769" spans="1:3" x14ac:dyDescent="0.25">
      <c r="A3769" s="1"/>
      <c r="C3769" t="str">
        <f>IF(B3769&lt;&gt;"",VLOOKUP(B3769,TABLA_CAPATACES[#All],3,FALSE),"")</f>
        <v/>
      </c>
    </row>
    <row r="3770" spans="1:3" x14ac:dyDescent="0.25">
      <c r="A3770" s="1"/>
      <c r="C3770" t="str">
        <f>IF(B3770&lt;&gt;"",VLOOKUP(B3770,TABLA_CAPATACES[#All],3,FALSE),"")</f>
        <v/>
      </c>
    </row>
    <row r="3771" spans="1:3" x14ac:dyDescent="0.25">
      <c r="A3771" s="1"/>
      <c r="C3771" t="str">
        <f>IF(B3771&lt;&gt;"",VLOOKUP(B3771,TABLA_CAPATACES[#All],3,FALSE),"")</f>
        <v/>
      </c>
    </row>
    <row r="3772" spans="1:3" x14ac:dyDescent="0.25">
      <c r="A3772" s="1"/>
      <c r="C3772" t="str">
        <f>IF(B3772&lt;&gt;"",VLOOKUP(B3772,TABLA_CAPATACES[#All],3,FALSE),"")</f>
        <v/>
      </c>
    </row>
    <row r="3773" spans="1:3" x14ac:dyDescent="0.25">
      <c r="A3773" s="1"/>
      <c r="C3773" t="str">
        <f>IF(B3773&lt;&gt;"",VLOOKUP(B3773,TABLA_CAPATACES[#All],3,FALSE),"")</f>
        <v/>
      </c>
    </row>
    <row r="3774" spans="1:3" x14ac:dyDescent="0.25">
      <c r="A3774" s="1"/>
      <c r="C3774" t="str">
        <f>IF(B3774&lt;&gt;"",VLOOKUP(B3774,TABLA_CAPATACES[#All],3,FALSE),"")</f>
        <v/>
      </c>
    </row>
    <row r="3775" spans="1:3" x14ac:dyDescent="0.25">
      <c r="A3775" s="1"/>
      <c r="C3775" t="str">
        <f>IF(B3775&lt;&gt;"",VLOOKUP(B3775,TABLA_CAPATACES[#All],3,FALSE),"")</f>
        <v/>
      </c>
    </row>
    <row r="3776" spans="1:3" x14ac:dyDescent="0.25">
      <c r="A3776" s="1"/>
      <c r="C3776" t="str">
        <f>IF(B3776&lt;&gt;"",VLOOKUP(B3776,TABLA_CAPATACES[#All],3,FALSE),"")</f>
        <v/>
      </c>
    </row>
    <row r="3777" spans="1:3" x14ac:dyDescent="0.25">
      <c r="A3777" s="1"/>
      <c r="C3777" t="str">
        <f>IF(B3777&lt;&gt;"",VLOOKUP(B3777,TABLA_CAPATACES[#All],3,FALSE),"")</f>
        <v/>
      </c>
    </row>
    <row r="3778" spans="1:3" x14ac:dyDescent="0.25">
      <c r="A3778" s="1"/>
      <c r="C3778" t="str">
        <f>IF(B3778&lt;&gt;"",VLOOKUP(B3778,TABLA_CAPATACES[#All],3,FALSE),"")</f>
        <v/>
      </c>
    </row>
    <row r="3779" spans="1:3" x14ac:dyDescent="0.25">
      <c r="A3779" s="1"/>
      <c r="C3779" t="str">
        <f>IF(B3779&lt;&gt;"",VLOOKUP(B3779,TABLA_CAPATACES[#All],3,FALSE),"")</f>
        <v/>
      </c>
    </row>
    <row r="3780" spans="1:3" x14ac:dyDescent="0.25">
      <c r="A3780" s="1"/>
      <c r="C3780" t="str">
        <f>IF(B3780&lt;&gt;"",VLOOKUP(B3780,TABLA_CAPATACES[#All],3,FALSE),"")</f>
        <v/>
      </c>
    </row>
    <row r="3781" spans="1:3" x14ac:dyDescent="0.25">
      <c r="A3781" s="1"/>
      <c r="C3781" t="str">
        <f>IF(B3781&lt;&gt;"",VLOOKUP(B3781,TABLA_CAPATACES[#All],3,FALSE),"")</f>
        <v/>
      </c>
    </row>
    <row r="3782" spans="1:3" x14ac:dyDescent="0.25">
      <c r="A3782" s="1"/>
      <c r="C3782" t="str">
        <f>IF(B3782&lt;&gt;"",VLOOKUP(B3782,TABLA_CAPATACES[#All],3,FALSE),"")</f>
        <v/>
      </c>
    </row>
    <row r="3783" spans="1:3" x14ac:dyDescent="0.25">
      <c r="A3783" s="1"/>
      <c r="C3783" t="str">
        <f>IF(B3783&lt;&gt;"",VLOOKUP(B3783,TABLA_CAPATACES[#All],3,FALSE),"")</f>
        <v/>
      </c>
    </row>
    <row r="3784" spans="1:3" x14ac:dyDescent="0.25">
      <c r="A3784" s="1"/>
      <c r="C3784" t="str">
        <f>IF(B3784&lt;&gt;"",VLOOKUP(B3784,TABLA_CAPATACES[#All],3,FALSE),"")</f>
        <v/>
      </c>
    </row>
    <row r="3785" spans="1:3" x14ac:dyDescent="0.25">
      <c r="A3785" s="1"/>
      <c r="C3785" t="str">
        <f>IF(B3785&lt;&gt;"",VLOOKUP(B3785,TABLA_CAPATACES[#All],3,FALSE),"")</f>
        <v/>
      </c>
    </row>
    <row r="3786" spans="1:3" x14ac:dyDescent="0.25">
      <c r="A3786" s="1"/>
      <c r="C3786" t="str">
        <f>IF(B3786&lt;&gt;"",VLOOKUP(B3786,TABLA_CAPATACES[#All],3,FALSE),"")</f>
        <v/>
      </c>
    </row>
    <row r="3787" spans="1:3" x14ac:dyDescent="0.25">
      <c r="A3787" s="1"/>
      <c r="C3787" t="str">
        <f>IF(B3787&lt;&gt;"",VLOOKUP(B3787,TABLA_CAPATACES[#All],3,FALSE),"")</f>
        <v/>
      </c>
    </row>
    <row r="3788" spans="1:3" x14ac:dyDescent="0.25">
      <c r="A3788" s="1"/>
      <c r="C3788" t="str">
        <f>IF(B3788&lt;&gt;"",VLOOKUP(B3788,TABLA_CAPATACES[#All],3,FALSE),"")</f>
        <v/>
      </c>
    </row>
    <row r="3789" spans="1:3" x14ac:dyDescent="0.25">
      <c r="A3789" s="1"/>
      <c r="C3789" t="str">
        <f>IF(B3789&lt;&gt;"",VLOOKUP(B3789,TABLA_CAPATACES[#All],3,FALSE),"")</f>
        <v/>
      </c>
    </row>
    <row r="3790" spans="1:3" x14ac:dyDescent="0.25">
      <c r="A3790" s="1"/>
      <c r="C3790" t="str">
        <f>IF(B3790&lt;&gt;"",VLOOKUP(B3790,TABLA_CAPATACES[#All],3,FALSE),"")</f>
        <v/>
      </c>
    </row>
    <row r="3791" spans="1:3" x14ac:dyDescent="0.25">
      <c r="A3791" s="1"/>
      <c r="C3791" t="str">
        <f>IF(B3791&lt;&gt;"",VLOOKUP(B3791,TABLA_CAPATACES[#All],3,FALSE),"")</f>
        <v/>
      </c>
    </row>
    <row r="3792" spans="1:3" x14ac:dyDescent="0.25">
      <c r="A3792" s="1"/>
      <c r="C3792" t="str">
        <f>IF(B3792&lt;&gt;"",VLOOKUP(B3792,TABLA_CAPATACES[#All],3,FALSE),"")</f>
        <v/>
      </c>
    </row>
    <row r="3793" spans="1:3" x14ac:dyDescent="0.25">
      <c r="A3793" s="1"/>
      <c r="C3793" t="str">
        <f>IF(B3793&lt;&gt;"",VLOOKUP(B3793,TABLA_CAPATACES[#All],3,FALSE),"")</f>
        <v/>
      </c>
    </row>
    <row r="3794" spans="1:3" x14ac:dyDescent="0.25">
      <c r="A3794" s="1"/>
      <c r="C3794" t="str">
        <f>IF(B3794&lt;&gt;"",VLOOKUP(B3794,TABLA_CAPATACES[#All],3,FALSE),"")</f>
        <v/>
      </c>
    </row>
    <row r="3795" spans="1:3" x14ac:dyDescent="0.25">
      <c r="A3795" s="1"/>
      <c r="C3795" t="str">
        <f>IF(B3795&lt;&gt;"",VLOOKUP(B3795,TABLA_CAPATACES[#All],3,FALSE),"")</f>
        <v/>
      </c>
    </row>
    <row r="3796" spans="1:3" x14ac:dyDescent="0.25">
      <c r="A3796" s="1"/>
      <c r="C3796" t="str">
        <f>IF(B3796&lt;&gt;"",VLOOKUP(B3796,TABLA_CAPATACES[#All],3,FALSE),"")</f>
        <v/>
      </c>
    </row>
    <row r="3797" spans="1:3" x14ac:dyDescent="0.25">
      <c r="A3797" s="1"/>
      <c r="C3797" t="str">
        <f>IF(B3797&lt;&gt;"",VLOOKUP(B3797,TABLA_CAPATACES[#All],3,FALSE),"")</f>
        <v/>
      </c>
    </row>
    <row r="3798" spans="1:3" x14ac:dyDescent="0.25">
      <c r="A3798" s="1"/>
      <c r="C3798" t="str">
        <f>IF(B3798&lt;&gt;"",VLOOKUP(B3798,TABLA_CAPATACES[#All],3,FALSE),"")</f>
        <v/>
      </c>
    </row>
    <row r="3799" spans="1:3" x14ac:dyDescent="0.25">
      <c r="A3799" s="1"/>
      <c r="C3799" t="str">
        <f>IF(B3799&lt;&gt;"",VLOOKUP(B3799,TABLA_CAPATACES[#All],3,FALSE),"")</f>
        <v/>
      </c>
    </row>
    <row r="3800" spans="1:3" x14ac:dyDescent="0.25">
      <c r="A3800" s="1"/>
      <c r="C3800" t="str">
        <f>IF(B3800&lt;&gt;"",VLOOKUP(B3800,TABLA_CAPATACES[#All],3,FALSE),"")</f>
        <v/>
      </c>
    </row>
    <row r="3801" spans="1:3" x14ac:dyDescent="0.25">
      <c r="A3801" s="1"/>
      <c r="C3801" t="str">
        <f>IF(B3801&lt;&gt;"",VLOOKUP(B3801,TABLA_CAPATACES[#All],3,FALSE),"")</f>
        <v/>
      </c>
    </row>
    <row r="3802" spans="1:3" x14ac:dyDescent="0.25">
      <c r="A3802" s="1"/>
      <c r="C3802" t="str">
        <f>IF(B3802&lt;&gt;"",VLOOKUP(B3802,TABLA_CAPATACES[#All],3,FALSE),"")</f>
        <v/>
      </c>
    </row>
    <row r="3803" spans="1:3" x14ac:dyDescent="0.25">
      <c r="A3803" s="1"/>
      <c r="C3803" t="str">
        <f>IF(B3803&lt;&gt;"",VLOOKUP(B3803,TABLA_CAPATACES[#All],3,FALSE),"")</f>
        <v/>
      </c>
    </row>
    <row r="3804" spans="1:3" x14ac:dyDescent="0.25">
      <c r="A3804" s="1"/>
      <c r="C3804" t="str">
        <f>IF(B3804&lt;&gt;"",VLOOKUP(B3804,TABLA_CAPATACES[#All],3,FALSE),"")</f>
        <v/>
      </c>
    </row>
    <row r="3805" spans="1:3" x14ac:dyDescent="0.25">
      <c r="A3805" s="1"/>
      <c r="C3805" t="str">
        <f>IF(B3805&lt;&gt;"",VLOOKUP(B3805,TABLA_CAPATACES[#All],3,FALSE),"")</f>
        <v/>
      </c>
    </row>
    <row r="3806" spans="1:3" x14ac:dyDescent="0.25">
      <c r="A3806" s="1"/>
      <c r="C3806" t="str">
        <f>IF(B3806&lt;&gt;"",VLOOKUP(B3806,TABLA_CAPATACES[#All],3,FALSE),"")</f>
        <v/>
      </c>
    </row>
    <row r="3807" spans="1:3" x14ac:dyDescent="0.25">
      <c r="A3807" s="1"/>
      <c r="C3807" t="str">
        <f>IF(B3807&lt;&gt;"",VLOOKUP(B3807,TABLA_CAPATACES[#All],3,FALSE),"")</f>
        <v/>
      </c>
    </row>
    <row r="3808" spans="1:3" x14ac:dyDescent="0.25">
      <c r="A3808" s="1"/>
      <c r="C3808" t="str">
        <f>IF(B3808&lt;&gt;"",VLOOKUP(B3808,TABLA_CAPATACES[#All],3,FALSE),"")</f>
        <v/>
      </c>
    </row>
    <row r="3809" spans="1:3" x14ac:dyDescent="0.25">
      <c r="A3809" s="1"/>
      <c r="C3809" t="str">
        <f>IF(B3809&lt;&gt;"",VLOOKUP(B3809,TABLA_CAPATACES[#All],3,FALSE),"")</f>
        <v/>
      </c>
    </row>
    <row r="3810" spans="1:3" x14ac:dyDescent="0.25">
      <c r="A3810" s="1"/>
      <c r="C3810" t="str">
        <f>IF(B3810&lt;&gt;"",VLOOKUP(B3810,TABLA_CAPATACES[#All],3,FALSE),"")</f>
        <v/>
      </c>
    </row>
    <row r="3811" spans="1:3" x14ac:dyDescent="0.25">
      <c r="A3811" s="1"/>
      <c r="C3811" t="str">
        <f>IF(B3811&lt;&gt;"",VLOOKUP(B3811,TABLA_CAPATACES[#All],3,FALSE),"")</f>
        <v/>
      </c>
    </row>
    <row r="3812" spans="1:3" x14ac:dyDescent="0.25">
      <c r="A3812" s="1"/>
      <c r="C3812" t="str">
        <f>IF(B3812&lt;&gt;"",VLOOKUP(B3812,TABLA_CAPATACES[#All],3,FALSE),"")</f>
        <v/>
      </c>
    </row>
    <row r="3813" spans="1:3" x14ac:dyDescent="0.25">
      <c r="A3813" s="1"/>
      <c r="C3813" t="str">
        <f>IF(B3813&lt;&gt;"",VLOOKUP(B3813,TABLA_CAPATACES[#All],3,FALSE),"")</f>
        <v/>
      </c>
    </row>
    <row r="3814" spans="1:3" x14ac:dyDescent="0.25">
      <c r="A3814" s="1"/>
      <c r="C3814" t="str">
        <f>IF(B3814&lt;&gt;"",VLOOKUP(B3814,TABLA_CAPATACES[#All],3,FALSE),"")</f>
        <v/>
      </c>
    </row>
    <row r="3815" spans="1:3" x14ac:dyDescent="0.25">
      <c r="A3815" s="1"/>
      <c r="C3815" t="str">
        <f>IF(B3815&lt;&gt;"",VLOOKUP(B3815,TABLA_CAPATACES[#All],3,FALSE),"")</f>
        <v/>
      </c>
    </row>
    <row r="3816" spans="1:3" x14ac:dyDescent="0.25">
      <c r="A3816" s="1"/>
      <c r="C3816" t="str">
        <f>IF(B3816&lt;&gt;"",VLOOKUP(B3816,TABLA_CAPATACES[#All],3,FALSE),"")</f>
        <v/>
      </c>
    </row>
    <row r="3817" spans="1:3" x14ac:dyDescent="0.25">
      <c r="A3817" s="1"/>
      <c r="C3817" t="str">
        <f>IF(B3817&lt;&gt;"",VLOOKUP(B3817,TABLA_CAPATACES[#All],3,FALSE),"")</f>
        <v/>
      </c>
    </row>
    <row r="3818" spans="1:3" x14ac:dyDescent="0.25">
      <c r="A3818" s="1"/>
      <c r="C3818" t="str">
        <f>IF(B3818&lt;&gt;"",VLOOKUP(B3818,TABLA_CAPATACES[#All],3,FALSE),"")</f>
        <v/>
      </c>
    </row>
    <row r="3819" spans="1:3" x14ac:dyDescent="0.25">
      <c r="A3819" s="1"/>
      <c r="C3819" t="str">
        <f>IF(B3819&lt;&gt;"",VLOOKUP(B3819,TABLA_CAPATACES[#All],3,FALSE),"")</f>
        <v/>
      </c>
    </row>
    <row r="3820" spans="1:3" x14ac:dyDescent="0.25">
      <c r="A3820" s="1"/>
      <c r="C3820" t="str">
        <f>IF(B3820&lt;&gt;"",VLOOKUP(B3820,TABLA_CAPATACES[#All],3,FALSE),"")</f>
        <v/>
      </c>
    </row>
    <row r="3821" spans="1:3" x14ac:dyDescent="0.25">
      <c r="A3821" s="1"/>
      <c r="C3821" t="str">
        <f>IF(B3821&lt;&gt;"",VLOOKUP(B3821,TABLA_CAPATACES[#All],3,FALSE),"")</f>
        <v/>
      </c>
    </row>
    <row r="3822" spans="1:3" x14ac:dyDescent="0.25">
      <c r="A3822" s="1"/>
      <c r="C3822" t="str">
        <f>IF(B3822&lt;&gt;"",VLOOKUP(B3822,TABLA_CAPATACES[#All],3,FALSE),"")</f>
        <v/>
      </c>
    </row>
    <row r="3823" spans="1:3" x14ac:dyDescent="0.25">
      <c r="A3823" s="1"/>
      <c r="C3823" t="str">
        <f>IF(B3823&lt;&gt;"",VLOOKUP(B3823,TABLA_CAPATACES[#All],3,FALSE),"")</f>
        <v/>
      </c>
    </row>
    <row r="3824" spans="1:3" x14ac:dyDescent="0.25">
      <c r="A3824" s="1"/>
      <c r="C3824" t="str">
        <f>IF(B3824&lt;&gt;"",VLOOKUP(B3824,TABLA_CAPATACES[#All],3,FALSE),"")</f>
        <v/>
      </c>
    </row>
    <row r="3825" spans="1:3" x14ac:dyDescent="0.25">
      <c r="A3825" s="1"/>
      <c r="C3825" t="str">
        <f>IF(B3825&lt;&gt;"",VLOOKUP(B3825,TABLA_CAPATACES[#All],3,FALSE),"")</f>
        <v/>
      </c>
    </row>
    <row r="3826" spans="1:3" x14ac:dyDescent="0.25">
      <c r="A3826" s="1"/>
      <c r="C3826" t="str">
        <f>IF(B3826&lt;&gt;"",VLOOKUP(B3826,TABLA_CAPATACES[#All],3,FALSE),"")</f>
        <v/>
      </c>
    </row>
    <row r="3827" spans="1:3" x14ac:dyDescent="0.25">
      <c r="A3827" s="1"/>
      <c r="C3827" t="str">
        <f>IF(B3827&lt;&gt;"",VLOOKUP(B3827,TABLA_CAPATACES[#All],3,FALSE),"")</f>
        <v/>
      </c>
    </row>
    <row r="3828" spans="1:3" x14ac:dyDescent="0.25">
      <c r="A3828" s="1"/>
      <c r="C3828" t="str">
        <f>IF(B3828&lt;&gt;"",VLOOKUP(B3828,TABLA_CAPATACES[#All],3,FALSE),"")</f>
        <v/>
      </c>
    </row>
    <row r="3829" spans="1:3" x14ac:dyDescent="0.25">
      <c r="A3829" s="1"/>
      <c r="C3829" t="str">
        <f>IF(B3829&lt;&gt;"",VLOOKUP(B3829,TABLA_CAPATACES[#All],3,FALSE),"")</f>
        <v/>
      </c>
    </row>
    <row r="3830" spans="1:3" x14ac:dyDescent="0.25">
      <c r="A3830" s="1"/>
      <c r="C3830" t="str">
        <f>IF(B3830&lt;&gt;"",VLOOKUP(B3830,TABLA_CAPATACES[#All],3,FALSE),"")</f>
        <v/>
      </c>
    </row>
    <row r="3831" spans="1:3" x14ac:dyDescent="0.25">
      <c r="A3831" s="1"/>
      <c r="C3831" t="str">
        <f>IF(B3831&lt;&gt;"",VLOOKUP(B3831,TABLA_CAPATACES[#All],3,FALSE),"")</f>
        <v/>
      </c>
    </row>
    <row r="3832" spans="1:3" x14ac:dyDescent="0.25">
      <c r="A3832" s="1"/>
      <c r="C3832" t="str">
        <f>IF(B3832&lt;&gt;"",VLOOKUP(B3832,TABLA_CAPATACES[#All],3,FALSE),"")</f>
        <v/>
      </c>
    </row>
    <row r="3833" spans="1:3" x14ac:dyDescent="0.25">
      <c r="A3833" s="1"/>
      <c r="C3833" t="str">
        <f>IF(B3833&lt;&gt;"",VLOOKUP(B3833,TABLA_CAPATACES[#All],3,FALSE),"")</f>
        <v/>
      </c>
    </row>
    <row r="3834" spans="1:3" x14ac:dyDescent="0.25">
      <c r="A3834" s="1"/>
      <c r="C3834" t="str">
        <f>IF(B3834&lt;&gt;"",VLOOKUP(B3834,TABLA_CAPATACES[#All],3,FALSE),"")</f>
        <v/>
      </c>
    </row>
    <row r="3835" spans="1:3" x14ac:dyDescent="0.25">
      <c r="A3835" s="1"/>
      <c r="C3835" t="str">
        <f>IF(B3835&lt;&gt;"",VLOOKUP(B3835,TABLA_CAPATACES[#All],3,FALSE),"")</f>
        <v/>
      </c>
    </row>
    <row r="3836" spans="1:3" x14ac:dyDescent="0.25">
      <c r="A3836" s="1"/>
      <c r="C3836" t="str">
        <f>IF(B3836&lt;&gt;"",VLOOKUP(B3836,TABLA_CAPATACES[#All],3,FALSE),"")</f>
        <v/>
      </c>
    </row>
    <row r="3837" spans="1:3" x14ac:dyDescent="0.25">
      <c r="A3837" s="1"/>
      <c r="C3837" t="str">
        <f>IF(B3837&lt;&gt;"",VLOOKUP(B3837,TABLA_CAPATACES[#All],3,FALSE),"")</f>
        <v/>
      </c>
    </row>
    <row r="3838" spans="1:3" x14ac:dyDescent="0.25">
      <c r="A3838" s="1"/>
      <c r="C3838" t="str">
        <f>IF(B3838&lt;&gt;"",VLOOKUP(B3838,TABLA_CAPATACES[#All],3,FALSE),"")</f>
        <v/>
      </c>
    </row>
    <row r="3839" spans="1:3" x14ac:dyDescent="0.25">
      <c r="A3839" s="1"/>
      <c r="C3839" t="str">
        <f>IF(B3839&lt;&gt;"",VLOOKUP(B3839,TABLA_CAPATACES[#All],3,FALSE),"")</f>
        <v/>
      </c>
    </row>
    <row r="3840" spans="1:3" x14ac:dyDescent="0.25">
      <c r="A3840" s="1"/>
      <c r="C3840" t="str">
        <f>IF(B3840&lt;&gt;"",VLOOKUP(B3840,TABLA_CAPATACES[#All],3,FALSE),"")</f>
        <v/>
      </c>
    </row>
    <row r="3841" spans="1:3" x14ac:dyDescent="0.25">
      <c r="A3841" s="1"/>
      <c r="C3841" t="str">
        <f>IF(B3841&lt;&gt;"",VLOOKUP(B3841,TABLA_CAPATACES[#All],3,FALSE),"")</f>
        <v/>
      </c>
    </row>
    <row r="3842" spans="1:3" x14ac:dyDescent="0.25">
      <c r="A3842" s="1"/>
      <c r="C3842" t="str">
        <f>IF(B3842&lt;&gt;"",VLOOKUP(B3842,TABLA_CAPATACES[#All],3,FALSE),"")</f>
        <v/>
      </c>
    </row>
    <row r="3843" spans="1:3" x14ac:dyDescent="0.25">
      <c r="A3843" s="1"/>
      <c r="C3843" t="str">
        <f>IF(B3843&lt;&gt;"",VLOOKUP(B3843,TABLA_CAPATACES[#All],3,FALSE),"")</f>
        <v/>
      </c>
    </row>
    <row r="3844" spans="1:3" x14ac:dyDescent="0.25">
      <c r="A3844" s="1"/>
      <c r="C3844" t="str">
        <f>IF(B3844&lt;&gt;"",VLOOKUP(B3844,TABLA_CAPATACES[#All],3,FALSE),"")</f>
        <v/>
      </c>
    </row>
    <row r="3845" spans="1:3" x14ac:dyDescent="0.25">
      <c r="A3845" s="1"/>
      <c r="C3845" t="str">
        <f>IF(B3845&lt;&gt;"",VLOOKUP(B3845,TABLA_CAPATACES[#All],3,FALSE),"")</f>
        <v/>
      </c>
    </row>
    <row r="3846" spans="1:3" x14ac:dyDescent="0.25">
      <c r="A3846" s="1"/>
      <c r="C3846" t="str">
        <f>IF(B3846&lt;&gt;"",VLOOKUP(B3846,TABLA_CAPATACES[#All],3,FALSE),"")</f>
        <v/>
      </c>
    </row>
    <row r="3847" spans="1:3" x14ac:dyDescent="0.25">
      <c r="A3847" s="1"/>
      <c r="C3847" t="str">
        <f>IF(B3847&lt;&gt;"",VLOOKUP(B3847,TABLA_CAPATACES[#All],3,FALSE),"")</f>
        <v/>
      </c>
    </row>
    <row r="3848" spans="1:3" x14ac:dyDescent="0.25">
      <c r="A3848" s="1"/>
      <c r="C3848" t="str">
        <f>IF(B3848&lt;&gt;"",VLOOKUP(B3848,TABLA_CAPATACES[#All],3,FALSE),"")</f>
        <v/>
      </c>
    </row>
    <row r="3849" spans="1:3" x14ac:dyDescent="0.25">
      <c r="A3849" s="1"/>
      <c r="C3849" t="str">
        <f>IF(B3849&lt;&gt;"",VLOOKUP(B3849,TABLA_CAPATACES[#All],3,FALSE),"")</f>
        <v/>
      </c>
    </row>
    <row r="3850" spans="1:3" x14ac:dyDescent="0.25">
      <c r="A3850" s="1"/>
      <c r="C3850" t="str">
        <f>IF(B3850&lt;&gt;"",VLOOKUP(B3850,TABLA_CAPATACES[#All],3,FALSE),"")</f>
        <v/>
      </c>
    </row>
    <row r="3851" spans="1:3" x14ac:dyDescent="0.25">
      <c r="A3851" s="1"/>
      <c r="C3851" t="str">
        <f>IF(B3851&lt;&gt;"",VLOOKUP(B3851,TABLA_CAPATACES[#All],3,FALSE),"")</f>
        <v/>
      </c>
    </row>
    <row r="3852" spans="1:3" x14ac:dyDescent="0.25">
      <c r="A3852" s="1"/>
      <c r="C3852" t="str">
        <f>IF(B3852&lt;&gt;"",VLOOKUP(B3852,TABLA_CAPATACES[#All],3,FALSE),"")</f>
        <v/>
      </c>
    </row>
    <row r="3853" spans="1:3" x14ac:dyDescent="0.25">
      <c r="A3853" s="1"/>
      <c r="C3853" t="str">
        <f>IF(B3853&lt;&gt;"",VLOOKUP(B3853,TABLA_CAPATACES[#All],3,FALSE),"")</f>
        <v/>
      </c>
    </row>
    <row r="3854" spans="1:3" x14ac:dyDescent="0.25">
      <c r="A3854" s="1"/>
      <c r="C3854" t="str">
        <f>IF(B3854&lt;&gt;"",VLOOKUP(B3854,TABLA_CAPATACES[#All],3,FALSE),"")</f>
        <v/>
      </c>
    </row>
    <row r="3855" spans="1:3" x14ac:dyDescent="0.25">
      <c r="A3855" s="1"/>
      <c r="C3855" t="str">
        <f>IF(B3855&lt;&gt;"",VLOOKUP(B3855,TABLA_CAPATACES[#All],3,FALSE),"")</f>
        <v/>
      </c>
    </row>
    <row r="3856" spans="1:3" x14ac:dyDescent="0.25">
      <c r="A3856" s="1"/>
      <c r="C3856" t="str">
        <f>IF(B3856&lt;&gt;"",VLOOKUP(B3856,TABLA_CAPATACES[#All],3,FALSE),"")</f>
        <v/>
      </c>
    </row>
    <row r="3857" spans="1:3" x14ac:dyDescent="0.25">
      <c r="A3857" s="1"/>
      <c r="C3857" t="str">
        <f>IF(B3857&lt;&gt;"",VLOOKUP(B3857,TABLA_CAPATACES[#All],3,FALSE),"")</f>
        <v/>
      </c>
    </row>
    <row r="3858" spans="1:3" x14ac:dyDescent="0.25">
      <c r="A3858" s="1"/>
      <c r="C3858" t="str">
        <f>IF(B3858&lt;&gt;"",VLOOKUP(B3858,TABLA_CAPATACES[#All],3,FALSE),"")</f>
        <v/>
      </c>
    </row>
    <row r="3859" spans="1:3" x14ac:dyDescent="0.25">
      <c r="A3859" s="1"/>
      <c r="C3859" t="str">
        <f>IF(B3859&lt;&gt;"",VLOOKUP(B3859,TABLA_CAPATACES[#All],3,FALSE),"")</f>
        <v/>
      </c>
    </row>
    <row r="3860" spans="1:3" x14ac:dyDescent="0.25">
      <c r="A3860" s="1"/>
      <c r="C3860" t="str">
        <f>IF(B3860&lt;&gt;"",VLOOKUP(B3860,TABLA_CAPATACES[#All],3,FALSE),"")</f>
        <v/>
      </c>
    </row>
    <row r="3861" spans="1:3" x14ac:dyDescent="0.25">
      <c r="A3861" s="1"/>
      <c r="C3861" t="str">
        <f>IF(B3861&lt;&gt;"",VLOOKUP(B3861,TABLA_CAPATACES[#All],3,FALSE),"")</f>
        <v/>
      </c>
    </row>
    <row r="3862" spans="1:3" x14ac:dyDescent="0.25">
      <c r="A3862" s="1"/>
      <c r="C3862" t="str">
        <f>IF(B3862&lt;&gt;"",VLOOKUP(B3862,TABLA_CAPATACES[#All],3,FALSE),"")</f>
        <v/>
      </c>
    </row>
    <row r="3863" spans="1:3" x14ac:dyDescent="0.25">
      <c r="A3863" s="1"/>
      <c r="C3863" t="str">
        <f>IF(B3863&lt;&gt;"",VLOOKUP(B3863,TABLA_CAPATACES[#All],3,FALSE),"")</f>
        <v/>
      </c>
    </row>
    <row r="3864" spans="1:3" x14ac:dyDescent="0.25">
      <c r="A3864" s="1"/>
      <c r="C3864" t="str">
        <f>IF(B3864&lt;&gt;"",VLOOKUP(B3864,TABLA_CAPATACES[#All],3,FALSE),"")</f>
        <v/>
      </c>
    </row>
    <row r="3865" spans="1:3" x14ac:dyDescent="0.25">
      <c r="A3865" s="1"/>
      <c r="C3865" t="str">
        <f>IF(B3865&lt;&gt;"",VLOOKUP(B3865,TABLA_CAPATACES[#All],3,FALSE),"")</f>
        <v/>
      </c>
    </row>
    <row r="3866" spans="1:3" x14ac:dyDescent="0.25">
      <c r="A3866" s="1"/>
      <c r="C3866" t="str">
        <f>IF(B3866&lt;&gt;"",VLOOKUP(B3866,TABLA_CAPATACES[#All],3,FALSE),"")</f>
        <v/>
      </c>
    </row>
    <row r="3867" spans="1:3" x14ac:dyDescent="0.25">
      <c r="A3867" s="1"/>
      <c r="C3867" t="str">
        <f>IF(B3867&lt;&gt;"",VLOOKUP(B3867,TABLA_CAPATACES[#All],3,FALSE),"")</f>
        <v/>
      </c>
    </row>
    <row r="3868" spans="1:3" x14ac:dyDescent="0.25">
      <c r="A3868" s="1"/>
      <c r="C3868" t="str">
        <f>IF(B3868&lt;&gt;"",VLOOKUP(B3868,TABLA_CAPATACES[#All],3,FALSE),"")</f>
        <v/>
      </c>
    </row>
    <row r="3869" spans="1:3" x14ac:dyDescent="0.25">
      <c r="A3869" s="1"/>
      <c r="C3869" t="str">
        <f>IF(B3869&lt;&gt;"",VLOOKUP(B3869,TABLA_CAPATACES[#All],3,FALSE),"")</f>
        <v/>
      </c>
    </row>
    <row r="3870" spans="1:3" x14ac:dyDescent="0.25">
      <c r="A3870" s="1"/>
      <c r="C3870" t="str">
        <f>IF(B3870&lt;&gt;"",VLOOKUP(B3870,TABLA_CAPATACES[#All],3,FALSE),"")</f>
        <v/>
      </c>
    </row>
    <row r="3871" spans="1:3" x14ac:dyDescent="0.25">
      <c r="A3871" s="1"/>
      <c r="C3871" t="str">
        <f>IF(B3871&lt;&gt;"",VLOOKUP(B3871,TABLA_CAPATACES[#All],3,FALSE),"")</f>
        <v/>
      </c>
    </row>
    <row r="3872" spans="1:3" x14ac:dyDescent="0.25">
      <c r="A3872" s="1"/>
      <c r="C3872" t="str">
        <f>IF(B3872&lt;&gt;"",VLOOKUP(B3872,TABLA_CAPATACES[#All],3,FALSE),"")</f>
        <v/>
      </c>
    </row>
    <row r="3873" spans="1:3" x14ac:dyDescent="0.25">
      <c r="A3873" s="1"/>
      <c r="C3873" t="str">
        <f>IF(B3873&lt;&gt;"",VLOOKUP(B3873,TABLA_CAPATACES[#All],3,FALSE),"")</f>
        <v/>
      </c>
    </row>
    <row r="3874" spans="1:3" x14ac:dyDescent="0.25">
      <c r="A3874" s="1"/>
      <c r="C3874" t="str">
        <f>IF(B3874&lt;&gt;"",VLOOKUP(B3874,TABLA_CAPATACES[#All],3,FALSE),"")</f>
        <v/>
      </c>
    </row>
    <row r="3875" spans="1:3" x14ac:dyDescent="0.25">
      <c r="A3875" s="1"/>
      <c r="C3875" t="str">
        <f>IF(B3875&lt;&gt;"",VLOOKUP(B3875,TABLA_CAPATACES[#All],3,FALSE),"")</f>
        <v/>
      </c>
    </row>
    <row r="3876" spans="1:3" x14ac:dyDescent="0.25">
      <c r="A3876" s="1"/>
      <c r="C3876" t="str">
        <f>IF(B3876&lt;&gt;"",VLOOKUP(B3876,TABLA_CAPATACES[#All],3,FALSE),"")</f>
        <v/>
      </c>
    </row>
    <row r="3877" spans="1:3" x14ac:dyDescent="0.25">
      <c r="A3877" s="1"/>
      <c r="C3877" t="str">
        <f>IF(B3877&lt;&gt;"",VLOOKUP(B3877,TABLA_CAPATACES[#All],3,FALSE),"")</f>
        <v/>
      </c>
    </row>
    <row r="3878" spans="1:3" x14ac:dyDescent="0.25">
      <c r="A3878" s="1"/>
      <c r="C3878" t="str">
        <f>IF(B3878&lt;&gt;"",VLOOKUP(B3878,TABLA_CAPATACES[#All],3,FALSE),"")</f>
        <v/>
      </c>
    </row>
    <row r="3879" spans="1:3" x14ac:dyDescent="0.25">
      <c r="A3879" s="1"/>
      <c r="C3879" t="str">
        <f>IF(B3879&lt;&gt;"",VLOOKUP(B3879,TABLA_CAPATACES[#All],3,FALSE),"")</f>
        <v/>
      </c>
    </row>
    <row r="3880" spans="1:3" x14ac:dyDescent="0.25">
      <c r="A3880" s="1"/>
      <c r="C3880" t="str">
        <f>IF(B3880&lt;&gt;"",VLOOKUP(B3880,TABLA_CAPATACES[#All],3,FALSE),"")</f>
        <v/>
      </c>
    </row>
    <row r="3881" spans="1:3" x14ac:dyDescent="0.25">
      <c r="A3881" s="1"/>
      <c r="C3881" t="str">
        <f>IF(B3881&lt;&gt;"",VLOOKUP(B3881,TABLA_CAPATACES[#All],3,FALSE),"")</f>
        <v/>
      </c>
    </row>
    <row r="3882" spans="1:3" x14ac:dyDescent="0.25">
      <c r="A3882" s="1"/>
      <c r="C3882" t="str">
        <f>IF(B3882&lt;&gt;"",VLOOKUP(B3882,TABLA_CAPATACES[#All],3,FALSE),"")</f>
        <v/>
      </c>
    </row>
    <row r="3883" spans="1:3" x14ac:dyDescent="0.25">
      <c r="A3883" s="1"/>
      <c r="C3883" t="str">
        <f>IF(B3883&lt;&gt;"",VLOOKUP(B3883,TABLA_CAPATACES[#All],3,FALSE),"")</f>
        <v/>
      </c>
    </row>
    <row r="3884" spans="1:3" x14ac:dyDescent="0.25">
      <c r="A3884" s="1"/>
      <c r="C3884" t="str">
        <f>IF(B3884&lt;&gt;"",VLOOKUP(B3884,TABLA_CAPATACES[#All],3,FALSE),"")</f>
        <v/>
      </c>
    </row>
    <row r="3885" spans="1:3" x14ac:dyDescent="0.25">
      <c r="A3885" s="1"/>
      <c r="C3885" t="str">
        <f>IF(B3885&lt;&gt;"",VLOOKUP(B3885,TABLA_CAPATACES[#All],3,FALSE),"")</f>
        <v/>
      </c>
    </row>
    <row r="3886" spans="1:3" x14ac:dyDescent="0.25">
      <c r="A3886" s="1"/>
      <c r="C3886" t="str">
        <f>IF(B3886&lt;&gt;"",VLOOKUP(B3886,TABLA_CAPATACES[#All],3,FALSE),"")</f>
        <v/>
      </c>
    </row>
    <row r="3887" spans="1:3" x14ac:dyDescent="0.25">
      <c r="A3887" s="1"/>
      <c r="C3887" t="str">
        <f>IF(B3887&lt;&gt;"",VLOOKUP(B3887,TABLA_CAPATACES[#All],3,FALSE),"")</f>
        <v/>
      </c>
    </row>
    <row r="3888" spans="1:3" x14ac:dyDescent="0.25">
      <c r="A3888" s="1"/>
      <c r="C3888" t="str">
        <f>IF(B3888&lt;&gt;"",VLOOKUP(B3888,TABLA_CAPATACES[#All],3,FALSE),"")</f>
        <v/>
      </c>
    </row>
    <row r="3889" spans="1:3" x14ac:dyDescent="0.25">
      <c r="A3889" s="1"/>
      <c r="C3889" t="str">
        <f>IF(B3889&lt;&gt;"",VLOOKUP(B3889,TABLA_CAPATACES[#All],3,FALSE),"")</f>
        <v/>
      </c>
    </row>
    <row r="3890" spans="1:3" x14ac:dyDescent="0.25">
      <c r="A3890" s="1"/>
      <c r="C3890" t="str">
        <f>IF(B3890&lt;&gt;"",VLOOKUP(B3890,TABLA_CAPATACES[#All],3,FALSE),"")</f>
        <v/>
      </c>
    </row>
    <row r="3891" spans="1:3" x14ac:dyDescent="0.25">
      <c r="A3891" s="1"/>
      <c r="C3891" t="str">
        <f>IF(B3891&lt;&gt;"",VLOOKUP(B3891,TABLA_CAPATACES[#All],3,FALSE),"")</f>
        <v/>
      </c>
    </row>
    <row r="3892" spans="1:3" x14ac:dyDescent="0.25">
      <c r="A3892" s="1"/>
      <c r="C3892" t="str">
        <f>IF(B3892&lt;&gt;"",VLOOKUP(B3892,TABLA_CAPATACES[#All],3,FALSE),"")</f>
        <v/>
      </c>
    </row>
    <row r="3893" spans="1:3" x14ac:dyDescent="0.25">
      <c r="A3893" s="1"/>
      <c r="C3893" t="str">
        <f>IF(B3893&lt;&gt;"",VLOOKUP(B3893,TABLA_CAPATACES[#All],3,FALSE),"")</f>
        <v/>
      </c>
    </row>
    <row r="3894" spans="1:3" x14ac:dyDescent="0.25">
      <c r="A3894" s="1"/>
      <c r="C3894" t="str">
        <f>IF(B3894&lt;&gt;"",VLOOKUP(B3894,TABLA_CAPATACES[#All],3,FALSE),"")</f>
        <v/>
      </c>
    </row>
    <row r="3895" spans="1:3" x14ac:dyDescent="0.25">
      <c r="A3895" s="1"/>
      <c r="C3895" t="str">
        <f>IF(B3895&lt;&gt;"",VLOOKUP(B3895,TABLA_CAPATACES[#All],3,FALSE),"")</f>
        <v/>
      </c>
    </row>
    <row r="3896" spans="1:3" x14ac:dyDescent="0.25">
      <c r="A3896" s="1"/>
      <c r="C3896" t="str">
        <f>IF(B3896&lt;&gt;"",VLOOKUP(B3896,TABLA_CAPATACES[#All],3,FALSE),"")</f>
        <v/>
      </c>
    </row>
    <row r="3897" spans="1:3" x14ac:dyDescent="0.25">
      <c r="A3897" s="1"/>
      <c r="C3897" t="str">
        <f>IF(B3897&lt;&gt;"",VLOOKUP(B3897,TABLA_CAPATACES[#All],3,FALSE),"")</f>
        <v/>
      </c>
    </row>
    <row r="3898" spans="1:3" x14ac:dyDescent="0.25">
      <c r="A3898" s="1"/>
      <c r="C3898" t="str">
        <f>IF(B3898&lt;&gt;"",VLOOKUP(B3898,TABLA_CAPATACES[#All],3,FALSE),"")</f>
        <v/>
      </c>
    </row>
    <row r="3899" spans="1:3" x14ac:dyDescent="0.25">
      <c r="A3899" s="1"/>
      <c r="C3899" t="str">
        <f>IF(B3899&lt;&gt;"",VLOOKUP(B3899,TABLA_CAPATACES[#All],3,FALSE),"")</f>
        <v/>
      </c>
    </row>
    <row r="3900" spans="1:3" x14ac:dyDescent="0.25">
      <c r="A3900" s="1"/>
      <c r="C3900" t="str">
        <f>IF(B3900&lt;&gt;"",VLOOKUP(B3900,TABLA_CAPATACES[#All],3,FALSE),"")</f>
        <v/>
      </c>
    </row>
    <row r="3901" spans="1:3" x14ac:dyDescent="0.25">
      <c r="A3901" s="1"/>
      <c r="C3901" t="str">
        <f>IF(B3901&lt;&gt;"",VLOOKUP(B3901,TABLA_CAPATACES[#All],3,FALSE),"")</f>
        <v/>
      </c>
    </row>
    <row r="3902" spans="1:3" x14ac:dyDescent="0.25">
      <c r="A3902" s="1"/>
      <c r="C3902" t="str">
        <f>IF(B3902&lt;&gt;"",VLOOKUP(B3902,TABLA_CAPATACES[#All],3,FALSE),"")</f>
        <v/>
      </c>
    </row>
    <row r="3903" spans="1:3" x14ac:dyDescent="0.25">
      <c r="A3903" s="1"/>
      <c r="C3903" t="str">
        <f>IF(B3903&lt;&gt;"",VLOOKUP(B3903,TABLA_CAPATACES[#All],3,FALSE),"")</f>
        <v/>
      </c>
    </row>
    <row r="3904" spans="1:3" x14ac:dyDescent="0.25">
      <c r="A3904" s="1"/>
      <c r="C3904" t="str">
        <f>IF(B3904&lt;&gt;"",VLOOKUP(B3904,TABLA_CAPATACES[#All],3,FALSE),"")</f>
        <v/>
      </c>
    </row>
    <row r="3905" spans="1:3" x14ac:dyDescent="0.25">
      <c r="A3905" s="1"/>
      <c r="C3905" t="str">
        <f>IF(B3905&lt;&gt;"",VLOOKUP(B3905,TABLA_CAPATACES[#All],3,FALSE),"")</f>
        <v/>
      </c>
    </row>
    <row r="3906" spans="1:3" x14ac:dyDescent="0.25">
      <c r="A3906" s="1"/>
      <c r="C3906" t="str">
        <f>IF(B3906&lt;&gt;"",VLOOKUP(B3906,TABLA_CAPATACES[#All],3,FALSE),"")</f>
        <v/>
      </c>
    </row>
    <row r="3907" spans="1:3" x14ac:dyDescent="0.25">
      <c r="A3907" s="1"/>
      <c r="C3907" t="str">
        <f>IF(B3907&lt;&gt;"",VLOOKUP(B3907,TABLA_CAPATACES[#All],3,FALSE),"")</f>
        <v/>
      </c>
    </row>
    <row r="3908" spans="1:3" x14ac:dyDescent="0.25">
      <c r="A3908" s="1"/>
      <c r="C3908" t="str">
        <f>IF(B3908&lt;&gt;"",VLOOKUP(B3908,TABLA_CAPATACES[#All],3,FALSE),"")</f>
        <v/>
      </c>
    </row>
    <row r="3909" spans="1:3" x14ac:dyDescent="0.25">
      <c r="A3909" s="1"/>
      <c r="C3909" t="str">
        <f>IF(B3909&lt;&gt;"",VLOOKUP(B3909,TABLA_CAPATACES[#All],3,FALSE),"")</f>
        <v/>
      </c>
    </row>
    <row r="3910" spans="1:3" x14ac:dyDescent="0.25">
      <c r="A3910" s="1"/>
      <c r="C3910" t="str">
        <f>IF(B3910&lt;&gt;"",VLOOKUP(B3910,TABLA_CAPATACES[#All],3,FALSE),"")</f>
        <v/>
      </c>
    </row>
    <row r="3911" spans="1:3" x14ac:dyDescent="0.25">
      <c r="A3911" s="1"/>
      <c r="C3911" t="str">
        <f>IF(B3911&lt;&gt;"",VLOOKUP(B3911,TABLA_CAPATACES[#All],3,FALSE),"")</f>
        <v/>
      </c>
    </row>
    <row r="3912" spans="1:3" x14ac:dyDescent="0.25">
      <c r="A3912" s="1"/>
      <c r="C3912" t="str">
        <f>IF(B3912&lt;&gt;"",VLOOKUP(B3912,TABLA_CAPATACES[#All],3,FALSE),"")</f>
        <v/>
      </c>
    </row>
    <row r="3913" spans="1:3" x14ac:dyDescent="0.25">
      <c r="A3913" s="1"/>
      <c r="C3913" t="str">
        <f>IF(B3913&lt;&gt;"",VLOOKUP(B3913,TABLA_CAPATACES[#All],3,FALSE),"")</f>
        <v/>
      </c>
    </row>
    <row r="3914" spans="1:3" x14ac:dyDescent="0.25">
      <c r="A3914" s="1"/>
      <c r="C3914" t="str">
        <f>IF(B3914&lt;&gt;"",VLOOKUP(B3914,TABLA_CAPATACES[#All],3,FALSE),"")</f>
        <v/>
      </c>
    </row>
    <row r="3915" spans="1:3" x14ac:dyDescent="0.25">
      <c r="A3915" s="1"/>
      <c r="C3915" t="str">
        <f>IF(B3915&lt;&gt;"",VLOOKUP(B3915,TABLA_CAPATACES[#All],3,FALSE),"")</f>
        <v/>
      </c>
    </row>
    <row r="3916" spans="1:3" x14ac:dyDescent="0.25">
      <c r="A3916" s="1"/>
      <c r="C3916" t="str">
        <f>IF(B3916&lt;&gt;"",VLOOKUP(B3916,TABLA_CAPATACES[#All],3,FALSE),"")</f>
        <v/>
      </c>
    </row>
    <row r="3917" spans="1:3" x14ac:dyDescent="0.25">
      <c r="A3917" s="1"/>
      <c r="C3917" t="str">
        <f>IF(B3917&lt;&gt;"",VLOOKUP(B3917,TABLA_CAPATACES[#All],3,FALSE),"")</f>
        <v/>
      </c>
    </row>
    <row r="3918" spans="1:3" x14ac:dyDescent="0.25">
      <c r="A3918" s="1"/>
      <c r="C3918" t="str">
        <f>IF(B3918&lt;&gt;"",VLOOKUP(B3918,TABLA_CAPATACES[#All],3,FALSE),"")</f>
        <v/>
      </c>
    </row>
    <row r="3919" spans="1:3" x14ac:dyDescent="0.25">
      <c r="A3919" s="1"/>
      <c r="C3919" t="str">
        <f>IF(B3919&lt;&gt;"",VLOOKUP(B3919,TABLA_CAPATACES[#All],3,FALSE),"")</f>
        <v/>
      </c>
    </row>
    <row r="3920" spans="1:3" x14ac:dyDescent="0.25">
      <c r="A3920" s="1"/>
      <c r="C3920" t="str">
        <f>IF(B3920&lt;&gt;"",VLOOKUP(B3920,TABLA_CAPATACES[#All],3,FALSE),"")</f>
        <v/>
      </c>
    </row>
    <row r="3921" spans="1:3" x14ac:dyDescent="0.25">
      <c r="A3921" s="1"/>
      <c r="C3921" t="str">
        <f>IF(B3921&lt;&gt;"",VLOOKUP(B3921,TABLA_CAPATACES[#All],3,FALSE),"")</f>
        <v/>
      </c>
    </row>
    <row r="3922" spans="1:3" x14ac:dyDescent="0.25">
      <c r="A3922" s="1"/>
      <c r="C3922" t="str">
        <f>IF(B3922&lt;&gt;"",VLOOKUP(B3922,TABLA_CAPATACES[#All],3,FALSE),"")</f>
        <v/>
      </c>
    </row>
    <row r="3923" spans="1:3" x14ac:dyDescent="0.25">
      <c r="A3923" s="1"/>
      <c r="C3923" t="str">
        <f>IF(B3923&lt;&gt;"",VLOOKUP(B3923,TABLA_CAPATACES[#All],3,FALSE),"")</f>
        <v/>
      </c>
    </row>
    <row r="3924" spans="1:3" x14ac:dyDescent="0.25">
      <c r="A3924" s="1"/>
      <c r="C3924" t="str">
        <f>IF(B3924&lt;&gt;"",VLOOKUP(B3924,TABLA_CAPATACES[#All],3,FALSE),"")</f>
        <v/>
      </c>
    </row>
    <row r="3925" spans="1:3" x14ac:dyDescent="0.25">
      <c r="A3925" s="1"/>
      <c r="C3925" t="str">
        <f>IF(B3925&lt;&gt;"",VLOOKUP(B3925,TABLA_CAPATACES[#All],3,FALSE),"")</f>
        <v/>
      </c>
    </row>
    <row r="3926" spans="1:3" x14ac:dyDescent="0.25">
      <c r="A3926" s="1"/>
      <c r="C3926" t="str">
        <f>IF(B3926&lt;&gt;"",VLOOKUP(B3926,TABLA_CAPATACES[#All],3,FALSE),"")</f>
        <v/>
      </c>
    </row>
    <row r="3927" spans="1:3" x14ac:dyDescent="0.25">
      <c r="A3927" s="1"/>
      <c r="C3927" t="str">
        <f>IF(B3927&lt;&gt;"",VLOOKUP(B3927,TABLA_CAPATACES[#All],3,FALSE),"")</f>
        <v/>
      </c>
    </row>
    <row r="3928" spans="1:3" x14ac:dyDescent="0.25">
      <c r="A3928" s="1"/>
      <c r="C3928" t="str">
        <f>IF(B3928&lt;&gt;"",VLOOKUP(B3928,TABLA_CAPATACES[#All],3,FALSE),"")</f>
        <v/>
      </c>
    </row>
    <row r="3929" spans="1:3" x14ac:dyDescent="0.25">
      <c r="A3929" s="1"/>
      <c r="C3929" t="str">
        <f>IF(B3929&lt;&gt;"",VLOOKUP(B3929,TABLA_CAPATACES[#All],3,FALSE),"")</f>
        <v/>
      </c>
    </row>
    <row r="3930" spans="1:3" x14ac:dyDescent="0.25">
      <c r="A3930" s="1"/>
      <c r="C3930" t="str">
        <f>IF(B3930&lt;&gt;"",VLOOKUP(B3930,TABLA_CAPATACES[#All],3,FALSE),"")</f>
        <v/>
      </c>
    </row>
    <row r="3931" spans="1:3" x14ac:dyDescent="0.25">
      <c r="A3931" s="1"/>
      <c r="C3931" t="str">
        <f>IF(B3931&lt;&gt;"",VLOOKUP(B3931,TABLA_CAPATACES[#All],3,FALSE),"")</f>
        <v/>
      </c>
    </row>
    <row r="3932" spans="1:3" x14ac:dyDescent="0.25">
      <c r="A3932" s="1"/>
      <c r="C3932" t="str">
        <f>IF(B3932&lt;&gt;"",VLOOKUP(B3932,TABLA_CAPATACES[#All],3,FALSE),"")</f>
        <v/>
      </c>
    </row>
    <row r="3933" spans="1:3" x14ac:dyDescent="0.25">
      <c r="A3933" s="1"/>
      <c r="C3933" t="str">
        <f>IF(B3933&lt;&gt;"",VLOOKUP(B3933,TABLA_CAPATACES[#All],3,FALSE),"")</f>
        <v/>
      </c>
    </row>
    <row r="3934" spans="1:3" x14ac:dyDescent="0.25">
      <c r="A3934" s="1"/>
      <c r="C3934" t="str">
        <f>IF(B3934&lt;&gt;"",VLOOKUP(B3934,TABLA_CAPATACES[#All],3,FALSE),"")</f>
        <v/>
      </c>
    </row>
    <row r="3935" spans="1:3" x14ac:dyDescent="0.25">
      <c r="A3935" s="1"/>
      <c r="C3935" t="str">
        <f>IF(B3935&lt;&gt;"",VLOOKUP(B3935,TABLA_CAPATACES[#All],3,FALSE),"")</f>
        <v/>
      </c>
    </row>
    <row r="3936" spans="1:3" x14ac:dyDescent="0.25">
      <c r="A3936" s="1"/>
      <c r="C3936" t="str">
        <f>IF(B3936&lt;&gt;"",VLOOKUP(B3936,TABLA_CAPATACES[#All],3,FALSE),"")</f>
        <v/>
      </c>
    </row>
    <row r="3937" spans="1:3" x14ac:dyDescent="0.25">
      <c r="A3937" s="1"/>
      <c r="C3937" t="str">
        <f>IF(B3937&lt;&gt;"",VLOOKUP(B3937,TABLA_CAPATACES[#All],3,FALSE),"")</f>
        <v/>
      </c>
    </row>
    <row r="3938" spans="1:3" x14ac:dyDescent="0.25">
      <c r="A3938" s="1"/>
      <c r="C3938" t="str">
        <f>IF(B3938&lt;&gt;"",VLOOKUP(B3938,TABLA_CAPATACES[#All],3,FALSE),"")</f>
        <v/>
      </c>
    </row>
    <row r="3939" spans="1:3" x14ac:dyDescent="0.25">
      <c r="A3939" s="1"/>
      <c r="C3939" t="str">
        <f>IF(B3939&lt;&gt;"",VLOOKUP(B3939,TABLA_CAPATACES[#All],3,FALSE),"")</f>
        <v/>
      </c>
    </row>
    <row r="3940" spans="1:3" x14ac:dyDescent="0.25">
      <c r="A3940" s="1"/>
      <c r="C3940" t="str">
        <f>IF(B3940&lt;&gt;"",VLOOKUP(B3940,TABLA_CAPATACES[#All],3,FALSE),"")</f>
        <v/>
      </c>
    </row>
    <row r="3941" spans="1:3" x14ac:dyDescent="0.25">
      <c r="A3941" s="1"/>
      <c r="C3941" t="str">
        <f>IF(B3941&lt;&gt;"",VLOOKUP(B3941,TABLA_CAPATACES[#All],3,FALSE),"")</f>
        <v/>
      </c>
    </row>
    <row r="3942" spans="1:3" x14ac:dyDescent="0.25">
      <c r="A3942" s="1"/>
      <c r="C3942" t="str">
        <f>IF(B3942&lt;&gt;"",VLOOKUP(B3942,TABLA_CAPATACES[#All],3,FALSE),"")</f>
        <v/>
      </c>
    </row>
    <row r="3943" spans="1:3" x14ac:dyDescent="0.25">
      <c r="A3943" s="1"/>
      <c r="C3943" t="str">
        <f>IF(B3943&lt;&gt;"",VLOOKUP(B3943,TABLA_CAPATACES[#All],3,FALSE),"")</f>
        <v/>
      </c>
    </row>
    <row r="3944" spans="1:3" x14ac:dyDescent="0.25">
      <c r="A3944" s="1"/>
      <c r="C3944" t="str">
        <f>IF(B3944&lt;&gt;"",VLOOKUP(B3944,TABLA_CAPATACES[#All],3,FALSE),"")</f>
        <v/>
      </c>
    </row>
    <row r="3945" spans="1:3" x14ac:dyDescent="0.25">
      <c r="A3945" s="1"/>
      <c r="C3945" t="str">
        <f>IF(B3945&lt;&gt;"",VLOOKUP(B3945,TABLA_CAPATACES[#All],3,FALSE),"")</f>
        <v/>
      </c>
    </row>
    <row r="3946" spans="1:3" x14ac:dyDescent="0.25">
      <c r="A3946" s="1"/>
      <c r="C3946" t="str">
        <f>IF(B3946&lt;&gt;"",VLOOKUP(B3946,TABLA_CAPATACES[#All],3,FALSE),"")</f>
        <v/>
      </c>
    </row>
    <row r="3947" spans="1:3" x14ac:dyDescent="0.25">
      <c r="A3947" s="1"/>
      <c r="C3947" t="str">
        <f>IF(B3947&lt;&gt;"",VLOOKUP(B3947,TABLA_CAPATACES[#All],3,FALSE),"")</f>
        <v/>
      </c>
    </row>
    <row r="3948" spans="1:3" x14ac:dyDescent="0.25">
      <c r="A3948" s="1"/>
      <c r="C3948" t="str">
        <f>IF(B3948&lt;&gt;"",VLOOKUP(B3948,TABLA_CAPATACES[#All],3,FALSE),"")</f>
        <v/>
      </c>
    </row>
    <row r="3949" spans="1:3" x14ac:dyDescent="0.25">
      <c r="A3949" s="1"/>
      <c r="C3949" t="str">
        <f>IF(B3949&lt;&gt;"",VLOOKUP(B3949,TABLA_CAPATACES[#All],3,FALSE),"")</f>
        <v/>
      </c>
    </row>
    <row r="3950" spans="1:3" x14ac:dyDescent="0.25">
      <c r="A3950" s="1"/>
      <c r="C3950" t="str">
        <f>IF(B3950&lt;&gt;"",VLOOKUP(B3950,TABLA_CAPATACES[#All],3,FALSE),"")</f>
        <v/>
      </c>
    </row>
    <row r="3951" spans="1:3" x14ac:dyDescent="0.25">
      <c r="A3951" s="1"/>
      <c r="C3951" t="str">
        <f>IF(B3951&lt;&gt;"",VLOOKUP(B3951,TABLA_CAPATACES[#All],3,FALSE),"")</f>
        <v/>
      </c>
    </row>
    <row r="3952" spans="1:3" x14ac:dyDescent="0.25">
      <c r="A3952" s="1"/>
      <c r="C3952" t="str">
        <f>IF(B3952&lt;&gt;"",VLOOKUP(B3952,TABLA_CAPATACES[#All],3,FALSE),"")</f>
        <v/>
      </c>
    </row>
    <row r="3953" spans="1:3" x14ac:dyDescent="0.25">
      <c r="A3953" s="1"/>
      <c r="C3953" t="str">
        <f>IF(B3953&lt;&gt;"",VLOOKUP(B3953,TABLA_CAPATACES[#All],3,FALSE),"")</f>
        <v/>
      </c>
    </row>
    <row r="3954" spans="1:3" x14ac:dyDescent="0.25">
      <c r="A3954" s="1"/>
      <c r="C3954" t="str">
        <f>IF(B3954&lt;&gt;"",VLOOKUP(B3954,TABLA_CAPATACES[#All],3,FALSE),"")</f>
        <v/>
      </c>
    </row>
    <row r="3955" spans="1:3" x14ac:dyDescent="0.25">
      <c r="A3955" s="1"/>
      <c r="C3955" t="str">
        <f>IF(B3955&lt;&gt;"",VLOOKUP(B3955,TABLA_CAPATACES[#All],3,FALSE),"")</f>
        <v/>
      </c>
    </row>
    <row r="3956" spans="1:3" x14ac:dyDescent="0.25">
      <c r="A3956" s="1"/>
      <c r="C3956" t="str">
        <f>IF(B3956&lt;&gt;"",VLOOKUP(B3956,TABLA_CAPATACES[#All],3,FALSE),"")</f>
        <v/>
      </c>
    </row>
    <row r="3957" spans="1:3" x14ac:dyDescent="0.25">
      <c r="A3957" s="1"/>
      <c r="C3957" t="str">
        <f>IF(B3957&lt;&gt;"",VLOOKUP(B3957,TABLA_CAPATACES[#All],3,FALSE),"")</f>
        <v/>
      </c>
    </row>
    <row r="3958" spans="1:3" x14ac:dyDescent="0.25">
      <c r="A3958" s="1"/>
      <c r="C3958" t="str">
        <f>IF(B3958&lt;&gt;"",VLOOKUP(B3958,TABLA_CAPATACES[#All],3,FALSE),"")</f>
        <v/>
      </c>
    </row>
    <row r="3959" spans="1:3" x14ac:dyDescent="0.25">
      <c r="A3959" s="1"/>
      <c r="C3959" t="str">
        <f>IF(B3959&lt;&gt;"",VLOOKUP(B3959,TABLA_CAPATACES[#All],3,FALSE),"")</f>
        <v/>
      </c>
    </row>
    <row r="3960" spans="1:3" x14ac:dyDescent="0.25">
      <c r="A3960" s="1"/>
      <c r="C3960" t="str">
        <f>IF(B3960&lt;&gt;"",VLOOKUP(B3960,TABLA_CAPATACES[#All],3,FALSE),"")</f>
        <v/>
      </c>
    </row>
    <row r="3961" spans="1:3" x14ac:dyDescent="0.25">
      <c r="A3961" s="1"/>
      <c r="C3961" t="str">
        <f>IF(B3961&lt;&gt;"",VLOOKUP(B3961,TABLA_CAPATACES[#All],3,FALSE),"")</f>
        <v/>
      </c>
    </row>
    <row r="3962" spans="1:3" x14ac:dyDescent="0.25">
      <c r="A3962" s="1"/>
      <c r="C3962" t="str">
        <f>IF(B3962&lt;&gt;"",VLOOKUP(B3962,TABLA_CAPATACES[#All],3,FALSE),"")</f>
        <v/>
      </c>
    </row>
    <row r="3963" spans="1:3" x14ac:dyDescent="0.25">
      <c r="A3963" s="1"/>
      <c r="C3963" t="str">
        <f>IF(B3963&lt;&gt;"",VLOOKUP(B3963,TABLA_CAPATACES[#All],3,FALSE),"")</f>
        <v/>
      </c>
    </row>
    <row r="3964" spans="1:3" x14ac:dyDescent="0.25">
      <c r="A3964" s="1"/>
      <c r="C3964" t="str">
        <f>IF(B3964&lt;&gt;"",VLOOKUP(B3964,TABLA_CAPATACES[#All],3,FALSE),"")</f>
        <v/>
      </c>
    </row>
    <row r="3965" spans="1:3" x14ac:dyDescent="0.25">
      <c r="A3965" s="1"/>
      <c r="C3965" t="str">
        <f>IF(B3965&lt;&gt;"",VLOOKUP(B3965,TABLA_CAPATACES[#All],3,FALSE),"")</f>
        <v/>
      </c>
    </row>
    <row r="3966" spans="1:3" x14ac:dyDescent="0.25">
      <c r="A3966" s="1"/>
      <c r="C3966" t="str">
        <f>IF(B3966&lt;&gt;"",VLOOKUP(B3966,TABLA_CAPATACES[#All],3,FALSE),"")</f>
        <v/>
      </c>
    </row>
    <row r="3967" spans="1:3" x14ac:dyDescent="0.25">
      <c r="A3967" s="1"/>
      <c r="C3967" t="str">
        <f>IF(B3967&lt;&gt;"",VLOOKUP(B3967,TABLA_CAPATACES[#All],3,FALSE),"")</f>
        <v/>
      </c>
    </row>
    <row r="3968" spans="1:3" x14ac:dyDescent="0.25">
      <c r="A3968" s="1"/>
      <c r="C3968" t="str">
        <f>IF(B3968&lt;&gt;"",VLOOKUP(B3968,TABLA_CAPATACES[#All],3,FALSE),"")</f>
        <v/>
      </c>
    </row>
    <row r="3969" spans="1:3" x14ac:dyDescent="0.25">
      <c r="A3969" s="1"/>
      <c r="C3969" t="str">
        <f>IF(B3969&lt;&gt;"",VLOOKUP(B3969,TABLA_CAPATACES[#All],3,FALSE),"")</f>
        <v/>
      </c>
    </row>
    <row r="3970" spans="1:3" x14ac:dyDescent="0.25">
      <c r="A3970" s="1"/>
      <c r="C3970" t="str">
        <f>IF(B3970&lt;&gt;"",VLOOKUP(B3970,TABLA_CAPATACES[#All],3,FALSE),"")</f>
        <v/>
      </c>
    </row>
    <row r="3971" spans="1:3" x14ac:dyDescent="0.25">
      <c r="A3971" s="1"/>
      <c r="C3971" t="str">
        <f>IF(B3971&lt;&gt;"",VLOOKUP(B3971,TABLA_CAPATACES[#All],3,FALSE),"")</f>
        <v/>
      </c>
    </row>
    <row r="3972" spans="1:3" x14ac:dyDescent="0.25">
      <c r="A3972" s="1"/>
      <c r="C3972" t="str">
        <f>IF(B3972&lt;&gt;"",VLOOKUP(B3972,TABLA_CAPATACES[#All],3,FALSE),"")</f>
        <v/>
      </c>
    </row>
    <row r="3973" spans="1:3" x14ac:dyDescent="0.25">
      <c r="A3973" s="1"/>
      <c r="C3973" t="str">
        <f>IF(B3973&lt;&gt;"",VLOOKUP(B3973,TABLA_CAPATACES[#All],3,FALSE),"")</f>
        <v/>
      </c>
    </row>
    <row r="3974" spans="1:3" x14ac:dyDescent="0.25">
      <c r="A3974" s="1"/>
      <c r="C3974" t="str">
        <f>IF(B3974&lt;&gt;"",VLOOKUP(B3974,TABLA_CAPATACES[#All],3,FALSE),"")</f>
        <v/>
      </c>
    </row>
    <row r="3975" spans="1:3" x14ac:dyDescent="0.25">
      <c r="A3975" s="1"/>
      <c r="C3975" t="str">
        <f>IF(B3975&lt;&gt;"",VLOOKUP(B3975,TABLA_CAPATACES[#All],3,FALSE),"")</f>
        <v/>
      </c>
    </row>
    <row r="3976" spans="1:3" x14ac:dyDescent="0.25">
      <c r="A3976" s="1"/>
      <c r="C3976" t="str">
        <f>IF(B3976&lt;&gt;"",VLOOKUP(B3976,TABLA_CAPATACES[#All],3,FALSE),"")</f>
        <v/>
      </c>
    </row>
    <row r="3977" spans="1:3" x14ac:dyDescent="0.25">
      <c r="A3977" s="1"/>
      <c r="C3977" t="str">
        <f>IF(B3977&lt;&gt;"",VLOOKUP(B3977,TABLA_CAPATACES[#All],3,FALSE),"")</f>
        <v/>
      </c>
    </row>
    <row r="3978" spans="1:3" x14ac:dyDescent="0.25">
      <c r="A3978" s="1"/>
      <c r="C3978" t="str">
        <f>IF(B3978&lt;&gt;"",VLOOKUP(B3978,TABLA_CAPATACES[#All],3,FALSE),"")</f>
        <v/>
      </c>
    </row>
    <row r="3979" spans="1:3" x14ac:dyDescent="0.25">
      <c r="A3979" s="1"/>
      <c r="C3979" t="str">
        <f>IF(B3979&lt;&gt;"",VLOOKUP(B3979,TABLA_CAPATACES[#All],3,FALSE),"")</f>
        <v/>
      </c>
    </row>
    <row r="3980" spans="1:3" x14ac:dyDescent="0.25">
      <c r="A3980" s="1"/>
      <c r="C3980" t="str">
        <f>IF(B3980&lt;&gt;"",VLOOKUP(B3980,TABLA_CAPATACES[#All],3,FALSE),"")</f>
        <v/>
      </c>
    </row>
    <row r="3981" spans="1:3" x14ac:dyDescent="0.25">
      <c r="A3981" s="1"/>
      <c r="C3981" t="str">
        <f>IF(B3981&lt;&gt;"",VLOOKUP(B3981,TABLA_CAPATACES[#All],3,FALSE),"")</f>
        <v/>
      </c>
    </row>
    <row r="3982" spans="1:3" x14ac:dyDescent="0.25">
      <c r="A3982" s="1"/>
      <c r="C3982" t="str">
        <f>IF(B3982&lt;&gt;"",VLOOKUP(B3982,TABLA_CAPATACES[#All],3,FALSE),"")</f>
        <v/>
      </c>
    </row>
    <row r="3983" spans="1:3" x14ac:dyDescent="0.25">
      <c r="A3983" s="1"/>
      <c r="C3983" t="str">
        <f>IF(B3983&lt;&gt;"",VLOOKUP(B3983,TABLA_CAPATACES[#All],3,FALSE),"")</f>
        <v/>
      </c>
    </row>
    <row r="3984" spans="1:3" x14ac:dyDescent="0.25">
      <c r="A3984" s="1"/>
      <c r="C3984" t="str">
        <f>IF(B3984&lt;&gt;"",VLOOKUP(B3984,TABLA_CAPATACES[#All],3,FALSE),"")</f>
        <v/>
      </c>
    </row>
    <row r="3985" spans="1:3" x14ac:dyDescent="0.25">
      <c r="A3985" s="1"/>
      <c r="C3985" t="str">
        <f>IF(B3985&lt;&gt;"",VLOOKUP(B3985,TABLA_CAPATACES[#All],3,FALSE),"")</f>
        <v/>
      </c>
    </row>
    <row r="3986" spans="1:3" x14ac:dyDescent="0.25">
      <c r="A3986" s="1"/>
      <c r="C3986" t="str">
        <f>IF(B3986&lt;&gt;"",VLOOKUP(B3986,TABLA_CAPATACES[#All],3,FALSE),"")</f>
        <v/>
      </c>
    </row>
    <row r="3987" spans="1:3" x14ac:dyDescent="0.25">
      <c r="A3987" s="1"/>
      <c r="C3987" t="str">
        <f>IF(B3987&lt;&gt;"",VLOOKUP(B3987,TABLA_CAPATACES[#All],3,FALSE),"")</f>
        <v/>
      </c>
    </row>
    <row r="3988" spans="1:3" x14ac:dyDescent="0.25">
      <c r="A3988" s="1"/>
      <c r="C3988" t="str">
        <f>IF(B3988&lt;&gt;"",VLOOKUP(B3988,TABLA_CAPATACES[#All],3,FALSE),"")</f>
        <v/>
      </c>
    </row>
    <row r="3989" spans="1:3" x14ac:dyDescent="0.25">
      <c r="A3989" s="1"/>
      <c r="C3989" t="str">
        <f>IF(B3989&lt;&gt;"",VLOOKUP(B3989,TABLA_CAPATACES[#All],3,FALSE),"")</f>
        <v/>
      </c>
    </row>
    <row r="3990" spans="1:3" x14ac:dyDescent="0.25">
      <c r="A3990" s="1"/>
      <c r="C3990" t="str">
        <f>IF(B3990&lt;&gt;"",VLOOKUP(B3990,TABLA_CAPATACES[#All],3,FALSE),"")</f>
        <v/>
      </c>
    </row>
    <row r="3991" spans="1:3" x14ac:dyDescent="0.25">
      <c r="A3991" s="1"/>
      <c r="C3991" t="str">
        <f>IF(B3991&lt;&gt;"",VLOOKUP(B3991,TABLA_CAPATACES[#All],3,FALSE),"")</f>
        <v/>
      </c>
    </row>
    <row r="3992" spans="1:3" x14ac:dyDescent="0.25">
      <c r="A3992" s="1"/>
      <c r="C3992" t="str">
        <f>IF(B3992&lt;&gt;"",VLOOKUP(B3992,TABLA_CAPATACES[#All],3,FALSE),"")</f>
        <v/>
      </c>
    </row>
    <row r="3993" spans="1:3" x14ac:dyDescent="0.25">
      <c r="A3993" s="1"/>
      <c r="C3993" t="str">
        <f>IF(B3993&lt;&gt;"",VLOOKUP(B3993,TABLA_CAPATACES[#All],3,FALSE),"")</f>
        <v/>
      </c>
    </row>
    <row r="3994" spans="1:3" x14ac:dyDescent="0.25">
      <c r="A3994" s="1"/>
      <c r="C3994" t="str">
        <f>IF(B3994&lt;&gt;"",VLOOKUP(B3994,TABLA_CAPATACES[#All],3,FALSE),"")</f>
        <v/>
      </c>
    </row>
    <row r="3995" spans="1:3" x14ac:dyDescent="0.25">
      <c r="A3995" s="1"/>
      <c r="C3995" t="str">
        <f>IF(B3995&lt;&gt;"",VLOOKUP(B3995,TABLA_CAPATACES[#All],3,FALSE),"")</f>
        <v/>
      </c>
    </row>
    <row r="3996" spans="1:3" x14ac:dyDescent="0.25">
      <c r="A3996" s="1"/>
      <c r="C3996" t="str">
        <f>IF(B3996&lt;&gt;"",VLOOKUP(B3996,TABLA_CAPATACES[#All],3,FALSE),"")</f>
        <v/>
      </c>
    </row>
    <row r="3997" spans="1:3" x14ac:dyDescent="0.25">
      <c r="A3997" s="1"/>
      <c r="C3997" t="str">
        <f>IF(B3997&lt;&gt;"",VLOOKUP(B3997,TABLA_CAPATACES[#All],3,FALSE),"")</f>
        <v/>
      </c>
    </row>
    <row r="3998" spans="1:3" x14ac:dyDescent="0.25">
      <c r="A3998" s="1"/>
      <c r="C3998" t="str">
        <f>IF(B3998&lt;&gt;"",VLOOKUP(B3998,TABLA_CAPATACES[#All],3,FALSE),"")</f>
        <v/>
      </c>
    </row>
    <row r="3999" spans="1:3" x14ac:dyDescent="0.25">
      <c r="A3999" s="1"/>
      <c r="C3999" t="str">
        <f>IF(B3999&lt;&gt;"",VLOOKUP(B3999,TABLA_CAPATACES[#All],3,FALSE),"")</f>
        <v/>
      </c>
    </row>
    <row r="4000" spans="1:3" x14ac:dyDescent="0.25">
      <c r="A4000" s="1"/>
      <c r="C4000" t="str">
        <f>IF(B4000&lt;&gt;"",VLOOKUP(B4000,TABLA_CAPATACES[#All],3,FALSE),"")</f>
        <v/>
      </c>
    </row>
    <row r="4001" spans="1:3" x14ac:dyDescent="0.25">
      <c r="A4001" s="1"/>
      <c r="C4001" t="str">
        <f>IF(B4001&lt;&gt;"",VLOOKUP(B4001,TABLA_CAPATACES[#All],3,FALSE),"")</f>
        <v/>
      </c>
    </row>
    <row r="4002" spans="1:3" x14ac:dyDescent="0.25">
      <c r="A4002" s="1"/>
      <c r="C4002" t="str">
        <f>IF(B4002&lt;&gt;"",VLOOKUP(B4002,TABLA_CAPATACES[#All],3,FALSE),"")</f>
        <v/>
      </c>
    </row>
    <row r="4003" spans="1:3" x14ac:dyDescent="0.25">
      <c r="A4003" s="1"/>
      <c r="C4003" t="str">
        <f>IF(B4003&lt;&gt;"",VLOOKUP(B4003,TABLA_CAPATACES[#All],3,FALSE),"")</f>
        <v/>
      </c>
    </row>
    <row r="4004" spans="1:3" x14ac:dyDescent="0.25">
      <c r="A4004" s="1"/>
      <c r="C4004" t="str">
        <f>IF(B4004&lt;&gt;"",VLOOKUP(B4004,TABLA_CAPATACES[#All],3,FALSE),"")</f>
        <v/>
      </c>
    </row>
    <row r="4005" spans="1:3" x14ac:dyDescent="0.25">
      <c r="A4005" s="1"/>
      <c r="C4005" t="str">
        <f>IF(B4005&lt;&gt;"",VLOOKUP(B4005,TABLA_CAPATACES[#All],3,FALSE),"")</f>
        <v/>
      </c>
    </row>
    <row r="4006" spans="1:3" x14ac:dyDescent="0.25">
      <c r="A4006" s="1"/>
      <c r="C4006" t="str">
        <f>IF(B4006&lt;&gt;"",VLOOKUP(B4006,TABLA_CAPATACES[#All],3,FALSE),"")</f>
        <v/>
      </c>
    </row>
    <row r="4007" spans="1:3" x14ac:dyDescent="0.25">
      <c r="A4007" s="1"/>
      <c r="C4007" t="str">
        <f>IF(B4007&lt;&gt;"",VLOOKUP(B4007,TABLA_CAPATACES[#All],3,FALSE),"")</f>
        <v/>
      </c>
    </row>
    <row r="4008" spans="1:3" x14ac:dyDescent="0.25">
      <c r="A4008" s="1"/>
      <c r="C4008" t="str">
        <f>IF(B4008&lt;&gt;"",VLOOKUP(B4008,TABLA_CAPATACES[#All],3,FALSE),"")</f>
        <v/>
      </c>
    </row>
    <row r="4009" spans="1:3" x14ac:dyDescent="0.25">
      <c r="A4009" s="1"/>
      <c r="C4009" t="str">
        <f>IF(B4009&lt;&gt;"",VLOOKUP(B4009,TABLA_CAPATACES[#All],3,FALSE),"")</f>
        <v/>
      </c>
    </row>
    <row r="4010" spans="1:3" x14ac:dyDescent="0.25">
      <c r="A4010" s="1"/>
      <c r="C4010" t="str">
        <f>IF(B4010&lt;&gt;"",VLOOKUP(B4010,TABLA_CAPATACES[#All],3,FALSE),"")</f>
        <v/>
      </c>
    </row>
    <row r="4011" spans="1:3" x14ac:dyDescent="0.25">
      <c r="A4011" s="1"/>
      <c r="C4011" t="str">
        <f>IF(B4011&lt;&gt;"",VLOOKUP(B4011,TABLA_CAPATACES[#All],3,FALSE),"")</f>
        <v/>
      </c>
    </row>
    <row r="4012" spans="1:3" x14ac:dyDescent="0.25">
      <c r="A4012" s="1"/>
      <c r="C4012" t="str">
        <f>IF(B4012&lt;&gt;"",VLOOKUP(B4012,TABLA_CAPATACES[#All],3,FALSE),"")</f>
        <v/>
      </c>
    </row>
    <row r="4013" spans="1:3" x14ac:dyDescent="0.25">
      <c r="A4013" s="1"/>
      <c r="C4013" t="str">
        <f>IF(B4013&lt;&gt;"",VLOOKUP(B4013,TABLA_CAPATACES[#All],3,FALSE),"")</f>
        <v/>
      </c>
    </row>
    <row r="4014" spans="1:3" x14ac:dyDescent="0.25">
      <c r="A4014" s="1"/>
      <c r="C4014" t="str">
        <f>IF(B4014&lt;&gt;"",VLOOKUP(B4014,TABLA_CAPATACES[#All],3,FALSE),"")</f>
        <v/>
      </c>
    </row>
    <row r="4015" spans="1:3" x14ac:dyDescent="0.25">
      <c r="A4015" s="1"/>
      <c r="C4015" t="str">
        <f>IF(B4015&lt;&gt;"",VLOOKUP(B4015,TABLA_CAPATACES[#All],3,FALSE),"")</f>
        <v/>
      </c>
    </row>
    <row r="4016" spans="1:3" x14ac:dyDescent="0.25">
      <c r="A4016" s="1"/>
      <c r="C4016" t="str">
        <f>IF(B4016&lt;&gt;"",VLOOKUP(B4016,TABLA_CAPATACES[#All],3,FALSE),"")</f>
        <v/>
      </c>
    </row>
    <row r="4017" spans="1:3" x14ac:dyDescent="0.25">
      <c r="A4017" s="1"/>
      <c r="C4017" t="str">
        <f>IF(B4017&lt;&gt;"",VLOOKUP(B4017,TABLA_CAPATACES[#All],3,FALSE),"")</f>
        <v/>
      </c>
    </row>
    <row r="4018" spans="1:3" x14ac:dyDescent="0.25">
      <c r="A4018" s="1"/>
      <c r="C4018" t="str">
        <f>IF(B4018&lt;&gt;"",VLOOKUP(B4018,TABLA_CAPATACES[#All],3,FALSE),"")</f>
        <v/>
      </c>
    </row>
    <row r="4019" spans="1:3" x14ac:dyDescent="0.25">
      <c r="A4019" s="1"/>
      <c r="C4019" t="str">
        <f>IF(B4019&lt;&gt;"",VLOOKUP(B4019,TABLA_CAPATACES[#All],3,FALSE),"")</f>
        <v/>
      </c>
    </row>
    <row r="4020" spans="1:3" x14ac:dyDescent="0.25">
      <c r="A4020" s="1"/>
      <c r="C4020" t="str">
        <f>IF(B4020&lt;&gt;"",VLOOKUP(B4020,TABLA_CAPATACES[#All],3,FALSE),"")</f>
        <v/>
      </c>
    </row>
    <row r="4021" spans="1:3" x14ac:dyDescent="0.25">
      <c r="A4021" s="1"/>
      <c r="C4021" t="str">
        <f>IF(B4021&lt;&gt;"",VLOOKUP(B4021,TABLA_CAPATACES[#All],3,FALSE),"")</f>
        <v/>
      </c>
    </row>
    <row r="4022" spans="1:3" x14ac:dyDescent="0.25">
      <c r="A4022" s="1"/>
      <c r="C4022" t="str">
        <f>IF(B4022&lt;&gt;"",VLOOKUP(B4022,TABLA_CAPATACES[#All],3,FALSE),"")</f>
        <v/>
      </c>
    </row>
    <row r="4023" spans="1:3" x14ac:dyDescent="0.25">
      <c r="A4023" s="1"/>
      <c r="C4023" t="str">
        <f>IF(B4023&lt;&gt;"",VLOOKUP(B4023,TABLA_CAPATACES[#All],3,FALSE),"")</f>
        <v/>
      </c>
    </row>
    <row r="4024" spans="1:3" x14ac:dyDescent="0.25">
      <c r="A4024" s="1"/>
      <c r="C4024" t="str">
        <f>IF(B4024&lt;&gt;"",VLOOKUP(B4024,TABLA_CAPATACES[#All],3,FALSE),"")</f>
        <v/>
      </c>
    </row>
    <row r="4025" spans="1:3" x14ac:dyDescent="0.25">
      <c r="A4025" s="1"/>
      <c r="C4025" t="str">
        <f>IF(B4025&lt;&gt;"",VLOOKUP(B4025,TABLA_CAPATACES[#All],3,FALSE),"")</f>
        <v/>
      </c>
    </row>
    <row r="4026" spans="1:3" x14ac:dyDescent="0.25">
      <c r="A4026" s="1"/>
      <c r="C4026" t="str">
        <f>IF(B4026&lt;&gt;"",VLOOKUP(B4026,TABLA_CAPATACES[#All],3,FALSE),"")</f>
        <v/>
      </c>
    </row>
    <row r="4027" spans="1:3" x14ac:dyDescent="0.25">
      <c r="A4027" s="1"/>
      <c r="C4027" t="str">
        <f>IF(B4027&lt;&gt;"",VLOOKUP(B4027,TABLA_CAPATACES[#All],3,FALSE),"")</f>
        <v/>
      </c>
    </row>
    <row r="4028" spans="1:3" x14ac:dyDescent="0.25">
      <c r="A4028" s="1"/>
      <c r="C4028" t="str">
        <f>IF(B4028&lt;&gt;"",VLOOKUP(B4028,TABLA_CAPATACES[#All],3,FALSE),"")</f>
        <v/>
      </c>
    </row>
    <row r="4029" spans="1:3" x14ac:dyDescent="0.25">
      <c r="A4029" s="1"/>
      <c r="C4029" t="str">
        <f>IF(B4029&lt;&gt;"",VLOOKUP(B4029,TABLA_CAPATACES[#All],3,FALSE),"")</f>
        <v/>
      </c>
    </row>
    <row r="4030" spans="1:3" x14ac:dyDescent="0.25">
      <c r="A4030" s="1"/>
      <c r="C4030" t="str">
        <f>IF(B4030&lt;&gt;"",VLOOKUP(B4030,TABLA_CAPATACES[#All],3,FALSE),"")</f>
        <v/>
      </c>
    </row>
    <row r="4031" spans="1:3" x14ac:dyDescent="0.25">
      <c r="A4031" s="1"/>
      <c r="C4031" t="str">
        <f>IF(B4031&lt;&gt;"",VLOOKUP(B4031,TABLA_CAPATACES[#All],3,FALSE),"")</f>
        <v/>
      </c>
    </row>
    <row r="4032" spans="1:3" x14ac:dyDescent="0.25">
      <c r="A4032" s="1"/>
      <c r="C4032" t="str">
        <f>IF(B4032&lt;&gt;"",VLOOKUP(B4032,TABLA_CAPATACES[#All],3,FALSE),"")</f>
        <v/>
      </c>
    </row>
    <row r="4033" spans="1:3" x14ac:dyDescent="0.25">
      <c r="A4033" s="1"/>
      <c r="C4033" t="str">
        <f>IF(B4033&lt;&gt;"",VLOOKUP(B4033,TABLA_CAPATACES[#All],3,FALSE),"")</f>
        <v/>
      </c>
    </row>
    <row r="4034" spans="1:3" x14ac:dyDescent="0.25">
      <c r="A4034" s="1"/>
      <c r="C4034" t="str">
        <f>IF(B4034&lt;&gt;"",VLOOKUP(B4034,TABLA_CAPATACES[#All],3,FALSE),"")</f>
        <v/>
      </c>
    </row>
    <row r="4035" spans="1:3" x14ac:dyDescent="0.25">
      <c r="A4035" s="1"/>
      <c r="C4035" t="str">
        <f>IF(B4035&lt;&gt;"",VLOOKUP(B4035,TABLA_CAPATACES[#All],3,FALSE),"")</f>
        <v/>
      </c>
    </row>
    <row r="4036" spans="1:3" x14ac:dyDescent="0.25">
      <c r="A4036" s="1"/>
      <c r="C4036" t="str">
        <f>IF(B4036&lt;&gt;"",VLOOKUP(B4036,TABLA_CAPATACES[#All],3,FALSE),"")</f>
        <v/>
      </c>
    </row>
    <row r="4037" spans="1:3" x14ac:dyDescent="0.25">
      <c r="A4037" s="1"/>
      <c r="C4037" t="str">
        <f>IF(B4037&lt;&gt;"",VLOOKUP(B4037,TABLA_CAPATACES[#All],3,FALSE),"")</f>
        <v/>
      </c>
    </row>
    <row r="4038" spans="1:3" x14ac:dyDescent="0.25">
      <c r="A4038" s="1"/>
      <c r="C4038" t="str">
        <f>IF(B4038&lt;&gt;"",VLOOKUP(B4038,TABLA_CAPATACES[#All],3,FALSE),"")</f>
        <v/>
      </c>
    </row>
    <row r="4039" spans="1:3" x14ac:dyDescent="0.25">
      <c r="A4039" s="1"/>
      <c r="C4039" t="str">
        <f>IF(B4039&lt;&gt;"",VLOOKUP(B4039,TABLA_CAPATACES[#All],3,FALSE),"")</f>
        <v/>
      </c>
    </row>
    <row r="4040" spans="1:3" x14ac:dyDescent="0.25">
      <c r="A4040" s="1"/>
      <c r="C4040" t="str">
        <f>IF(B4040&lt;&gt;"",VLOOKUP(B4040,TABLA_CAPATACES[#All],3,FALSE),"")</f>
        <v/>
      </c>
    </row>
    <row r="4041" spans="1:3" x14ac:dyDescent="0.25">
      <c r="A4041" s="1"/>
      <c r="C4041" t="str">
        <f>IF(B4041&lt;&gt;"",VLOOKUP(B4041,TABLA_CAPATACES[#All],3,FALSE),"")</f>
        <v/>
      </c>
    </row>
    <row r="4042" spans="1:3" x14ac:dyDescent="0.25">
      <c r="A4042" s="1"/>
      <c r="C4042" t="str">
        <f>IF(B4042&lt;&gt;"",VLOOKUP(B4042,TABLA_CAPATACES[#All],3,FALSE),"")</f>
        <v/>
      </c>
    </row>
    <row r="4043" spans="1:3" x14ac:dyDescent="0.25">
      <c r="A4043" s="1"/>
      <c r="C4043" t="str">
        <f>IF(B4043&lt;&gt;"",VLOOKUP(B4043,TABLA_CAPATACES[#All],3,FALSE),"")</f>
        <v/>
      </c>
    </row>
    <row r="4044" spans="1:3" x14ac:dyDescent="0.25">
      <c r="A4044" s="1"/>
      <c r="C4044" t="str">
        <f>IF(B4044&lt;&gt;"",VLOOKUP(B4044,TABLA_CAPATACES[#All],3,FALSE),"")</f>
        <v/>
      </c>
    </row>
    <row r="4045" spans="1:3" x14ac:dyDescent="0.25">
      <c r="A4045" s="1"/>
      <c r="C4045" t="str">
        <f>IF(B4045&lt;&gt;"",VLOOKUP(B4045,TABLA_CAPATACES[#All],3,FALSE),"")</f>
        <v/>
      </c>
    </row>
    <row r="4046" spans="1:3" x14ac:dyDescent="0.25">
      <c r="A4046" s="1"/>
      <c r="C4046" t="str">
        <f>IF(B4046&lt;&gt;"",VLOOKUP(B4046,TABLA_CAPATACES[#All],3,FALSE),"")</f>
        <v/>
      </c>
    </row>
    <row r="4047" spans="1:3" x14ac:dyDescent="0.25">
      <c r="A4047" s="1"/>
      <c r="C4047" t="str">
        <f>IF(B4047&lt;&gt;"",VLOOKUP(B4047,TABLA_CAPATACES[#All],3,FALSE),"")</f>
        <v/>
      </c>
    </row>
    <row r="4048" spans="1:3" x14ac:dyDescent="0.25">
      <c r="A4048" s="1"/>
      <c r="C4048" t="str">
        <f>IF(B4048&lt;&gt;"",VLOOKUP(B4048,TABLA_CAPATACES[#All],3,FALSE),"")</f>
        <v/>
      </c>
    </row>
    <row r="4049" spans="1:3" x14ac:dyDescent="0.25">
      <c r="A4049" s="1"/>
      <c r="C4049" t="str">
        <f>IF(B4049&lt;&gt;"",VLOOKUP(B4049,TABLA_CAPATACES[#All],3,FALSE),"")</f>
        <v/>
      </c>
    </row>
    <row r="4050" spans="1:3" x14ac:dyDescent="0.25">
      <c r="A4050" s="1"/>
      <c r="C4050" t="str">
        <f>IF(B4050&lt;&gt;"",VLOOKUP(B4050,TABLA_CAPATACES[#All],3,FALSE),"")</f>
        <v/>
      </c>
    </row>
    <row r="4051" spans="1:3" x14ac:dyDescent="0.25">
      <c r="A4051" s="1"/>
      <c r="C4051" t="str">
        <f>IF(B4051&lt;&gt;"",VLOOKUP(B4051,TABLA_CAPATACES[#All],3,FALSE),"")</f>
        <v/>
      </c>
    </row>
    <row r="4052" spans="1:3" x14ac:dyDescent="0.25">
      <c r="A4052" s="1"/>
      <c r="C4052" t="str">
        <f>IF(B4052&lt;&gt;"",VLOOKUP(B4052,TABLA_CAPATACES[#All],3,FALSE),"")</f>
        <v/>
      </c>
    </row>
    <row r="4053" spans="1:3" x14ac:dyDescent="0.25">
      <c r="A4053" s="1"/>
      <c r="C4053" t="str">
        <f>IF(B4053&lt;&gt;"",VLOOKUP(B4053,TABLA_CAPATACES[#All],3,FALSE),"")</f>
        <v/>
      </c>
    </row>
    <row r="4054" spans="1:3" x14ac:dyDescent="0.25">
      <c r="A4054" s="1"/>
      <c r="C4054" t="str">
        <f>IF(B4054&lt;&gt;"",VLOOKUP(B4054,TABLA_CAPATACES[#All],3,FALSE),"")</f>
        <v/>
      </c>
    </row>
    <row r="4055" spans="1:3" x14ac:dyDescent="0.25">
      <c r="A4055" s="1"/>
      <c r="C4055" t="str">
        <f>IF(B4055&lt;&gt;"",VLOOKUP(B4055,TABLA_CAPATACES[#All],3,FALSE),"")</f>
        <v/>
      </c>
    </row>
    <row r="4056" spans="1:3" x14ac:dyDescent="0.25">
      <c r="A4056" s="1"/>
      <c r="C4056" t="str">
        <f>IF(B4056&lt;&gt;"",VLOOKUP(B4056,TABLA_CAPATACES[#All],3,FALSE),"")</f>
        <v/>
      </c>
    </row>
    <row r="4057" spans="1:3" x14ac:dyDescent="0.25">
      <c r="A4057" s="1"/>
      <c r="C4057" t="str">
        <f>IF(B4057&lt;&gt;"",VLOOKUP(B4057,TABLA_CAPATACES[#All],3,FALSE),"")</f>
        <v/>
      </c>
    </row>
    <row r="4058" spans="1:3" x14ac:dyDescent="0.25">
      <c r="A4058" s="1"/>
      <c r="C4058" t="str">
        <f>IF(B4058&lt;&gt;"",VLOOKUP(B4058,TABLA_CAPATACES[#All],3,FALSE),"")</f>
        <v/>
      </c>
    </row>
    <row r="4059" spans="1:3" x14ac:dyDescent="0.25">
      <c r="A4059" s="1"/>
      <c r="C4059" t="str">
        <f>IF(B4059&lt;&gt;"",VLOOKUP(B4059,TABLA_CAPATACES[#All],3,FALSE),"")</f>
        <v/>
      </c>
    </row>
    <row r="4060" spans="1:3" x14ac:dyDescent="0.25">
      <c r="A4060" s="1"/>
      <c r="C4060" t="str">
        <f>IF(B4060&lt;&gt;"",VLOOKUP(B4060,TABLA_CAPATACES[#All],3,FALSE),"")</f>
        <v/>
      </c>
    </row>
    <row r="4061" spans="1:3" x14ac:dyDescent="0.25">
      <c r="A4061" s="1"/>
      <c r="C4061" t="str">
        <f>IF(B4061&lt;&gt;"",VLOOKUP(B4061,TABLA_CAPATACES[#All],3,FALSE),"")</f>
        <v/>
      </c>
    </row>
    <row r="4062" spans="1:3" x14ac:dyDescent="0.25">
      <c r="A4062" s="1"/>
      <c r="C4062" t="str">
        <f>IF(B4062&lt;&gt;"",VLOOKUP(B4062,TABLA_CAPATACES[#All],3,FALSE),"")</f>
        <v/>
      </c>
    </row>
    <row r="4063" spans="1:3" x14ac:dyDescent="0.25">
      <c r="A4063" s="1"/>
      <c r="C4063" t="str">
        <f>IF(B4063&lt;&gt;"",VLOOKUP(B4063,TABLA_CAPATACES[#All],3,FALSE),"")</f>
        <v/>
      </c>
    </row>
    <row r="4064" spans="1:3" x14ac:dyDescent="0.25">
      <c r="A4064" s="1"/>
      <c r="C4064" t="str">
        <f>IF(B4064&lt;&gt;"",VLOOKUP(B4064,TABLA_CAPATACES[#All],3,FALSE),"")</f>
        <v/>
      </c>
    </row>
    <row r="4065" spans="1:3" x14ac:dyDescent="0.25">
      <c r="A4065" s="1"/>
      <c r="C4065" t="str">
        <f>IF(B4065&lt;&gt;"",VLOOKUP(B4065,TABLA_CAPATACES[#All],3,FALSE),"")</f>
        <v/>
      </c>
    </row>
    <row r="4066" spans="1:3" x14ac:dyDescent="0.25">
      <c r="A4066" s="1"/>
      <c r="C4066" t="str">
        <f>IF(B4066&lt;&gt;"",VLOOKUP(B4066,TABLA_CAPATACES[#All],3,FALSE),"")</f>
        <v/>
      </c>
    </row>
    <row r="4067" spans="1:3" x14ac:dyDescent="0.25">
      <c r="A4067" s="1"/>
      <c r="C4067" t="str">
        <f>IF(B4067&lt;&gt;"",VLOOKUP(B4067,TABLA_CAPATACES[#All],3,FALSE),"")</f>
        <v/>
      </c>
    </row>
    <row r="4068" spans="1:3" x14ac:dyDescent="0.25">
      <c r="A4068" s="1"/>
      <c r="C4068" t="str">
        <f>IF(B4068&lt;&gt;"",VLOOKUP(B4068,TABLA_CAPATACES[#All],3,FALSE),"")</f>
        <v/>
      </c>
    </row>
    <row r="4069" spans="1:3" x14ac:dyDescent="0.25">
      <c r="A4069" s="1"/>
      <c r="C4069" t="str">
        <f>IF(B4069&lt;&gt;"",VLOOKUP(B4069,TABLA_CAPATACES[#All],3,FALSE),"")</f>
        <v/>
      </c>
    </row>
    <row r="4070" spans="1:3" x14ac:dyDescent="0.25">
      <c r="A4070" s="1"/>
      <c r="C4070" t="str">
        <f>IF(B4070&lt;&gt;"",VLOOKUP(B4070,TABLA_CAPATACES[#All],3,FALSE),"")</f>
        <v/>
      </c>
    </row>
    <row r="4071" spans="1:3" x14ac:dyDescent="0.25">
      <c r="A4071" s="1"/>
      <c r="C4071" t="str">
        <f>IF(B4071&lt;&gt;"",VLOOKUP(B4071,TABLA_CAPATACES[#All],3,FALSE),"")</f>
        <v/>
      </c>
    </row>
    <row r="4072" spans="1:3" x14ac:dyDescent="0.25">
      <c r="A4072" s="1"/>
      <c r="C4072" t="str">
        <f>IF(B4072&lt;&gt;"",VLOOKUP(B4072,TABLA_CAPATACES[#All],3,FALSE),"")</f>
        <v/>
      </c>
    </row>
    <row r="4073" spans="1:3" x14ac:dyDescent="0.25">
      <c r="A4073" s="1"/>
      <c r="C4073" t="str">
        <f>IF(B4073&lt;&gt;"",VLOOKUP(B4073,TABLA_CAPATACES[#All],3,FALSE),"")</f>
        <v/>
      </c>
    </row>
    <row r="4074" spans="1:3" x14ac:dyDescent="0.25">
      <c r="A4074" s="1"/>
      <c r="C4074" t="str">
        <f>IF(B4074&lt;&gt;"",VLOOKUP(B4074,TABLA_CAPATACES[#All],3,FALSE),"")</f>
        <v/>
      </c>
    </row>
    <row r="4075" spans="1:3" x14ac:dyDescent="0.25">
      <c r="A4075" s="1"/>
      <c r="C4075" t="str">
        <f>IF(B4075&lt;&gt;"",VLOOKUP(B4075,TABLA_CAPATACES[#All],3,FALSE),"")</f>
        <v/>
      </c>
    </row>
    <row r="4076" spans="1:3" x14ac:dyDescent="0.25">
      <c r="A4076" s="1"/>
      <c r="C4076" t="str">
        <f>IF(B4076&lt;&gt;"",VLOOKUP(B4076,TABLA_CAPATACES[#All],3,FALSE),"")</f>
        <v/>
      </c>
    </row>
    <row r="4077" spans="1:3" x14ac:dyDescent="0.25">
      <c r="A4077" s="1"/>
      <c r="C4077" t="str">
        <f>IF(B4077&lt;&gt;"",VLOOKUP(B4077,TABLA_CAPATACES[#All],3,FALSE),"")</f>
        <v/>
      </c>
    </row>
    <row r="4078" spans="1:3" x14ac:dyDescent="0.25">
      <c r="A4078" s="1"/>
      <c r="C4078" t="str">
        <f>IF(B4078&lt;&gt;"",VLOOKUP(B4078,TABLA_CAPATACES[#All],3,FALSE),"")</f>
        <v/>
      </c>
    </row>
    <row r="4079" spans="1:3" x14ac:dyDescent="0.25">
      <c r="A4079" s="1"/>
      <c r="C4079" t="str">
        <f>IF(B4079&lt;&gt;"",VLOOKUP(B4079,TABLA_CAPATACES[#All],3,FALSE),"")</f>
        <v/>
      </c>
    </row>
    <row r="4080" spans="1:3" x14ac:dyDescent="0.25">
      <c r="A4080" s="1"/>
      <c r="C4080" t="str">
        <f>IF(B4080&lt;&gt;"",VLOOKUP(B4080,TABLA_CAPATACES[#All],3,FALSE),"")</f>
        <v/>
      </c>
    </row>
    <row r="4081" spans="1:3" x14ac:dyDescent="0.25">
      <c r="A4081" s="1"/>
      <c r="C4081" t="str">
        <f>IF(B4081&lt;&gt;"",VLOOKUP(B4081,TABLA_CAPATACES[#All],3,FALSE),"")</f>
        <v/>
      </c>
    </row>
    <row r="4082" spans="1:3" x14ac:dyDescent="0.25">
      <c r="A4082" s="1"/>
      <c r="C4082" t="str">
        <f>IF(B4082&lt;&gt;"",VLOOKUP(B4082,TABLA_CAPATACES[#All],3,FALSE),"")</f>
        <v/>
      </c>
    </row>
    <row r="4083" spans="1:3" x14ac:dyDescent="0.25">
      <c r="A4083" s="1"/>
      <c r="C4083" t="str">
        <f>IF(B4083&lt;&gt;"",VLOOKUP(B4083,TABLA_CAPATACES[#All],3,FALSE),"")</f>
        <v/>
      </c>
    </row>
    <row r="4084" spans="1:3" x14ac:dyDescent="0.25">
      <c r="A4084" s="1"/>
      <c r="C4084" t="str">
        <f>IF(B4084&lt;&gt;"",VLOOKUP(B4084,TABLA_CAPATACES[#All],3,FALSE),"")</f>
        <v/>
      </c>
    </row>
    <row r="4085" spans="1:3" x14ac:dyDescent="0.25">
      <c r="A4085" s="1"/>
      <c r="C4085" t="str">
        <f>IF(B4085&lt;&gt;"",VLOOKUP(B4085,TABLA_CAPATACES[#All],3,FALSE),"")</f>
        <v/>
      </c>
    </row>
    <row r="4086" spans="1:3" x14ac:dyDescent="0.25">
      <c r="A4086" s="1"/>
      <c r="C4086" t="str">
        <f>IF(B4086&lt;&gt;"",VLOOKUP(B4086,TABLA_CAPATACES[#All],3,FALSE),"")</f>
        <v/>
      </c>
    </row>
    <row r="4087" spans="1:3" x14ac:dyDescent="0.25">
      <c r="A4087" s="1"/>
      <c r="C4087" t="str">
        <f>IF(B4087&lt;&gt;"",VLOOKUP(B4087,TABLA_CAPATACES[#All],3,FALSE),"")</f>
        <v/>
      </c>
    </row>
    <row r="4088" spans="1:3" x14ac:dyDescent="0.25">
      <c r="A4088" s="1"/>
      <c r="C4088" t="str">
        <f>IF(B4088&lt;&gt;"",VLOOKUP(B4088,TABLA_CAPATACES[#All],3,FALSE),"")</f>
        <v/>
      </c>
    </row>
    <row r="4089" spans="1:3" x14ac:dyDescent="0.25">
      <c r="A4089" s="1"/>
      <c r="C4089" t="str">
        <f>IF(B4089&lt;&gt;"",VLOOKUP(B4089,TABLA_CAPATACES[#All],3,FALSE),"")</f>
        <v/>
      </c>
    </row>
    <row r="4090" spans="1:3" x14ac:dyDescent="0.25">
      <c r="A4090" s="1"/>
      <c r="C4090" t="str">
        <f>IF(B4090&lt;&gt;"",VLOOKUP(B4090,TABLA_CAPATACES[#All],3,FALSE),"")</f>
        <v/>
      </c>
    </row>
    <row r="4091" spans="1:3" x14ac:dyDescent="0.25">
      <c r="A4091" s="1"/>
      <c r="C4091" t="str">
        <f>IF(B4091&lt;&gt;"",VLOOKUP(B4091,TABLA_CAPATACES[#All],3,FALSE),"")</f>
        <v/>
      </c>
    </row>
    <row r="4092" spans="1:3" x14ac:dyDescent="0.25">
      <c r="A4092" s="1"/>
      <c r="C4092" t="str">
        <f>IF(B4092&lt;&gt;"",VLOOKUP(B4092,TABLA_CAPATACES[#All],3,FALSE),"")</f>
        <v/>
      </c>
    </row>
    <row r="4093" spans="1:3" x14ac:dyDescent="0.25">
      <c r="A4093" s="1"/>
      <c r="C4093" t="str">
        <f>IF(B4093&lt;&gt;"",VLOOKUP(B4093,TABLA_CAPATACES[#All],3,FALSE),"")</f>
        <v/>
      </c>
    </row>
    <row r="4094" spans="1:3" x14ac:dyDescent="0.25">
      <c r="A4094" s="1"/>
      <c r="C4094" t="str">
        <f>IF(B4094&lt;&gt;"",VLOOKUP(B4094,TABLA_CAPATACES[#All],3,FALSE),"")</f>
        <v/>
      </c>
    </row>
    <row r="4095" spans="1:3" x14ac:dyDescent="0.25">
      <c r="A4095" s="1"/>
      <c r="C4095" t="str">
        <f>IF(B4095&lt;&gt;"",VLOOKUP(B4095,TABLA_CAPATACES[#All],3,FALSE),"")</f>
        <v/>
      </c>
    </row>
    <row r="4096" spans="1:3" x14ac:dyDescent="0.25">
      <c r="A4096" s="1"/>
      <c r="C4096" t="str">
        <f>IF(B4096&lt;&gt;"",VLOOKUP(B4096,TABLA_CAPATACES[#All],3,FALSE),"")</f>
        <v/>
      </c>
    </row>
    <row r="4097" spans="1:3" x14ac:dyDescent="0.25">
      <c r="A4097" s="1"/>
      <c r="C4097" t="str">
        <f>IF(B4097&lt;&gt;"",VLOOKUP(B4097,TABLA_CAPATACES[#All],3,FALSE),"")</f>
        <v/>
      </c>
    </row>
    <row r="4098" spans="1:3" x14ac:dyDescent="0.25">
      <c r="A4098" s="1"/>
      <c r="C4098" t="str">
        <f>IF(B4098&lt;&gt;"",VLOOKUP(B4098,TABLA_CAPATACES[#All],3,FALSE),"")</f>
        <v/>
      </c>
    </row>
    <row r="4099" spans="1:3" x14ac:dyDescent="0.25">
      <c r="A4099" s="1"/>
      <c r="C4099" t="str">
        <f>IF(B4099&lt;&gt;"",VLOOKUP(B4099,TABLA_CAPATACES[#All],3,FALSE),"")</f>
        <v/>
      </c>
    </row>
    <row r="4100" spans="1:3" x14ac:dyDescent="0.25">
      <c r="A4100" s="1"/>
      <c r="C4100" t="str">
        <f>IF(B4100&lt;&gt;"",VLOOKUP(B4100,TABLA_CAPATACES[#All],3,FALSE),"")</f>
        <v/>
      </c>
    </row>
    <row r="4101" spans="1:3" x14ac:dyDescent="0.25">
      <c r="A4101" s="1"/>
      <c r="C4101" t="str">
        <f>IF(B4101&lt;&gt;"",VLOOKUP(B4101,TABLA_CAPATACES[#All],3,FALSE),"")</f>
        <v/>
      </c>
    </row>
    <row r="4102" spans="1:3" x14ac:dyDescent="0.25">
      <c r="A4102" s="1"/>
      <c r="C4102" t="str">
        <f>IF(B4102&lt;&gt;"",VLOOKUP(B4102,TABLA_CAPATACES[#All],3,FALSE),"")</f>
        <v/>
      </c>
    </row>
    <row r="4103" spans="1:3" x14ac:dyDescent="0.25">
      <c r="A4103" s="1"/>
      <c r="C4103" t="str">
        <f>IF(B4103&lt;&gt;"",VLOOKUP(B4103,TABLA_CAPATACES[#All],3,FALSE),"")</f>
        <v/>
      </c>
    </row>
    <row r="4104" spans="1:3" x14ac:dyDescent="0.25">
      <c r="A4104" s="1"/>
      <c r="C4104" t="str">
        <f>IF(B4104&lt;&gt;"",VLOOKUP(B4104,TABLA_CAPATACES[#All],3,FALSE),"")</f>
        <v/>
      </c>
    </row>
    <row r="4105" spans="1:3" x14ac:dyDescent="0.25">
      <c r="A4105" s="1"/>
      <c r="C4105" t="str">
        <f>IF(B4105&lt;&gt;"",VLOOKUP(B4105,TABLA_CAPATACES[#All],3,FALSE),"")</f>
        <v/>
      </c>
    </row>
    <row r="4106" spans="1:3" x14ac:dyDescent="0.25">
      <c r="A4106" s="1"/>
      <c r="C4106" t="str">
        <f>IF(B4106&lt;&gt;"",VLOOKUP(B4106,TABLA_CAPATACES[#All],3,FALSE),"")</f>
        <v/>
      </c>
    </row>
    <row r="4107" spans="1:3" x14ac:dyDescent="0.25">
      <c r="A4107" s="1"/>
      <c r="C4107" t="str">
        <f>IF(B4107&lt;&gt;"",VLOOKUP(B4107,TABLA_CAPATACES[#All],3,FALSE),"")</f>
        <v/>
      </c>
    </row>
    <row r="4108" spans="1:3" x14ac:dyDescent="0.25">
      <c r="A4108" s="1"/>
      <c r="C4108" t="str">
        <f>IF(B4108&lt;&gt;"",VLOOKUP(B4108,TABLA_CAPATACES[#All],3,FALSE),"")</f>
        <v/>
      </c>
    </row>
    <row r="4109" spans="1:3" x14ac:dyDescent="0.25">
      <c r="A4109" s="1"/>
      <c r="C4109" t="str">
        <f>IF(B4109&lt;&gt;"",VLOOKUP(B4109,TABLA_CAPATACES[#All],3,FALSE),"")</f>
        <v/>
      </c>
    </row>
    <row r="4110" spans="1:3" x14ac:dyDescent="0.25">
      <c r="A4110" s="1"/>
      <c r="C4110" t="str">
        <f>IF(B4110&lt;&gt;"",VLOOKUP(B4110,TABLA_CAPATACES[#All],3,FALSE),"")</f>
        <v/>
      </c>
    </row>
    <row r="4111" spans="1:3" x14ac:dyDescent="0.25">
      <c r="A4111" s="1"/>
      <c r="C4111" t="str">
        <f>IF(B4111&lt;&gt;"",VLOOKUP(B4111,TABLA_CAPATACES[#All],3,FALSE),"")</f>
        <v/>
      </c>
    </row>
    <row r="4112" spans="1:3" x14ac:dyDescent="0.25">
      <c r="A4112" s="1"/>
      <c r="C4112" t="str">
        <f>IF(B4112&lt;&gt;"",VLOOKUP(B4112,TABLA_CAPATACES[#All],3,FALSE),"")</f>
        <v/>
      </c>
    </row>
    <row r="4113" spans="1:3" x14ac:dyDescent="0.25">
      <c r="A4113" s="1"/>
      <c r="C4113" t="str">
        <f>IF(B4113&lt;&gt;"",VLOOKUP(B4113,TABLA_CAPATACES[#All],3,FALSE),"")</f>
        <v/>
      </c>
    </row>
    <row r="4114" spans="1:3" x14ac:dyDescent="0.25">
      <c r="A4114" s="1"/>
      <c r="C4114" t="str">
        <f>IF(B4114&lt;&gt;"",VLOOKUP(B4114,TABLA_CAPATACES[#All],3,FALSE),"")</f>
        <v/>
      </c>
    </row>
    <row r="4115" spans="1:3" x14ac:dyDescent="0.25">
      <c r="A4115" s="1"/>
      <c r="C4115" t="str">
        <f>IF(B4115&lt;&gt;"",VLOOKUP(B4115,TABLA_CAPATACES[#All],3,FALSE),"")</f>
        <v/>
      </c>
    </row>
    <row r="4116" spans="1:3" x14ac:dyDescent="0.25">
      <c r="A4116" s="1"/>
      <c r="C4116" t="str">
        <f>IF(B4116&lt;&gt;"",VLOOKUP(B4116,TABLA_CAPATACES[#All],3,FALSE),"")</f>
        <v/>
      </c>
    </row>
    <row r="4117" spans="1:3" x14ac:dyDescent="0.25">
      <c r="A4117" s="1"/>
      <c r="C4117" t="str">
        <f>IF(B4117&lt;&gt;"",VLOOKUP(B4117,TABLA_CAPATACES[#All],3,FALSE),"")</f>
        <v/>
      </c>
    </row>
    <row r="4118" spans="1:3" x14ac:dyDescent="0.25">
      <c r="A4118" s="1"/>
      <c r="C4118" t="str">
        <f>IF(B4118&lt;&gt;"",VLOOKUP(B4118,TABLA_CAPATACES[#All],3,FALSE),"")</f>
        <v/>
      </c>
    </row>
    <row r="4119" spans="1:3" x14ac:dyDescent="0.25">
      <c r="A4119" s="1"/>
      <c r="C4119" t="str">
        <f>IF(B4119&lt;&gt;"",VLOOKUP(B4119,TABLA_CAPATACES[#All],3,FALSE),"")</f>
        <v/>
      </c>
    </row>
    <row r="4120" spans="1:3" x14ac:dyDescent="0.25">
      <c r="A4120" s="1"/>
      <c r="C4120" t="str">
        <f>IF(B4120&lt;&gt;"",VLOOKUP(B4120,TABLA_CAPATACES[#All],3,FALSE),"")</f>
        <v/>
      </c>
    </row>
    <row r="4121" spans="1:3" x14ac:dyDescent="0.25">
      <c r="A4121" s="1"/>
      <c r="C4121" t="str">
        <f>IF(B4121&lt;&gt;"",VLOOKUP(B4121,TABLA_CAPATACES[#All],3,FALSE),"")</f>
        <v/>
      </c>
    </row>
    <row r="4122" spans="1:3" x14ac:dyDescent="0.25">
      <c r="A4122" s="1"/>
      <c r="C4122" t="str">
        <f>IF(B4122&lt;&gt;"",VLOOKUP(B4122,TABLA_CAPATACES[#All],3,FALSE),"")</f>
        <v/>
      </c>
    </row>
    <row r="4123" spans="1:3" x14ac:dyDescent="0.25">
      <c r="A4123" s="1"/>
      <c r="C4123" t="str">
        <f>IF(B4123&lt;&gt;"",VLOOKUP(B4123,TABLA_CAPATACES[#All],3,FALSE),"")</f>
        <v/>
      </c>
    </row>
    <row r="4124" spans="1:3" x14ac:dyDescent="0.25">
      <c r="A4124" s="1"/>
      <c r="C4124" t="str">
        <f>IF(B4124&lt;&gt;"",VLOOKUP(B4124,TABLA_CAPATACES[#All],3,FALSE),"")</f>
        <v/>
      </c>
    </row>
    <row r="4125" spans="1:3" x14ac:dyDescent="0.25">
      <c r="A4125" s="1"/>
      <c r="C4125" t="str">
        <f>IF(B4125&lt;&gt;"",VLOOKUP(B4125,TABLA_CAPATACES[#All],3,FALSE),"")</f>
        <v/>
      </c>
    </row>
    <row r="4126" spans="1:3" x14ac:dyDescent="0.25">
      <c r="A4126" s="1"/>
      <c r="C4126" t="str">
        <f>IF(B4126&lt;&gt;"",VLOOKUP(B4126,TABLA_CAPATACES[#All],3,FALSE),"")</f>
        <v/>
      </c>
    </row>
    <row r="4127" spans="1:3" x14ac:dyDescent="0.25">
      <c r="A4127" s="1"/>
      <c r="C4127" t="str">
        <f>IF(B4127&lt;&gt;"",VLOOKUP(B4127,TABLA_CAPATACES[#All],3,FALSE),"")</f>
        <v/>
      </c>
    </row>
    <row r="4128" spans="1:3" x14ac:dyDescent="0.25">
      <c r="A4128" s="1"/>
      <c r="C4128" t="str">
        <f>IF(B4128&lt;&gt;"",VLOOKUP(B4128,TABLA_CAPATACES[#All],3,FALSE),"")</f>
        <v/>
      </c>
    </row>
    <row r="4129" spans="1:3" x14ac:dyDescent="0.25">
      <c r="A4129" s="1"/>
      <c r="C4129" t="str">
        <f>IF(B4129&lt;&gt;"",VLOOKUP(B4129,TABLA_CAPATACES[#All],3,FALSE),"")</f>
        <v/>
      </c>
    </row>
    <row r="4130" spans="1:3" x14ac:dyDescent="0.25">
      <c r="A4130" s="1"/>
      <c r="C4130" t="str">
        <f>IF(B4130&lt;&gt;"",VLOOKUP(B4130,TABLA_CAPATACES[#All],3,FALSE),"")</f>
        <v/>
      </c>
    </row>
    <row r="4131" spans="1:3" x14ac:dyDescent="0.25">
      <c r="A4131" s="1"/>
      <c r="C4131" t="str">
        <f>IF(B4131&lt;&gt;"",VLOOKUP(B4131,TABLA_CAPATACES[#All],3,FALSE),"")</f>
        <v/>
      </c>
    </row>
    <row r="4132" spans="1:3" x14ac:dyDescent="0.25">
      <c r="A4132" s="1"/>
      <c r="C4132" t="str">
        <f>IF(B4132&lt;&gt;"",VLOOKUP(B4132,TABLA_CAPATACES[#All],3,FALSE),"")</f>
        <v/>
      </c>
    </row>
    <row r="4133" spans="1:3" x14ac:dyDescent="0.25">
      <c r="A4133" s="1"/>
      <c r="C4133" t="str">
        <f>IF(B4133&lt;&gt;"",VLOOKUP(B4133,TABLA_CAPATACES[#All],3,FALSE),"")</f>
        <v/>
      </c>
    </row>
    <row r="4134" spans="1:3" x14ac:dyDescent="0.25">
      <c r="A4134" s="1"/>
      <c r="C4134" t="str">
        <f>IF(B4134&lt;&gt;"",VLOOKUP(B4134,TABLA_CAPATACES[#All],3,FALSE),"")</f>
        <v/>
      </c>
    </row>
    <row r="4135" spans="1:3" x14ac:dyDescent="0.25">
      <c r="A4135" s="1"/>
      <c r="C4135" t="str">
        <f>IF(B4135&lt;&gt;"",VLOOKUP(B4135,TABLA_CAPATACES[#All],3,FALSE),"")</f>
        <v/>
      </c>
    </row>
    <row r="4136" spans="1:3" x14ac:dyDescent="0.25">
      <c r="A4136" s="1"/>
      <c r="C4136" t="str">
        <f>IF(B4136&lt;&gt;"",VLOOKUP(B4136,TABLA_CAPATACES[#All],3,FALSE),"")</f>
        <v/>
      </c>
    </row>
    <row r="4137" spans="1:3" x14ac:dyDescent="0.25">
      <c r="A4137" s="1"/>
      <c r="C4137" t="str">
        <f>IF(B4137&lt;&gt;"",VLOOKUP(B4137,TABLA_CAPATACES[#All],3,FALSE),"")</f>
        <v/>
      </c>
    </row>
    <row r="4138" spans="1:3" x14ac:dyDescent="0.25">
      <c r="A4138" s="1"/>
      <c r="C4138" t="str">
        <f>IF(B4138&lt;&gt;"",VLOOKUP(B4138,TABLA_CAPATACES[#All],3,FALSE),"")</f>
        <v/>
      </c>
    </row>
    <row r="4139" spans="1:3" x14ac:dyDescent="0.25">
      <c r="A4139" s="1"/>
      <c r="C4139" t="str">
        <f>IF(B4139&lt;&gt;"",VLOOKUP(B4139,TABLA_CAPATACES[#All],3,FALSE),"")</f>
        <v/>
      </c>
    </row>
    <row r="4140" spans="1:3" x14ac:dyDescent="0.25">
      <c r="A4140" s="1"/>
      <c r="C4140" t="str">
        <f>IF(B4140&lt;&gt;"",VLOOKUP(B4140,TABLA_CAPATACES[#All],3,FALSE),"")</f>
        <v/>
      </c>
    </row>
    <row r="4141" spans="1:3" x14ac:dyDescent="0.25">
      <c r="A4141" s="1"/>
      <c r="C4141" t="str">
        <f>IF(B4141&lt;&gt;"",VLOOKUP(B4141,TABLA_CAPATACES[#All],3,FALSE),"")</f>
        <v/>
      </c>
    </row>
    <row r="4142" spans="1:3" x14ac:dyDescent="0.25">
      <c r="A4142" s="1"/>
      <c r="C4142" t="str">
        <f>IF(B4142&lt;&gt;"",VLOOKUP(B4142,TABLA_CAPATACES[#All],3,FALSE),"")</f>
        <v/>
      </c>
    </row>
    <row r="4143" spans="1:3" x14ac:dyDescent="0.25">
      <c r="A4143" s="1"/>
      <c r="C4143" t="str">
        <f>IF(B4143&lt;&gt;"",VLOOKUP(B4143,TABLA_CAPATACES[#All],3,FALSE),"")</f>
        <v/>
      </c>
    </row>
    <row r="4144" spans="1:3" x14ac:dyDescent="0.25">
      <c r="A4144" s="1"/>
      <c r="C4144" t="str">
        <f>IF(B4144&lt;&gt;"",VLOOKUP(B4144,TABLA_CAPATACES[#All],3,FALSE),"")</f>
        <v/>
      </c>
    </row>
    <row r="4145" spans="1:3" x14ac:dyDescent="0.25">
      <c r="A4145" s="1"/>
      <c r="C4145" t="str">
        <f>IF(B4145&lt;&gt;"",VLOOKUP(B4145,TABLA_CAPATACES[#All],3,FALSE),"")</f>
        <v/>
      </c>
    </row>
    <row r="4146" spans="1:3" x14ac:dyDescent="0.25">
      <c r="A4146" s="1"/>
      <c r="C4146" t="str">
        <f>IF(B4146&lt;&gt;"",VLOOKUP(B4146,TABLA_CAPATACES[#All],3,FALSE),"")</f>
        <v/>
      </c>
    </row>
    <row r="4147" spans="1:3" x14ac:dyDescent="0.25">
      <c r="A4147" s="1"/>
      <c r="C4147" t="str">
        <f>IF(B4147&lt;&gt;"",VLOOKUP(B4147,TABLA_CAPATACES[#All],3,FALSE),"")</f>
        <v/>
      </c>
    </row>
    <row r="4148" spans="1:3" x14ac:dyDescent="0.25">
      <c r="A4148" s="1"/>
      <c r="C4148" t="str">
        <f>IF(B4148&lt;&gt;"",VLOOKUP(B4148,TABLA_CAPATACES[#All],3,FALSE),"")</f>
        <v/>
      </c>
    </row>
    <row r="4149" spans="1:3" x14ac:dyDescent="0.25">
      <c r="A4149" s="1"/>
      <c r="C4149" t="str">
        <f>IF(B4149&lt;&gt;"",VLOOKUP(B4149,TABLA_CAPATACES[#All],3,FALSE),"")</f>
        <v/>
      </c>
    </row>
    <row r="4150" spans="1:3" x14ac:dyDescent="0.25">
      <c r="A4150" s="1"/>
      <c r="C4150" t="str">
        <f>IF(B4150&lt;&gt;"",VLOOKUP(B4150,TABLA_CAPATACES[#All],3,FALSE),"")</f>
        <v/>
      </c>
    </row>
    <row r="4151" spans="1:3" x14ac:dyDescent="0.25">
      <c r="A4151" s="1"/>
      <c r="C4151" t="str">
        <f>IF(B4151&lt;&gt;"",VLOOKUP(B4151,TABLA_CAPATACES[#All],3,FALSE),"")</f>
        <v/>
      </c>
    </row>
    <row r="4152" spans="1:3" x14ac:dyDescent="0.25">
      <c r="A4152" s="1"/>
      <c r="C4152" t="str">
        <f>IF(B4152&lt;&gt;"",VLOOKUP(B4152,TABLA_CAPATACES[#All],3,FALSE),"")</f>
        <v/>
      </c>
    </row>
    <row r="4153" spans="1:3" x14ac:dyDescent="0.25">
      <c r="A4153" s="1"/>
      <c r="C4153" t="str">
        <f>IF(B4153&lt;&gt;"",VLOOKUP(B4153,TABLA_CAPATACES[#All],3,FALSE),"")</f>
        <v/>
      </c>
    </row>
    <row r="4154" spans="1:3" x14ac:dyDescent="0.25">
      <c r="A4154" s="1"/>
      <c r="C4154" t="str">
        <f>IF(B4154&lt;&gt;"",VLOOKUP(B4154,TABLA_CAPATACES[#All],3,FALSE),"")</f>
        <v/>
      </c>
    </row>
    <row r="4155" spans="1:3" x14ac:dyDescent="0.25">
      <c r="A4155" s="1"/>
      <c r="C4155" t="str">
        <f>IF(B4155&lt;&gt;"",VLOOKUP(B4155,TABLA_CAPATACES[#All],3,FALSE),"")</f>
        <v/>
      </c>
    </row>
    <row r="4156" spans="1:3" x14ac:dyDescent="0.25">
      <c r="A4156" s="1"/>
      <c r="C4156" t="str">
        <f>IF(B4156&lt;&gt;"",VLOOKUP(B4156,TABLA_CAPATACES[#All],3,FALSE),"")</f>
        <v/>
      </c>
    </row>
    <row r="4157" spans="1:3" x14ac:dyDescent="0.25">
      <c r="A4157" s="1"/>
      <c r="C4157" t="str">
        <f>IF(B4157&lt;&gt;"",VLOOKUP(B4157,TABLA_CAPATACES[#All],3,FALSE),"")</f>
        <v/>
      </c>
    </row>
    <row r="4158" spans="1:3" x14ac:dyDescent="0.25">
      <c r="A4158" s="1"/>
      <c r="C4158" t="str">
        <f>IF(B4158&lt;&gt;"",VLOOKUP(B4158,TABLA_CAPATACES[#All],3,FALSE),"")</f>
        <v/>
      </c>
    </row>
    <row r="4159" spans="1:3" x14ac:dyDescent="0.25">
      <c r="A4159" s="1"/>
      <c r="C4159" t="str">
        <f>IF(B4159&lt;&gt;"",VLOOKUP(B4159,TABLA_CAPATACES[#All],3,FALSE),"")</f>
        <v/>
      </c>
    </row>
    <row r="4160" spans="1:3" x14ac:dyDescent="0.25">
      <c r="A4160" s="1"/>
      <c r="C4160" t="str">
        <f>IF(B4160&lt;&gt;"",VLOOKUP(B4160,TABLA_CAPATACES[#All],3,FALSE),"")</f>
        <v/>
      </c>
    </row>
    <row r="4161" spans="1:3" x14ac:dyDescent="0.25">
      <c r="A4161" s="1"/>
      <c r="C4161" t="str">
        <f>IF(B4161&lt;&gt;"",VLOOKUP(B4161,TABLA_CAPATACES[#All],3,FALSE),"")</f>
        <v/>
      </c>
    </row>
    <row r="4162" spans="1:3" x14ac:dyDescent="0.25">
      <c r="A4162" s="1"/>
      <c r="C4162" t="str">
        <f>IF(B4162&lt;&gt;"",VLOOKUP(B4162,TABLA_CAPATACES[#All],3,FALSE),"")</f>
        <v/>
      </c>
    </row>
    <row r="4163" spans="1:3" x14ac:dyDescent="0.25">
      <c r="A4163" s="1"/>
      <c r="C4163" t="str">
        <f>IF(B4163&lt;&gt;"",VLOOKUP(B4163,TABLA_CAPATACES[#All],3,FALSE),"")</f>
        <v/>
      </c>
    </row>
    <row r="4164" spans="1:3" x14ac:dyDescent="0.25">
      <c r="A4164" s="1"/>
      <c r="C4164" t="str">
        <f>IF(B4164&lt;&gt;"",VLOOKUP(B4164,TABLA_CAPATACES[#All],3,FALSE),"")</f>
        <v/>
      </c>
    </row>
    <row r="4165" spans="1:3" x14ac:dyDescent="0.25">
      <c r="A4165" s="1"/>
      <c r="C4165" t="str">
        <f>IF(B4165&lt;&gt;"",VLOOKUP(B4165,TABLA_CAPATACES[#All],3,FALSE),"")</f>
        <v/>
      </c>
    </row>
    <row r="4166" spans="1:3" x14ac:dyDescent="0.25">
      <c r="A4166" s="1"/>
      <c r="C4166" t="str">
        <f>IF(B4166&lt;&gt;"",VLOOKUP(B4166,TABLA_CAPATACES[#All],3,FALSE),"")</f>
        <v/>
      </c>
    </row>
    <row r="4167" spans="1:3" x14ac:dyDescent="0.25">
      <c r="A4167" s="1"/>
      <c r="C4167" t="str">
        <f>IF(B4167&lt;&gt;"",VLOOKUP(B4167,TABLA_CAPATACES[#All],3,FALSE),"")</f>
        <v/>
      </c>
    </row>
    <row r="4168" spans="1:3" x14ac:dyDescent="0.25">
      <c r="A4168" s="1"/>
      <c r="C4168" t="str">
        <f>IF(B4168&lt;&gt;"",VLOOKUP(B4168,TABLA_CAPATACES[#All],3,FALSE),"")</f>
        <v/>
      </c>
    </row>
    <row r="4169" spans="1:3" x14ac:dyDescent="0.25">
      <c r="A4169" s="1"/>
      <c r="C4169" t="str">
        <f>IF(B4169&lt;&gt;"",VLOOKUP(B4169,TABLA_CAPATACES[#All],3,FALSE),"")</f>
        <v/>
      </c>
    </row>
    <row r="4170" spans="1:3" x14ac:dyDescent="0.25">
      <c r="A4170" s="1"/>
      <c r="C4170" t="str">
        <f>IF(B4170&lt;&gt;"",VLOOKUP(B4170,TABLA_CAPATACES[#All],3,FALSE),"")</f>
        <v/>
      </c>
    </row>
    <row r="4171" spans="1:3" x14ac:dyDescent="0.25">
      <c r="A4171" s="1"/>
      <c r="C4171" t="str">
        <f>IF(B4171&lt;&gt;"",VLOOKUP(B4171,TABLA_CAPATACES[#All],3,FALSE),"")</f>
        <v/>
      </c>
    </row>
    <row r="4172" spans="1:3" x14ac:dyDescent="0.25">
      <c r="A4172" s="1"/>
      <c r="C4172" t="str">
        <f>IF(B4172&lt;&gt;"",VLOOKUP(B4172,TABLA_CAPATACES[#All],3,FALSE),"")</f>
        <v/>
      </c>
    </row>
    <row r="4173" spans="1:3" x14ac:dyDescent="0.25">
      <c r="A4173" s="1"/>
      <c r="C4173" t="str">
        <f>IF(B4173&lt;&gt;"",VLOOKUP(B4173,TABLA_CAPATACES[#All],3,FALSE),"")</f>
        <v/>
      </c>
    </row>
    <row r="4174" spans="1:3" x14ac:dyDescent="0.25">
      <c r="A4174" s="1"/>
      <c r="C4174" t="str">
        <f>IF(B4174&lt;&gt;"",VLOOKUP(B4174,TABLA_CAPATACES[#All],3,FALSE),"")</f>
        <v/>
      </c>
    </row>
    <row r="4175" spans="1:3" x14ac:dyDescent="0.25">
      <c r="A4175" s="1"/>
      <c r="C4175" t="str">
        <f>IF(B4175&lt;&gt;"",VLOOKUP(B4175,TABLA_CAPATACES[#All],3,FALSE),"")</f>
        <v/>
      </c>
    </row>
    <row r="4176" spans="1:3" x14ac:dyDescent="0.25">
      <c r="A4176" s="1"/>
      <c r="C4176" t="str">
        <f>IF(B4176&lt;&gt;"",VLOOKUP(B4176,TABLA_CAPATACES[#All],3,FALSE),"")</f>
        <v/>
      </c>
    </row>
    <row r="4177" spans="1:3" x14ac:dyDescent="0.25">
      <c r="A4177" s="1"/>
      <c r="C4177" t="str">
        <f>IF(B4177&lt;&gt;"",VLOOKUP(B4177,TABLA_CAPATACES[#All],3,FALSE),"")</f>
        <v/>
      </c>
    </row>
    <row r="4178" spans="1:3" x14ac:dyDescent="0.25">
      <c r="A4178" s="1"/>
      <c r="C4178" t="str">
        <f>IF(B4178&lt;&gt;"",VLOOKUP(B4178,TABLA_CAPATACES[#All],3,FALSE),"")</f>
        <v/>
      </c>
    </row>
    <row r="4179" spans="1:3" x14ac:dyDescent="0.25">
      <c r="A4179" s="1"/>
      <c r="C4179" t="str">
        <f>IF(B4179&lt;&gt;"",VLOOKUP(B4179,TABLA_CAPATACES[#All],3,FALSE),"")</f>
        <v/>
      </c>
    </row>
    <row r="4180" spans="1:3" x14ac:dyDescent="0.25">
      <c r="A4180" s="1"/>
      <c r="C4180" t="str">
        <f>IF(B4180&lt;&gt;"",VLOOKUP(B4180,TABLA_CAPATACES[#All],3,FALSE),"")</f>
        <v/>
      </c>
    </row>
    <row r="4181" spans="1:3" x14ac:dyDescent="0.25">
      <c r="A4181" s="1"/>
      <c r="C4181" t="str">
        <f>IF(B4181&lt;&gt;"",VLOOKUP(B4181,TABLA_CAPATACES[#All],3,FALSE),"")</f>
        <v/>
      </c>
    </row>
    <row r="4182" spans="1:3" x14ac:dyDescent="0.25">
      <c r="A4182" s="1"/>
      <c r="C4182" t="str">
        <f>IF(B4182&lt;&gt;"",VLOOKUP(B4182,TABLA_CAPATACES[#All],3,FALSE),"")</f>
        <v/>
      </c>
    </row>
    <row r="4183" spans="1:3" x14ac:dyDescent="0.25">
      <c r="A4183" s="1"/>
      <c r="C4183" t="str">
        <f>IF(B4183&lt;&gt;"",VLOOKUP(B4183,TABLA_CAPATACES[#All],3,FALSE),"")</f>
        <v/>
      </c>
    </row>
    <row r="4184" spans="1:3" x14ac:dyDescent="0.25">
      <c r="A4184" s="1"/>
      <c r="C4184" t="str">
        <f>IF(B4184&lt;&gt;"",VLOOKUP(B4184,TABLA_CAPATACES[#All],3,FALSE),"")</f>
        <v/>
      </c>
    </row>
    <row r="4185" spans="1:3" x14ac:dyDescent="0.25">
      <c r="A4185" s="1"/>
      <c r="C4185" t="str">
        <f>IF(B4185&lt;&gt;"",VLOOKUP(B4185,TABLA_CAPATACES[#All],3,FALSE),"")</f>
        <v/>
      </c>
    </row>
    <row r="4186" spans="1:3" x14ac:dyDescent="0.25">
      <c r="A4186" s="1"/>
      <c r="C4186" t="str">
        <f>IF(B4186&lt;&gt;"",VLOOKUP(B4186,TABLA_CAPATACES[#All],3,FALSE),"")</f>
        <v/>
      </c>
    </row>
    <row r="4187" spans="1:3" x14ac:dyDescent="0.25">
      <c r="A4187" s="1"/>
      <c r="C4187" t="str">
        <f>IF(B4187&lt;&gt;"",VLOOKUP(B4187,TABLA_CAPATACES[#All],3,FALSE),"")</f>
        <v/>
      </c>
    </row>
    <row r="4188" spans="1:3" x14ac:dyDescent="0.25">
      <c r="A4188" s="1"/>
      <c r="C4188" t="str">
        <f>IF(B4188&lt;&gt;"",VLOOKUP(B4188,TABLA_CAPATACES[#All],3,FALSE),"")</f>
        <v/>
      </c>
    </row>
    <row r="4189" spans="1:3" x14ac:dyDescent="0.25">
      <c r="A4189" s="1"/>
      <c r="C4189" t="str">
        <f>IF(B4189&lt;&gt;"",VLOOKUP(B4189,TABLA_CAPATACES[#All],3,FALSE),"")</f>
        <v/>
      </c>
    </row>
    <row r="4190" spans="1:3" x14ac:dyDescent="0.25">
      <c r="A4190" s="1"/>
      <c r="C4190" t="str">
        <f>IF(B4190&lt;&gt;"",VLOOKUP(B4190,TABLA_CAPATACES[#All],3,FALSE),"")</f>
        <v/>
      </c>
    </row>
    <row r="4191" spans="1:3" x14ac:dyDescent="0.25">
      <c r="A4191" s="1"/>
      <c r="C4191" t="str">
        <f>IF(B4191&lt;&gt;"",VLOOKUP(B4191,TABLA_CAPATACES[#All],3,FALSE),"")</f>
        <v/>
      </c>
    </row>
    <row r="4192" spans="1:3" x14ac:dyDescent="0.25">
      <c r="A4192" s="1"/>
      <c r="C4192" t="str">
        <f>IF(B4192&lt;&gt;"",VLOOKUP(B4192,TABLA_CAPATACES[#All],3,FALSE),"")</f>
        <v/>
      </c>
    </row>
    <row r="4193" spans="1:3" x14ac:dyDescent="0.25">
      <c r="A4193" s="1"/>
      <c r="C4193" t="str">
        <f>IF(B4193&lt;&gt;"",VLOOKUP(B4193,TABLA_CAPATACES[#All],3,FALSE),"")</f>
        <v/>
      </c>
    </row>
    <row r="4194" spans="1:3" x14ac:dyDescent="0.25">
      <c r="A4194" s="1"/>
      <c r="C4194" t="str">
        <f>IF(B4194&lt;&gt;"",VLOOKUP(B4194,TABLA_CAPATACES[#All],3,FALSE),"")</f>
        <v/>
      </c>
    </row>
    <row r="4195" spans="1:3" x14ac:dyDescent="0.25">
      <c r="A4195" s="1"/>
      <c r="C4195" t="str">
        <f>IF(B4195&lt;&gt;"",VLOOKUP(B4195,TABLA_CAPATACES[#All],3,FALSE),"")</f>
        <v/>
      </c>
    </row>
    <row r="4196" spans="1:3" x14ac:dyDescent="0.25">
      <c r="A4196" s="1"/>
      <c r="C4196" t="str">
        <f>IF(B4196&lt;&gt;"",VLOOKUP(B4196,TABLA_CAPATACES[#All],3,FALSE),"")</f>
        <v/>
      </c>
    </row>
    <row r="4197" spans="1:3" x14ac:dyDescent="0.25">
      <c r="A4197" s="1"/>
      <c r="C4197" t="str">
        <f>IF(B4197&lt;&gt;"",VLOOKUP(B4197,TABLA_CAPATACES[#All],3,FALSE),"")</f>
        <v/>
      </c>
    </row>
    <row r="4198" spans="1:3" x14ac:dyDescent="0.25">
      <c r="A4198" s="1"/>
      <c r="C4198" t="str">
        <f>IF(B4198&lt;&gt;"",VLOOKUP(B4198,TABLA_CAPATACES[#All],3,FALSE),"")</f>
        <v/>
      </c>
    </row>
    <row r="4199" spans="1:3" x14ac:dyDescent="0.25">
      <c r="A4199" s="1"/>
      <c r="C4199" t="str">
        <f>IF(B4199&lt;&gt;"",VLOOKUP(B4199,TABLA_CAPATACES[#All],3,FALSE),"")</f>
        <v/>
      </c>
    </row>
    <row r="4200" spans="1:3" x14ac:dyDescent="0.25">
      <c r="A4200" s="1"/>
      <c r="C4200" t="str">
        <f>IF(B4200&lt;&gt;"",VLOOKUP(B4200,TABLA_CAPATACES[#All],3,FALSE),"")</f>
        <v/>
      </c>
    </row>
    <row r="4201" spans="1:3" x14ac:dyDescent="0.25">
      <c r="A4201" s="1"/>
      <c r="C4201" t="str">
        <f>IF(B4201&lt;&gt;"",VLOOKUP(B4201,TABLA_CAPATACES[#All],3,FALSE),"")</f>
        <v/>
      </c>
    </row>
    <row r="4202" spans="1:3" x14ac:dyDescent="0.25">
      <c r="A4202" s="1"/>
      <c r="C4202" t="str">
        <f>IF(B4202&lt;&gt;"",VLOOKUP(B4202,TABLA_CAPATACES[#All],3,FALSE),"")</f>
        <v/>
      </c>
    </row>
    <row r="4203" spans="1:3" x14ac:dyDescent="0.25">
      <c r="A4203" s="1"/>
      <c r="C4203" t="str">
        <f>IF(B4203&lt;&gt;"",VLOOKUP(B4203,TABLA_CAPATACES[#All],3,FALSE),"")</f>
        <v/>
      </c>
    </row>
    <row r="4204" spans="1:3" x14ac:dyDescent="0.25">
      <c r="A4204" s="1"/>
      <c r="C4204" t="str">
        <f>IF(B4204&lt;&gt;"",VLOOKUP(B4204,TABLA_CAPATACES[#All],3,FALSE),"")</f>
        <v/>
      </c>
    </row>
    <row r="4205" spans="1:3" x14ac:dyDescent="0.25">
      <c r="A4205" s="1"/>
      <c r="C4205" t="str">
        <f>IF(B4205&lt;&gt;"",VLOOKUP(B4205,TABLA_CAPATACES[#All],3,FALSE),"")</f>
        <v/>
      </c>
    </row>
    <row r="4206" spans="1:3" x14ac:dyDescent="0.25">
      <c r="A4206" s="1"/>
      <c r="C4206" t="str">
        <f>IF(B4206&lt;&gt;"",VLOOKUP(B4206,TABLA_CAPATACES[#All],3,FALSE),"")</f>
        <v/>
      </c>
    </row>
    <row r="4207" spans="1:3" x14ac:dyDescent="0.25">
      <c r="A4207" s="1"/>
      <c r="C4207" t="str">
        <f>IF(B4207&lt;&gt;"",VLOOKUP(B4207,TABLA_CAPATACES[#All],3,FALSE),"")</f>
        <v/>
      </c>
    </row>
    <row r="4208" spans="1:3" x14ac:dyDescent="0.25">
      <c r="A4208" s="1"/>
      <c r="C4208" t="str">
        <f>IF(B4208&lt;&gt;"",VLOOKUP(B4208,TABLA_CAPATACES[#All],3,FALSE),"")</f>
        <v/>
      </c>
    </row>
    <row r="4209" spans="1:3" x14ac:dyDescent="0.25">
      <c r="A4209" s="1"/>
      <c r="C4209" t="str">
        <f>IF(B4209&lt;&gt;"",VLOOKUP(B4209,TABLA_CAPATACES[#All],3,FALSE),"")</f>
        <v/>
      </c>
    </row>
    <row r="4210" spans="1:3" x14ac:dyDescent="0.25">
      <c r="A4210" s="1"/>
      <c r="C4210" t="str">
        <f>IF(B4210&lt;&gt;"",VLOOKUP(B4210,TABLA_CAPATACES[#All],3,FALSE),"")</f>
        <v/>
      </c>
    </row>
    <row r="4211" spans="1:3" x14ac:dyDescent="0.25">
      <c r="A4211" s="1"/>
      <c r="C4211" t="str">
        <f>IF(B4211&lt;&gt;"",VLOOKUP(B4211,TABLA_CAPATACES[#All],3,FALSE),"")</f>
        <v/>
      </c>
    </row>
    <row r="4212" spans="1:3" x14ac:dyDescent="0.25">
      <c r="A4212" s="1"/>
      <c r="C4212" t="str">
        <f>IF(B4212&lt;&gt;"",VLOOKUP(B4212,TABLA_CAPATACES[#All],3,FALSE),"")</f>
        <v/>
      </c>
    </row>
    <row r="4213" spans="1:3" x14ac:dyDescent="0.25">
      <c r="A4213" s="1"/>
      <c r="C4213" t="str">
        <f>IF(B4213&lt;&gt;"",VLOOKUP(B4213,TABLA_CAPATACES[#All],3,FALSE),"")</f>
        <v/>
      </c>
    </row>
    <row r="4214" spans="1:3" x14ac:dyDescent="0.25">
      <c r="A4214" s="1"/>
      <c r="C4214" t="str">
        <f>IF(B4214&lt;&gt;"",VLOOKUP(B4214,TABLA_CAPATACES[#All],3,FALSE),"")</f>
        <v/>
      </c>
    </row>
    <row r="4215" spans="1:3" x14ac:dyDescent="0.25">
      <c r="A4215" s="1"/>
      <c r="C4215" t="str">
        <f>IF(B4215&lt;&gt;"",VLOOKUP(B4215,TABLA_CAPATACES[#All],3,FALSE),"")</f>
        <v/>
      </c>
    </row>
    <row r="4216" spans="1:3" x14ac:dyDescent="0.25">
      <c r="A4216" s="1"/>
      <c r="C4216" t="str">
        <f>IF(B4216&lt;&gt;"",VLOOKUP(B4216,TABLA_CAPATACES[#All],3,FALSE),"")</f>
        <v/>
      </c>
    </row>
    <row r="4217" spans="1:3" x14ac:dyDescent="0.25">
      <c r="A4217" s="1"/>
      <c r="C4217" t="str">
        <f>IF(B4217&lt;&gt;"",VLOOKUP(B4217,TABLA_CAPATACES[#All],3,FALSE),"")</f>
        <v/>
      </c>
    </row>
    <row r="4218" spans="1:3" x14ac:dyDescent="0.25">
      <c r="A4218" s="1"/>
      <c r="C4218" t="str">
        <f>IF(B4218&lt;&gt;"",VLOOKUP(B4218,TABLA_CAPATACES[#All],3,FALSE),"")</f>
        <v/>
      </c>
    </row>
    <row r="4219" spans="1:3" x14ac:dyDescent="0.25">
      <c r="A4219" s="1"/>
      <c r="C4219" t="str">
        <f>IF(B4219&lt;&gt;"",VLOOKUP(B4219,TABLA_CAPATACES[#All],3,FALSE),"")</f>
        <v/>
      </c>
    </row>
    <row r="4220" spans="1:3" x14ac:dyDescent="0.25">
      <c r="A4220" s="1"/>
      <c r="C4220" t="str">
        <f>IF(B4220&lt;&gt;"",VLOOKUP(B4220,TABLA_CAPATACES[#All],3,FALSE),"")</f>
        <v/>
      </c>
    </row>
    <row r="4221" spans="1:3" x14ac:dyDescent="0.25">
      <c r="A4221" s="1"/>
      <c r="C4221" t="str">
        <f>IF(B4221&lt;&gt;"",VLOOKUP(B4221,TABLA_CAPATACES[#All],3,FALSE),"")</f>
        <v/>
      </c>
    </row>
    <row r="4222" spans="1:3" x14ac:dyDescent="0.25">
      <c r="A4222" s="1"/>
      <c r="C4222" t="str">
        <f>IF(B4222&lt;&gt;"",VLOOKUP(B4222,TABLA_CAPATACES[#All],3,FALSE),"")</f>
        <v/>
      </c>
    </row>
    <row r="4223" spans="1:3" x14ac:dyDescent="0.25">
      <c r="A4223" s="1"/>
      <c r="C4223" t="str">
        <f>IF(B4223&lt;&gt;"",VLOOKUP(B4223,TABLA_CAPATACES[#All],3,FALSE),"")</f>
        <v/>
      </c>
    </row>
    <row r="4224" spans="1:3" x14ac:dyDescent="0.25">
      <c r="A4224" s="1"/>
      <c r="C4224" t="str">
        <f>IF(B4224&lt;&gt;"",VLOOKUP(B4224,TABLA_CAPATACES[#All],3,FALSE),"")</f>
        <v/>
      </c>
    </row>
    <row r="4225" spans="1:3" x14ac:dyDescent="0.25">
      <c r="A4225" s="1"/>
      <c r="C4225" t="str">
        <f>IF(B4225&lt;&gt;"",VLOOKUP(B4225,TABLA_CAPATACES[#All],3,FALSE),"")</f>
        <v/>
      </c>
    </row>
    <row r="4226" spans="1:3" x14ac:dyDescent="0.25">
      <c r="A4226" s="1"/>
      <c r="C4226" t="str">
        <f>IF(B4226&lt;&gt;"",VLOOKUP(B4226,TABLA_CAPATACES[#All],3,FALSE),"")</f>
        <v/>
      </c>
    </row>
    <row r="4227" spans="1:3" x14ac:dyDescent="0.25">
      <c r="A4227" s="1"/>
      <c r="C4227" t="str">
        <f>IF(B4227&lt;&gt;"",VLOOKUP(B4227,TABLA_CAPATACES[#All],3,FALSE),"")</f>
        <v/>
      </c>
    </row>
    <row r="4228" spans="1:3" x14ac:dyDescent="0.25">
      <c r="A4228" s="1"/>
      <c r="C4228" t="str">
        <f>IF(B4228&lt;&gt;"",VLOOKUP(B4228,TABLA_CAPATACES[#All],3,FALSE),"")</f>
        <v/>
      </c>
    </row>
    <row r="4229" spans="1:3" x14ac:dyDescent="0.25">
      <c r="A4229" s="1"/>
      <c r="C4229" t="str">
        <f>IF(B4229&lt;&gt;"",VLOOKUP(B4229,TABLA_CAPATACES[#All],3,FALSE),"")</f>
        <v/>
      </c>
    </row>
    <row r="4230" spans="1:3" x14ac:dyDescent="0.25">
      <c r="A4230" s="1"/>
      <c r="C4230" t="str">
        <f>IF(B4230&lt;&gt;"",VLOOKUP(B4230,TABLA_CAPATACES[#All],3,FALSE),"")</f>
        <v/>
      </c>
    </row>
    <row r="4231" spans="1:3" x14ac:dyDescent="0.25">
      <c r="A4231" s="1"/>
      <c r="C4231" t="str">
        <f>IF(B4231&lt;&gt;"",VLOOKUP(B4231,TABLA_CAPATACES[#All],3,FALSE),"")</f>
        <v/>
      </c>
    </row>
    <row r="4232" spans="1:3" x14ac:dyDescent="0.25">
      <c r="A4232" s="1"/>
      <c r="C4232" t="str">
        <f>IF(B4232&lt;&gt;"",VLOOKUP(B4232,TABLA_CAPATACES[#All],3,FALSE),"")</f>
        <v/>
      </c>
    </row>
    <row r="4233" spans="1:3" x14ac:dyDescent="0.25">
      <c r="A4233" s="1"/>
      <c r="C4233" t="str">
        <f>IF(B4233&lt;&gt;"",VLOOKUP(B4233,TABLA_CAPATACES[#All],3,FALSE),"")</f>
        <v/>
      </c>
    </row>
    <row r="4234" spans="1:3" x14ac:dyDescent="0.25">
      <c r="A4234" s="1"/>
      <c r="C4234" t="str">
        <f>IF(B4234&lt;&gt;"",VLOOKUP(B4234,TABLA_CAPATACES[#All],3,FALSE),"")</f>
        <v/>
      </c>
    </row>
    <row r="4235" spans="1:3" x14ac:dyDescent="0.25">
      <c r="A4235" s="1"/>
      <c r="C4235" t="str">
        <f>IF(B4235&lt;&gt;"",VLOOKUP(B4235,TABLA_CAPATACES[#All],3,FALSE),"")</f>
        <v/>
      </c>
    </row>
    <row r="4236" spans="1:3" x14ac:dyDescent="0.25">
      <c r="A4236" s="1"/>
      <c r="C4236" t="str">
        <f>IF(B4236&lt;&gt;"",VLOOKUP(B4236,TABLA_CAPATACES[#All],3,FALSE),"")</f>
        <v/>
      </c>
    </row>
    <row r="4237" spans="1:3" x14ac:dyDescent="0.25">
      <c r="A4237" s="1"/>
      <c r="C4237" t="str">
        <f>IF(B4237&lt;&gt;"",VLOOKUP(B4237,TABLA_CAPATACES[#All],3,FALSE),"")</f>
        <v/>
      </c>
    </row>
    <row r="4238" spans="1:3" x14ac:dyDescent="0.25">
      <c r="A4238" s="1"/>
      <c r="C4238" t="str">
        <f>IF(B4238&lt;&gt;"",VLOOKUP(B4238,TABLA_CAPATACES[#All],3,FALSE),"")</f>
        <v/>
      </c>
    </row>
    <row r="4239" spans="1:3" x14ac:dyDescent="0.25">
      <c r="A4239" s="1"/>
      <c r="C4239" t="str">
        <f>IF(B4239&lt;&gt;"",VLOOKUP(B4239,TABLA_CAPATACES[#All],3,FALSE),"")</f>
        <v/>
      </c>
    </row>
    <row r="4240" spans="1:3" x14ac:dyDescent="0.25">
      <c r="A4240" s="1"/>
      <c r="C4240" t="str">
        <f>IF(B4240&lt;&gt;"",VLOOKUP(B4240,TABLA_CAPATACES[#All],3,FALSE),"")</f>
        <v/>
      </c>
    </row>
    <row r="4241" spans="1:3" x14ac:dyDescent="0.25">
      <c r="A4241" s="1"/>
      <c r="C4241" t="str">
        <f>IF(B4241&lt;&gt;"",VLOOKUP(B4241,TABLA_CAPATACES[#All],3,FALSE),"")</f>
        <v/>
      </c>
    </row>
    <row r="4242" spans="1:3" x14ac:dyDescent="0.25">
      <c r="A4242" s="1"/>
      <c r="C4242" t="str">
        <f>IF(B4242&lt;&gt;"",VLOOKUP(B4242,TABLA_CAPATACES[#All],3,FALSE),"")</f>
        <v/>
      </c>
    </row>
    <row r="4243" spans="1:3" x14ac:dyDescent="0.25">
      <c r="A4243" s="1"/>
      <c r="C4243" t="str">
        <f>IF(B4243&lt;&gt;"",VLOOKUP(B4243,TABLA_CAPATACES[#All],3,FALSE),"")</f>
        <v/>
      </c>
    </row>
    <row r="4244" spans="1:3" x14ac:dyDescent="0.25">
      <c r="A4244" s="1"/>
      <c r="C4244" t="str">
        <f>IF(B4244&lt;&gt;"",VLOOKUP(B4244,TABLA_CAPATACES[#All],3,FALSE),"")</f>
        <v/>
      </c>
    </row>
    <row r="4245" spans="1:3" x14ac:dyDescent="0.25">
      <c r="A4245" s="1"/>
      <c r="C4245" t="str">
        <f>IF(B4245&lt;&gt;"",VLOOKUP(B4245,TABLA_CAPATACES[#All],3,FALSE),"")</f>
        <v/>
      </c>
    </row>
    <row r="4246" spans="1:3" x14ac:dyDescent="0.25">
      <c r="A4246" s="1"/>
      <c r="C4246" t="str">
        <f>IF(B4246&lt;&gt;"",VLOOKUP(B4246,TABLA_CAPATACES[#All],3,FALSE),"")</f>
        <v/>
      </c>
    </row>
    <row r="4247" spans="1:3" x14ac:dyDescent="0.25">
      <c r="A4247" s="1"/>
      <c r="C4247" t="str">
        <f>IF(B4247&lt;&gt;"",VLOOKUP(B4247,TABLA_CAPATACES[#All],3,FALSE),"")</f>
        <v/>
      </c>
    </row>
    <row r="4248" spans="1:3" x14ac:dyDescent="0.25">
      <c r="A4248" s="1"/>
      <c r="C4248" t="str">
        <f>IF(B4248&lt;&gt;"",VLOOKUP(B4248,TABLA_CAPATACES[#All],3,FALSE),"")</f>
        <v/>
      </c>
    </row>
    <row r="4249" spans="1:3" x14ac:dyDescent="0.25">
      <c r="A4249" s="1"/>
      <c r="C4249" t="str">
        <f>IF(B4249&lt;&gt;"",VLOOKUP(B4249,TABLA_CAPATACES[#All],3,FALSE),"")</f>
        <v/>
      </c>
    </row>
    <row r="4250" spans="1:3" x14ac:dyDescent="0.25">
      <c r="A4250" s="1"/>
      <c r="C4250" t="str">
        <f>IF(B4250&lt;&gt;"",VLOOKUP(B4250,TABLA_CAPATACES[#All],3,FALSE),"")</f>
        <v/>
      </c>
    </row>
    <row r="4251" spans="1:3" x14ac:dyDescent="0.25">
      <c r="A4251" s="1"/>
      <c r="C4251" t="str">
        <f>IF(B4251&lt;&gt;"",VLOOKUP(B4251,TABLA_CAPATACES[#All],3,FALSE),"")</f>
        <v/>
      </c>
    </row>
    <row r="4252" spans="1:3" x14ac:dyDescent="0.25">
      <c r="A4252" s="1"/>
      <c r="C4252" t="str">
        <f>IF(B4252&lt;&gt;"",VLOOKUP(B4252,TABLA_CAPATACES[#All],3,FALSE),"")</f>
        <v/>
      </c>
    </row>
    <row r="4253" spans="1:3" x14ac:dyDescent="0.25">
      <c r="A4253" s="1"/>
      <c r="C4253" t="str">
        <f>IF(B4253&lt;&gt;"",VLOOKUP(B4253,TABLA_CAPATACES[#All],3,FALSE),"")</f>
        <v/>
      </c>
    </row>
    <row r="4254" spans="1:3" x14ac:dyDescent="0.25">
      <c r="A4254" s="1"/>
      <c r="C4254" t="str">
        <f>IF(B4254&lt;&gt;"",VLOOKUP(B4254,TABLA_CAPATACES[#All],3,FALSE),"")</f>
        <v/>
      </c>
    </row>
    <row r="4255" spans="1:3" x14ac:dyDescent="0.25">
      <c r="A4255" s="1"/>
      <c r="C4255" t="str">
        <f>IF(B4255&lt;&gt;"",VLOOKUP(B4255,TABLA_CAPATACES[#All],3,FALSE),"")</f>
        <v/>
      </c>
    </row>
    <row r="4256" spans="1:3" x14ac:dyDescent="0.25">
      <c r="A4256" s="1"/>
      <c r="C4256" t="str">
        <f>IF(B4256&lt;&gt;"",VLOOKUP(B4256,TABLA_CAPATACES[#All],3,FALSE),"")</f>
        <v/>
      </c>
    </row>
    <row r="4257" spans="1:3" x14ac:dyDescent="0.25">
      <c r="A4257" s="1"/>
      <c r="C4257" t="str">
        <f>IF(B4257&lt;&gt;"",VLOOKUP(B4257,TABLA_CAPATACES[#All],3,FALSE),"")</f>
        <v/>
      </c>
    </row>
    <row r="4258" spans="1:3" x14ac:dyDescent="0.25">
      <c r="A4258" s="1"/>
      <c r="C4258" t="str">
        <f>IF(B4258&lt;&gt;"",VLOOKUP(B4258,TABLA_CAPATACES[#All],3,FALSE),"")</f>
        <v/>
      </c>
    </row>
    <row r="4259" spans="1:3" x14ac:dyDescent="0.25">
      <c r="A4259" s="1"/>
      <c r="C4259" t="str">
        <f>IF(B4259&lt;&gt;"",VLOOKUP(B4259,TABLA_CAPATACES[#All],3,FALSE),"")</f>
        <v/>
      </c>
    </row>
    <row r="4260" spans="1:3" x14ac:dyDescent="0.25">
      <c r="A4260" s="1"/>
      <c r="C4260" t="str">
        <f>IF(B4260&lt;&gt;"",VLOOKUP(B4260,TABLA_CAPATACES[#All],3,FALSE),"")</f>
        <v/>
      </c>
    </row>
    <row r="4261" spans="1:3" x14ac:dyDescent="0.25">
      <c r="A4261" s="1"/>
      <c r="C4261" t="str">
        <f>IF(B4261&lt;&gt;"",VLOOKUP(B4261,TABLA_CAPATACES[#All],3,FALSE),"")</f>
        <v/>
      </c>
    </row>
    <row r="4262" spans="1:3" x14ac:dyDescent="0.25">
      <c r="A4262" s="1"/>
      <c r="C4262" t="str">
        <f>IF(B4262&lt;&gt;"",VLOOKUP(B4262,TABLA_CAPATACES[#All],3,FALSE),"")</f>
        <v/>
      </c>
    </row>
    <row r="4263" spans="1:3" x14ac:dyDescent="0.25">
      <c r="A4263" s="1"/>
      <c r="C4263" t="str">
        <f>IF(B4263&lt;&gt;"",VLOOKUP(B4263,TABLA_CAPATACES[#All],3,FALSE),"")</f>
        <v/>
      </c>
    </row>
    <row r="4264" spans="1:3" x14ac:dyDescent="0.25">
      <c r="A4264" s="1"/>
      <c r="C4264" t="str">
        <f>IF(B4264&lt;&gt;"",VLOOKUP(B4264,TABLA_CAPATACES[#All],3,FALSE),"")</f>
        <v/>
      </c>
    </row>
    <row r="4265" spans="1:3" x14ac:dyDescent="0.25">
      <c r="A4265" s="1"/>
      <c r="C4265" t="str">
        <f>IF(B4265&lt;&gt;"",VLOOKUP(B4265,TABLA_CAPATACES[#All],3,FALSE),"")</f>
        <v/>
      </c>
    </row>
    <row r="4266" spans="1:3" x14ac:dyDescent="0.25">
      <c r="A4266" s="1"/>
      <c r="C4266" t="str">
        <f>IF(B4266&lt;&gt;"",VLOOKUP(B4266,TABLA_CAPATACES[#All],3,FALSE),"")</f>
        <v/>
      </c>
    </row>
    <row r="4267" spans="1:3" x14ac:dyDescent="0.25">
      <c r="A4267" s="1"/>
      <c r="C4267" t="str">
        <f>IF(B4267&lt;&gt;"",VLOOKUP(B4267,TABLA_CAPATACES[#All],3,FALSE),"")</f>
        <v/>
      </c>
    </row>
    <row r="4268" spans="1:3" x14ac:dyDescent="0.25">
      <c r="A4268" s="1"/>
      <c r="C4268" t="str">
        <f>IF(B4268&lt;&gt;"",VLOOKUP(B4268,TABLA_CAPATACES[#All],3,FALSE),"")</f>
        <v/>
      </c>
    </row>
    <row r="4269" spans="1:3" x14ac:dyDescent="0.25">
      <c r="A4269" s="1"/>
      <c r="C4269" t="str">
        <f>IF(B4269&lt;&gt;"",VLOOKUP(B4269,TABLA_CAPATACES[#All],3,FALSE),"")</f>
        <v/>
      </c>
    </row>
    <row r="4270" spans="1:3" x14ac:dyDescent="0.25">
      <c r="A4270" s="1"/>
      <c r="C4270" t="str">
        <f>IF(B4270&lt;&gt;"",VLOOKUP(B4270,TABLA_CAPATACES[#All],3,FALSE),"")</f>
        <v/>
      </c>
    </row>
    <row r="4271" spans="1:3" x14ac:dyDescent="0.25">
      <c r="A4271" s="1"/>
      <c r="C4271" t="str">
        <f>IF(B4271&lt;&gt;"",VLOOKUP(B4271,TABLA_CAPATACES[#All],3,FALSE),"")</f>
        <v/>
      </c>
    </row>
    <row r="4272" spans="1:3" x14ac:dyDescent="0.25">
      <c r="A4272" s="1"/>
      <c r="C4272" t="str">
        <f>IF(B4272&lt;&gt;"",VLOOKUP(B4272,TABLA_CAPATACES[#All],3,FALSE),"")</f>
        <v/>
      </c>
    </row>
    <row r="4273" spans="1:3" x14ac:dyDescent="0.25">
      <c r="A4273" s="1"/>
      <c r="C4273" t="str">
        <f>IF(B4273&lt;&gt;"",VLOOKUP(B4273,TABLA_CAPATACES[#All],3,FALSE),"")</f>
        <v/>
      </c>
    </row>
    <row r="4274" spans="1:3" x14ac:dyDescent="0.25">
      <c r="A4274" s="1"/>
      <c r="C4274" t="str">
        <f>IF(B4274&lt;&gt;"",VLOOKUP(B4274,TABLA_CAPATACES[#All],3,FALSE),"")</f>
        <v/>
      </c>
    </row>
    <row r="4275" spans="1:3" x14ac:dyDescent="0.25">
      <c r="A4275" s="1"/>
      <c r="C4275" t="str">
        <f>IF(B4275&lt;&gt;"",VLOOKUP(B4275,TABLA_CAPATACES[#All],3,FALSE),"")</f>
        <v/>
      </c>
    </row>
    <row r="4276" spans="1:3" x14ac:dyDescent="0.25">
      <c r="A4276" s="1"/>
      <c r="C4276" t="str">
        <f>IF(B4276&lt;&gt;"",VLOOKUP(B4276,TABLA_CAPATACES[#All],3,FALSE),"")</f>
        <v/>
      </c>
    </row>
    <row r="4277" spans="1:3" x14ac:dyDescent="0.25">
      <c r="A4277" s="1"/>
      <c r="C4277" t="str">
        <f>IF(B4277&lt;&gt;"",VLOOKUP(B4277,TABLA_CAPATACES[#All],3,FALSE),"")</f>
        <v/>
      </c>
    </row>
    <row r="4278" spans="1:3" x14ac:dyDescent="0.25">
      <c r="A4278" s="1"/>
      <c r="C4278" t="str">
        <f>IF(B4278&lt;&gt;"",VLOOKUP(B4278,TABLA_CAPATACES[#All],3,FALSE),"")</f>
        <v/>
      </c>
    </row>
    <row r="4279" spans="1:3" x14ac:dyDescent="0.25">
      <c r="A4279" s="1"/>
      <c r="C4279" t="str">
        <f>IF(B4279&lt;&gt;"",VLOOKUP(B4279,TABLA_CAPATACES[#All],3,FALSE),"")</f>
        <v/>
      </c>
    </row>
    <row r="4280" spans="1:3" x14ac:dyDescent="0.25">
      <c r="A4280" s="1"/>
      <c r="C4280" t="str">
        <f>IF(B4280&lt;&gt;"",VLOOKUP(B4280,TABLA_CAPATACES[#All],3,FALSE),"")</f>
        <v/>
      </c>
    </row>
    <row r="4281" spans="1:3" x14ac:dyDescent="0.25">
      <c r="A4281" s="1"/>
      <c r="C4281" t="str">
        <f>IF(B4281&lt;&gt;"",VLOOKUP(B4281,TABLA_CAPATACES[#All],3,FALSE),"")</f>
        <v/>
      </c>
    </row>
    <row r="4282" spans="1:3" x14ac:dyDescent="0.25">
      <c r="A4282" s="1"/>
      <c r="C4282" t="str">
        <f>IF(B4282&lt;&gt;"",VLOOKUP(B4282,TABLA_CAPATACES[#All],3,FALSE),"")</f>
        <v/>
      </c>
    </row>
    <row r="4283" spans="1:3" x14ac:dyDescent="0.25">
      <c r="A4283" s="1"/>
      <c r="C4283" t="str">
        <f>IF(B4283&lt;&gt;"",VLOOKUP(B4283,TABLA_CAPATACES[#All],3,FALSE),"")</f>
        <v/>
      </c>
    </row>
    <row r="4284" spans="1:3" x14ac:dyDescent="0.25">
      <c r="A4284" s="1"/>
      <c r="C4284" t="str">
        <f>IF(B4284&lt;&gt;"",VLOOKUP(B4284,TABLA_CAPATACES[#All],3,FALSE),"")</f>
        <v/>
      </c>
    </row>
    <row r="4285" spans="1:3" x14ac:dyDescent="0.25">
      <c r="A4285" s="1"/>
      <c r="C4285" t="str">
        <f>IF(B4285&lt;&gt;"",VLOOKUP(B4285,TABLA_CAPATACES[#All],3,FALSE),"")</f>
        <v/>
      </c>
    </row>
    <row r="4286" spans="1:3" x14ac:dyDescent="0.25">
      <c r="A4286" s="1"/>
      <c r="C4286" t="str">
        <f>IF(B4286&lt;&gt;"",VLOOKUP(B4286,TABLA_CAPATACES[#All],3,FALSE),"")</f>
        <v/>
      </c>
    </row>
    <row r="4287" spans="1:3" x14ac:dyDescent="0.25">
      <c r="A4287" s="1"/>
      <c r="C4287" t="str">
        <f>IF(B4287&lt;&gt;"",VLOOKUP(B4287,TABLA_CAPATACES[#All],3,FALSE),"")</f>
        <v/>
      </c>
    </row>
    <row r="4288" spans="1:3" x14ac:dyDescent="0.25">
      <c r="A4288" s="1"/>
      <c r="C4288" t="str">
        <f>IF(B4288&lt;&gt;"",VLOOKUP(B4288,TABLA_CAPATACES[#All],3,FALSE),"")</f>
        <v/>
      </c>
    </row>
    <row r="4289" spans="1:3" x14ac:dyDescent="0.25">
      <c r="A4289" s="1"/>
      <c r="C4289" t="str">
        <f>IF(B4289&lt;&gt;"",VLOOKUP(B4289,TABLA_CAPATACES[#All],3,FALSE),"")</f>
        <v/>
      </c>
    </row>
    <row r="4290" spans="1:3" x14ac:dyDescent="0.25">
      <c r="A4290" s="1"/>
      <c r="C4290" t="str">
        <f>IF(B4290&lt;&gt;"",VLOOKUP(B4290,TABLA_CAPATACES[#All],3,FALSE),"")</f>
        <v/>
      </c>
    </row>
    <row r="4291" spans="1:3" x14ac:dyDescent="0.25">
      <c r="A4291" s="1"/>
      <c r="C4291" t="str">
        <f>IF(B4291&lt;&gt;"",VLOOKUP(B4291,TABLA_CAPATACES[#All],3,FALSE),"")</f>
        <v/>
      </c>
    </row>
    <row r="4292" spans="1:3" x14ac:dyDescent="0.25">
      <c r="A4292" s="1"/>
      <c r="C4292" t="str">
        <f>IF(B4292&lt;&gt;"",VLOOKUP(B4292,TABLA_CAPATACES[#All],3,FALSE),"")</f>
        <v/>
      </c>
    </row>
    <row r="4293" spans="1:3" x14ac:dyDescent="0.25">
      <c r="A4293" s="1"/>
      <c r="C4293" t="str">
        <f>IF(B4293&lt;&gt;"",VLOOKUP(B4293,TABLA_CAPATACES[#All],3,FALSE),"")</f>
        <v/>
      </c>
    </row>
    <row r="4294" spans="1:3" x14ac:dyDescent="0.25">
      <c r="A4294" s="1"/>
      <c r="C4294" t="str">
        <f>IF(B4294&lt;&gt;"",VLOOKUP(B4294,TABLA_CAPATACES[#All],3,FALSE),"")</f>
        <v/>
      </c>
    </row>
    <row r="4295" spans="1:3" x14ac:dyDescent="0.25">
      <c r="A4295" s="1"/>
      <c r="C4295" t="str">
        <f>IF(B4295&lt;&gt;"",VLOOKUP(B4295,TABLA_CAPATACES[#All],3,FALSE),"")</f>
        <v/>
      </c>
    </row>
    <row r="4296" spans="1:3" x14ac:dyDescent="0.25">
      <c r="A4296" s="1"/>
      <c r="C4296" t="str">
        <f>IF(B4296&lt;&gt;"",VLOOKUP(B4296,TABLA_CAPATACES[#All],3,FALSE),"")</f>
        <v/>
      </c>
    </row>
    <row r="4297" spans="1:3" x14ac:dyDescent="0.25">
      <c r="A4297" s="1"/>
      <c r="C4297" t="str">
        <f>IF(B4297&lt;&gt;"",VLOOKUP(B4297,TABLA_CAPATACES[#All],3,FALSE),"")</f>
        <v/>
      </c>
    </row>
    <row r="4298" spans="1:3" x14ac:dyDescent="0.25">
      <c r="A4298" s="1"/>
      <c r="C4298" t="str">
        <f>IF(B4298&lt;&gt;"",VLOOKUP(B4298,TABLA_CAPATACES[#All],3,FALSE),"")</f>
        <v/>
      </c>
    </row>
    <row r="4299" spans="1:3" x14ac:dyDescent="0.25">
      <c r="A4299" s="1"/>
      <c r="C4299" t="str">
        <f>IF(B4299&lt;&gt;"",VLOOKUP(B4299,TABLA_CAPATACES[#All],3,FALSE),"")</f>
        <v/>
      </c>
    </row>
    <row r="4300" spans="1:3" x14ac:dyDescent="0.25">
      <c r="A4300" s="1"/>
      <c r="C4300" t="str">
        <f>IF(B4300&lt;&gt;"",VLOOKUP(B4300,TABLA_CAPATACES[#All],3,FALSE),"")</f>
        <v/>
      </c>
    </row>
    <row r="4301" spans="1:3" x14ac:dyDescent="0.25">
      <c r="A4301" s="1"/>
      <c r="C4301" t="str">
        <f>IF(B4301&lt;&gt;"",VLOOKUP(B4301,TABLA_CAPATACES[#All],3,FALSE),"")</f>
        <v/>
      </c>
    </row>
    <row r="4302" spans="1:3" x14ac:dyDescent="0.25">
      <c r="A4302" s="1"/>
      <c r="C4302" t="str">
        <f>IF(B4302&lt;&gt;"",VLOOKUP(B4302,TABLA_CAPATACES[#All],3,FALSE),"")</f>
        <v/>
      </c>
    </row>
    <row r="4303" spans="1:3" x14ac:dyDescent="0.25">
      <c r="A4303" s="1"/>
      <c r="C4303" t="str">
        <f>IF(B4303&lt;&gt;"",VLOOKUP(B4303,TABLA_CAPATACES[#All],3,FALSE),"")</f>
        <v/>
      </c>
    </row>
    <row r="4304" spans="1:3" x14ac:dyDescent="0.25">
      <c r="A4304" s="1"/>
      <c r="C4304" t="str">
        <f>IF(B4304&lt;&gt;"",VLOOKUP(B4304,TABLA_CAPATACES[#All],3,FALSE),"")</f>
        <v/>
      </c>
    </row>
    <row r="4305" spans="1:3" x14ac:dyDescent="0.25">
      <c r="A4305" s="1"/>
      <c r="C4305" t="str">
        <f>IF(B4305&lt;&gt;"",VLOOKUP(B4305,TABLA_CAPATACES[#All],3,FALSE),"")</f>
        <v/>
      </c>
    </row>
    <row r="4306" spans="1:3" x14ac:dyDescent="0.25">
      <c r="A4306" s="1"/>
      <c r="C4306" t="str">
        <f>IF(B4306&lt;&gt;"",VLOOKUP(B4306,TABLA_CAPATACES[#All],3,FALSE),"")</f>
        <v/>
      </c>
    </row>
    <row r="4307" spans="1:3" x14ac:dyDescent="0.25">
      <c r="A4307" s="1"/>
      <c r="C4307" t="str">
        <f>IF(B4307&lt;&gt;"",VLOOKUP(B4307,TABLA_CAPATACES[#All],3,FALSE),"")</f>
        <v/>
      </c>
    </row>
    <row r="4308" spans="1:3" x14ac:dyDescent="0.25">
      <c r="A4308" s="1"/>
      <c r="C4308" t="str">
        <f>IF(B4308&lt;&gt;"",VLOOKUP(B4308,TABLA_CAPATACES[#All],3,FALSE),"")</f>
        <v/>
      </c>
    </row>
    <row r="4309" spans="1:3" x14ac:dyDescent="0.25">
      <c r="A4309" s="1"/>
      <c r="C4309" t="str">
        <f>IF(B4309&lt;&gt;"",VLOOKUP(B4309,TABLA_CAPATACES[#All],3,FALSE),"")</f>
        <v/>
      </c>
    </row>
    <row r="4310" spans="1:3" x14ac:dyDescent="0.25">
      <c r="A4310" s="1"/>
      <c r="C4310" t="str">
        <f>IF(B4310&lt;&gt;"",VLOOKUP(B4310,TABLA_CAPATACES[#All],3,FALSE),"")</f>
        <v/>
      </c>
    </row>
    <row r="4311" spans="1:3" x14ac:dyDescent="0.25">
      <c r="A4311" s="1"/>
      <c r="C4311" t="str">
        <f>IF(B4311&lt;&gt;"",VLOOKUP(B4311,TABLA_CAPATACES[#All],3,FALSE),"")</f>
        <v/>
      </c>
    </row>
    <row r="4312" spans="1:3" x14ac:dyDescent="0.25">
      <c r="A4312" s="1"/>
      <c r="C4312" t="str">
        <f>IF(B4312&lt;&gt;"",VLOOKUP(B4312,TABLA_CAPATACES[#All],3,FALSE),"")</f>
        <v/>
      </c>
    </row>
    <row r="4313" spans="1:3" x14ac:dyDescent="0.25">
      <c r="A4313" s="1"/>
      <c r="C4313" t="str">
        <f>IF(B4313&lt;&gt;"",VLOOKUP(B4313,TABLA_CAPATACES[#All],3,FALSE),"")</f>
        <v/>
      </c>
    </row>
    <row r="4314" spans="1:3" x14ac:dyDescent="0.25">
      <c r="A4314" s="1"/>
      <c r="C4314" t="str">
        <f>IF(B4314&lt;&gt;"",VLOOKUP(B4314,TABLA_CAPATACES[#All],3,FALSE),"")</f>
        <v/>
      </c>
    </row>
    <row r="4315" spans="1:3" x14ac:dyDescent="0.25">
      <c r="A4315" s="1"/>
      <c r="C4315" t="str">
        <f>IF(B4315&lt;&gt;"",VLOOKUP(B4315,TABLA_CAPATACES[#All],3,FALSE),"")</f>
        <v/>
      </c>
    </row>
    <row r="4316" spans="1:3" x14ac:dyDescent="0.25">
      <c r="A4316" s="1"/>
      <c r="C4316" t="str">
        <f>IF(B4316&lt;&gt;"",VLOOKUP(B4316,TABLA_CAPATACES[#All],3,FALSE),"")</f>
        <v/>
      </c>
    </row>
    <row r="4317" spans="1:3" x14ac:dyDescent="0.25">
      <c r="A4317" s="1"/>
      <c r="C4317" t="str">
        <f>IF(B4317&lt;&gt;"",VLOOKUP(B4317,TABLA_CAPATACES[#All],3,FALSE),"")</f>
        <v/>
      </c>
    </row>
    <row r="4318" spans="1:3" x14ac:dyDescent="0.25">
      <c r="A4318" s="1"/>
      <c r="C4318" t="str">
        <f>IF(B4318&lt;&gt;"",VLOOKUP(B4318,TABLA_CAPATACES[#All],3,FALSE),"")</f>
        <v/>
      </c>
    </row>
    <row r="4319" spans="1:3" x14ac:dyDescent="0.25">
      <c r="A4319" s="1"/>
      <c r="C4319" t="str">
        <f>IF(B4319&lt;&gt;"",VLOOKUP(B4319,TABLA_CAPATACES[#All],3,FALSE),"")</f>
        <v/>
      </c>
    </row>
    <row r="4320" spans="1:3" x14ac:dyDescent="0.25">
      <c r="A4320" s="1"/>
      <c r="C4320" t="str">
        <f>IF(B4320&lt;&gt;"",VLOOKUP(B4320,TABLA_CAPATACES[#All],3,FALSE),"")</f>
        <v/>
      </c>
    </row>
    <row r="4321" spans="1:3" x14ac:dyDescent="0.25">
      <c r="A4321" s="1"/>
      <c r="C4321" t="str">
        <f>IF(B4321&lt;&gt;"",VLOOKUP(B4321,TABLA_CAPATACES[#All],3,FALSE),"")</f>
        <v/>
      </c>
    </row>
    <row r="4322" spans="1:3" x14ac:dyDescent="0.25">
      <c r="A4322" s="1"/>
      <c r="C4322" t="str">
        <f>IF(B4322&lt;&gt;"",VLOOKUP(B4322,TABLA_CAPATACES[#All],3,FALSE),"")</f>
        <v/>
      </c>
    </row>
    <row r="4323" spans="1:3" x14ac:dyDescent="0.25">
      <c r="A4323" s="1"/>
      <c r="C4323" t="str">
        <f>IF(B4323&lt;&gt;"",VLOOKUP(B4323,TABLA_CAPATACES[#All],3,FALSE),"")</f>
        <v/>
      </c>
    </row>
    <row r="4324" spans="1:3" x14ac:dyDescent="0.25">
      <c r="A4324" s="1"/>
      <c r="C4324" t="str">
        <f>IF(B4324&lt;&gt;"",VLOOKUP(B4324,TABLA_CAPATACES[#All],3,FALSE),"")</f>
        <v/>
      </c>
    </row>
    <row r="4325" spans="1:3" x14ac:dyDescent="0.25">
      <c r="A4325" s="1"/>
      <c r="C4325" t="str">
        <f>IF(B4325&lt;&gt;"",VLOOKUP(B4325,TABLA_CAPATACES[#All],3,FALSE),"")</f>
        <v/>
      </c>
    </row>
    <row r="4326" spans="1:3" x14ac:dyDescent="0.25">
      <c r="A4326" s="1"/>
      <c r="C4326" t="str">
        <f>IF(B4326&lt;&gt;"",VLOOKUP(B4326,TABLA_CAPATACES[#All],3,FALSE),"")</f>
        <v/>
      </c>
    </row>
    <row r="4327" spans="1:3" x14ac:dyDescent="0.25">
      <c r="A4327" s="1"/>
      <c r="C4327" t="str">
        <f>IF(B4327&lt;&gt;"",VLOOKUP(B4327,TABLA_CAPATACES[#All],3,FALSE),"")</f>
        <v/>
      </c>
    </row>
    <row r="4328" spans="1:3" x14ac:dyDescent="0.25">
      <c r="A4328" s="1"/>
      <c r="C4328" t="str">
        <f>IF(B4328&lt;&gt;"",VLOOKUP(B4328,TABLA_CAPATACES[#All],3,FALSE),"")</f>
        <v/>
      </c>
    </row>
    <row r="4329" spans="1:3" x14ac:dyDescent="0.25">
      <c r="A4329" s="1"/>
      <c r="C4329" t="str">
        <f>IF(B4329&lt;&gt;"",VLOOKUP(B4329,TABLA_CAPATACES[#All],3,FALSE),"")</f>
        <v/>
      </c>
    </row>
    <row r="4330" spans="1:3" x14ac:dyDescent="0.25">
      <c r="A4330" s="1"/>
      <c r="C4330" t="str">
        <f>IF(B4330&lt;&gt;"",VLOOKUP(B4330,TABLA_CAPATACES[#All],3,FALSE),"")</f>
        <v/>
      </c>
    </row>
    <row r="4331" spans="1:3" x14ac:dyDescent="0.25">
      <c r="A4331" s="1"/>
      <c r="C4331" t="str">
        <f>IF(B4331&lt;&gt;"",VLOOKUP(B4331,TABLA_CAPATACES[#All],3,FALSE),"")</f>
        <v/>
      </c>
    </row>
    <row r="4332" spans="1:3" x14ac:dyDescent="0.25">
      <c r="A4332" s="1"/>
      <c r="C4332" t="str">
        <f>IF(B4332&lt;&gt;"",VLOOKUP(B4332,TABLA_CAPATACES[#All],3,FALSE),"")</f>
        <v/>
      </c>
    </row>
    <row r="4333" spans="1:3" x14ac:dyDescent="0.25">
      <c r="A4333" s="1"/>
      <c r="C4333" t="str">
        <f>IF(B4333&lt;&gt;"",VLOOKUP(B4333,TABLA_CAPATACES[#All],3,FALSE),"")</f>
        <v/>
      </c>
    </row>
    <row r="4334" spans="1:3" x14ac:dyDescent="0.25">
      <c r="A4334" s="1"/>
      <c r="C4334" t="str">
        <f>IF(B4334&lt;&gt;"",VLOOKUP(B4334,TABLA_CAPATACES[#All],3,FALSE),"")</f>
        <v/>
      </c>
    </row>
    <row r="4335" spans="1:3" x14ac:dyDescent="0.25">
      <c r="A4335" s="1"/>
      <c r="C4335" t="str">
        <f>IF(B4335&lt;&gt;"",VLOOKUP(B4335,TABLA_CAPATACES[#All],3,FALSE),"")</f>
        <v/>
      </c>
    </row>
    <row r="4336" spans="1:3" x14ac:dyDescent="0.25">
      <c r="A4336" s="1"/>
      <c r="C4336" t="str">
        <f>IF(B4336&lt;&gt;"",VLOOKUP(B4336,TABLA_CAPATACES[#All],3,FALSE),"")</f>
        <v/>
      </c>
    </row>
    <row r="4337" spans="1:3" x14ac:dyDescent="0.25">
      <c r="A4337" s="1"/>
      <c r="C4337" t="str">
        <f>IF(B4337&lt;&gt;"",VLOOKUP(B4337,TABLA_CAPATACES[#All],3,FALSE),"")</f>
        <v/>
      </c>
    </row>
    <row r="4338" spans="1:3" x14ac:dyDescent="0.25">
      <c r="A4338" s="1"/>
      <c r="C4338" t="str">
        <f>IF(B4338&lt;&gt;"",VLOOKUP(B4338,TABLA_CAPATACES[#All],3,FALSE),"")</f>
        <v/>
      </c>
    </row>
    <row r="4339" spans="1:3" x14ac:dyDescent="0.25">
      <c r="A4339" s="1"/>
      <c r="C4339" t="str">
        <f>IF(B4339&lt;&gt;"",VLOOKUP(B4339,TABLA_CAPATACES[#All],3,FALSE),"")</f>
        <v/>
      </c>
    </row>
    <row r="4340" spans="1:3" x14ac:dyDescent="0.25">
      <c r="A4340" s="1"/>
      <c r="C4340" t="str">
        <f>IF(B4340&lt;&gt;"",VLOOKUP(B4340,TABLA_CAPATACES[#All],3,FALSE),"")</f>
        <v/>
      </c>
    </row>
    <row r="4341" spans="1:3" x14ac:dyDescent="0.25">
      <c r="A4341" s="1"/>
      <c r="C4341" t="str">
        <f>IF(B4341&lt;&gt;"",VLOOKUP(B4341,TABLA_CAPATACES[#All],3,FALSE),"")</f>
        <v/>
      </c>
    </row>
    <row r="4342" spans="1:3" x14ac:dyDescent="0.25">
      <c r="A4342" s="1"/>
      <c r="C4342" t="str">
        <f>IF(B4342&lt;&gt;"",VLOOKUP(B4342,TABLA_CAPATACES[#All],3,FALSE),"")</f>
        <v/>
      </c>
    </row>
    <row r="4343" spans="1:3" x14ac:dyDescent="0.25">
      <c r="A4343" s="1"/>
      <c r="C4343" t="str">
        <f>IF(B4343&lt;&gt;"",VLOOKUP(B4343,TABLA_CAPATACES[#All],3,FALSE),"")</f>
        <v/>
      </c>
    </row>
    <row r="4344" spans="1:3" x14ac:dyDescent="0.25">
      <c r="A4344" s="1"/>
      <c r="C4344" t="str">
        <f>IF(B4344&lt;&gt;"",VLOOKUP(B4344,TABLA_CAPATACES[#All],3,FALSE),"")</f>
        <v/>
      </c>
    </row>
    <row r="4345" spans="1:3" x14ac:dyDescent="0.25">
      <c r="A4345" s="1"/>
      <c r="C4345" t="str">
        <f>IF(B4345&lt;&gt;"",VLOOKUP(B4345,TABLA_CAPATACES[#All],3,FALSE),"")</f>
        <v/>
      </c>
    </row>
    <row r="4346" spans="1:3" x14ac:dyDescent="0.25">
      <c r="A4346" s="1"/>
      <c r="C4346" t="str">
        <f>IF(B4346&lt;&gt;"",VLOOKUP(B4346,TABLA_CAPATACES[#All],3,FALSE),"")</f>
        <v/>
      </c>
    </row>
    <row r="4347" spans="1:3" x14ac:dyDescent="0.25">
      <c r="A4347" s="1"/>
      <c r="C4347" t="str">
        <f>IF(B4347&lt;&gt;"",VLOOKUP(B4347,TABLA_CAPATACES[#All],3,FALSE),"")</f>
        <v/>
      </c>
    </row>
    <row r="4348" spans="1:3" x14ac:dyDescent="0.25">
      <c r="A4348" s="1"/>
      <c r="C4348" t="str">
        <f>IF(B4348&lt;&gt;"",VLOOKUP(B4348,TABLA_CAPATACES[#All],3,FALSE),"")</f>
        <v/>
      </c>
    </row>
    <row r="4349" spans="1:3" x14ac:dyDescent="0.25">
      <c r="A4349" s="1"/>
      <c r="C4349" t="str">
        <f>IF(B4349&lt;&gt;"",VLOOKUP(B4349,TABLA_CAPATACES[#All],3,FALSE),"")</f>
        <v/>
      </c>
    </row>
    <row r="4350" spans="1:3" x14ac:dyDescent="0.25">
      <c r="A4350" s="1"/>
      <c r="C4350" t="str">
        <f>IF(B4350&lt;&gt;"",VLOOKUP(B4350,TABLA_CAPATACES[#All],3,FALSE),"")</f>
        <v/>
      </c>
    </row>
    <row r="4351" spans="1:3" x14ac:dyDescent="0.25">
      <c r="A4351" s="1"/>
      <c r="C4351" t="str">
        <f>IF(B4351&lt;&gt;"",VLOOKUP(B4351,TABLA_CAPATACES[#All],3,FALSE),"")</f>
        <v/>
      </c>
    </row>
    <row r="4352" spans="1:3" x14ac:dyDescent="0.25">
      <c r="A4352" s="1"/>
      <c r="C4352" t="str">
        <f>IF(B4352&lt;&gt;"",VLOOKUP(B4352,TABLA_CAPATACES[#All],3,FALSE),"")</f>
        <v/>
      </c>
    </row>
    <row r="4353" spans="1:3" x14ac:dyDescent="0.25">
      <c r="A4353" s="1"/>
      <c r="C4353" t="str">
        <f>IF(B4353&lt;&gt;"",VLOOKUP(B4353,TABLA_CAPATACES[#All],3,FALSE),"")</f>
        <v/>
      </c>
    </row>
    <row r="4354" spans="1:3" x14ac:dyDescent="0.25">
      <c r="A4354" s="1"/>
      <c r="C4354" t="str">
        <f>IF(B4354&lt;&gt;"",VLOOKUP(B4354,TABLA_CAPATACES[#All],3,FALSE),"")</f>
        <v/>
      </c>
    </row>
    <row r="4355" spans="1:3" x14ac:dyDescent="0.25">
      <c r="A4355" s="1"/>
      <c r="C4355" t="str">
        <f>IF(B4355&lt;&gt;"",VLOOKUP(B4355,TABLA_CAPATACES[#All],3,FALSE),"")</f>
        <v/>
      </c>
    </row>
    <row r="4356" spans="1:3" x14ac:dyDescent="0.25">
      <c r="A4356" s="1"/>
      <c r="C4356" t="str">
        <f>IF(B4356&lt;&gt;"",VLOOKUP(B4356,TABLA_CAPATACES[#All],3,FALSE),"")</f>
        <v/>
      </c>
    </row>
    <row r="4357" spans="1:3" x14ac:dyDescent="0.25">
      <c r="A4357" s="1"/>
      <c r="C4357" t="str">
        <f>IF(B4357&lt;&gt;"",VLOOKUP(B4357,TABLA_CAPATACES[#All],3,FALSE),"")</f>
        <v/>
      </c>
    </row>
    <row r="4358" spans="1:3" x14ac:dyDescent="0.25">
      <c r="A4358" s="1"/>
      <c r="C4358" t="str">
        <f>IF(B4358&lt;&gt;"",VLOOKUP(B4358,TABLA_CAPATACES[#All],3,FALSE),"")</f>
        <v/>
      </c>
    </row>
    <row r="4359" spans="1:3" x14ac:dyDescent="0.25">
      <c r="A4359" s="1"/>
      <c r="C4359" t="str">
        <f>IF(B4359&lt;&gt;"",VLOOKUP(B4359,TABLA_CAPATACES[#All],3,FALSE),"")</f>
        <v/>
      </c>
    </row>
    <row r="4360" spans="1:3" x14ac:dyDescent="0.25">
      <c r="A4360" s="1"/>
      <c r="C4360" t="str">
        <f>IF(B4360&lt;&gt;"",VLOOKUP(B4360,TABLA_CAPATACES[#All],3,FALSE),"")</f>
        <v/>
      </c>
    </row>
    <row r="4361" spans="1:3" x14ac:dyDescent="0.25">
      <c r="A4361" s="1"/>
      <c r="C4361" t="str">
        <f>IF(B4361&lt;&gt;"",VLOOKUP(B4361,TABLA_CAPATACES[#All],3,FALSE),"")</f>
        <v/>
      </c>
    </row>
    <row r="4362" spans="1:3" x14ac:dyDescent="0.25">
      <c r="A4362" s="1"/>
      <c r="C4362" t="str">
        <f>IF(B4362&lt;&gt;"",VLOOKUP(B4362,TABLA_CAPATACES[#All],3,FALSE),"")</f>
        <v/>
      </c>
    </row>
    <row r="4363" spans="1:3" x14ac:dyDescent="0.25">
      <c r="A4363" s="1"/>
      <c r="C4363" t="str">
        <f>IF(B4363&lt;&gt;"",VLOOKUP(B4363,TABLA_CAPATACES[#All],3,FALSE),"")</f>
        <v/>
      </c>
    </row>
    <row r="4364" spans="1:3" x14ac:dyDescent="0.25">
      <c r="A4364" s="1"/>
      <c r="C4364" t="str">
        <f>IF(B4364&lt;&gt;"",VLOOKUP(B4364,TABLA_CAPATACES[#All],3,FALSE),"")</f>
        <v/>
      </c>
    </row>
    <row r="4365" spans="1:3" x14ac:dyDescent="0.25">
      <c r="A4365" s="1"/>
      <c r="C4365" t="str">
        <f>IF(B4365&lt;&gt;"",VLOOKUP(B4365,TABLA_CAPATACES[#All],3,FALSE),"")</f>
        <v/>
      </c>
    </row>
    <row r="4366" spans="1:3" x14ac:dyDescent="0.25">
      <c r="A4366" s="1"/>
      <c r="C4366" t="str">
        <f>IF(B4366&lt;&gt;"",VLOOKUP(B4366,TABLA_CAPATACES[#All],3,FALSE),"")</f>
        <v/>
      </c>
    </row>
    <row r="4367" spans="1:3" x14ac:dyDescent="0.25">
      <c r="A4367" s="1"/>
      <c r="C4367" t="str">
        <f>IF(B4367&lt;&gt;"",VLOOKUP(B4367,TABLA_CAPATACES[#All],3,FALSE),"")</f>
        <v/>
      </c>
    </row>
    <row r="4368" spans="1:3" x14ac:dyDescent="0.25">
      <c r="A4368" s="1"/>
      <c r="C4368" t="str">
        <f>IF(B4368&lt;&gt;"",VLOOKUP(B4368,TABLA_CAPATACES[#All],3,FALSE),"")</f>
        <v/>
      </c>
    </row>
    <row r="4369" spans="1:3" x14ac:dyDescent="0.25">
      <c r="A4369" s="1"/>
      <c r="C4369" t="str">
        <f>IF(B4369&lt;&gt;"",VLOOKUP(B4369,TABLA_CAPATACES[#All],3,FALSE),"")</f>
        <v/>
      </c>
    </row>
    <row r="4370" spans="1:3" x14ac:dyDescent="0.25">
      <c r="A4370" s="1"/>
      <c r="C4370" t="str">
        <f>IF(B4370&lt;&gt;"",VLOOKUP(B4370,TABLA_CAPATACES[#All],3,FALSE),"")</f>
        <v/>
      </c>
    </row>
    <row r="4371" spans="1:3" x14ac:dyDescent="0.25">
      <c r="A4371" s="1"/>
      <c r="C4371" t="str">
        <f>IF(B4371&lt;&gt;"",VLOOKUP(B4371,TABLA_CAPATACES[#All],3,FALSE),"")</f>
        <v/>
      </c>
    </row>
    <row r="4372" spans="1:3" x14ac:dyDescent="0.25">
      <c r="A4372" s="1"/>
      <c r="C4372" t="str">
        <f>IF(B4372&lt;&gt;"",VLOOKUP(B4372,TABLA_CAPATACES[#All],3,FALSE),"")</f>
        <v/>
      </c>
    </row>
    <row r="4373" spans="1:3" x14ac:dyDescent="0.25">
      <c r="A4373" s="1"/>
      <c r="C4373" t="str">
        <f>IF(B4373&lt;&gt;"",VLOOKUP(B4373,TABLA_CAPATACES[#All],3,FALSE),"")</f>
        <v/>
      </c>
    </row>
    <row r="4374" spans="1:3" x14ac:dyDescent="0.25">
      <c r="A4374" s="1"/>
      <c r="C4374" t="str">
        <f>IF(B4374&lt;&gt;"",VLOOKUP(B4374,TABLA_CAPATACES[#All],3,FALSE),"")</f>
        <v/>
      </c>
    </row>
    <row r="4375" spans="1:3" x14ac:dyDescent="0.25">
      <c r="A4375" s="1"/>
      <c r="C4375" t="str">
        <f>IF(B4375&lt;&gt;"",VLOOKUP(B4375,TABLA_CAPATACES[#All],3,FALSE),"")</f>
        <v/>
      </c>
    </row>
    <row r="4376" spans="1:3" x14ac:dyDescent="0.25">
      <c r="A4376" s="1"/>
      <c r="C4376" t="str">
        <f>IF(B4376&lt;&gt;"",VLOOKUP(B4376,TABLA_CAPATACES[#All],3,FALSE),"")</f>
        <v/>
      </c>
    </row>
    <row r="4377" spans="1:3" x14ac:dyDescent="0.25">
      <c r="A4377" s="1"/>
      <c r="C4377" t="str">
        <f>IF(B4377&lt;&gt;"",VLOOKUP(B4377,TABLA_CAPATACES[#All],3,FALSE),"")</f>
        <v/>
      </c>
    </row>
    <row r="4378" spans="1:3" x14ac:dyDescent="0.25">
      <c r="A4378" s="1"/>
      <c r="C4378" t="str">
        <f>IF(B4378&lt;&gt;"",VLOOKUP(B4378,TABLA_CAPATACES[#All],3,FALSE),"")</f>
        <v/>
      </c>
    </row>
    <row r="4379" spans="1:3" x14ac:dyDescent="0.25">
      <c r="A4379" s="1"/>
      <c r="C4379" t="str">
        <f>IF(B4379&lt;&gt;"",VLOOKUP(B4379,TABLA_CAPATACES[#All],3,FALSE),"")</f>
        <v/>
      </c>
    </row>
    <row r="4380" spans="1:3" x14ac:dyDescent="0.25">
      <c r="A4380" s="1"/>
      <c r="C4380" t="str">
        <f>IF(B4380&lt;&gt;"",VLOOKUP(B4380,TABLA_CAPATACES[#All],3,FALSE),"")</f>
        <v/>
      </c>
    </row>
    <row r="4381" spans="1:3" x14ac:dyDescent="0.25">
      <c r="A4381" s="1"/>
      <c r="C4381" t="str">
        <f>IF(B4381&lt;&gt;"",VLOOKUP(B4381,TABLA_CAPATACES[#All],3,FALSE),"")</f>
        <v/>
      </c>
    </row>
    <row r="4382" spans="1:3" x14ac:dyDescent="0.25">
      <c r="A4382" s="1"/>
      <c r="C4382" t="str">
        <f>IF(B4382&lt;&gt;"",VLOOKUP(B4382,TABLA_CAPATACES[#All],3,FALSE),"")</f>
        <v/>
      </c>
    </row>
    <row r="4383" spans="1:3" x14ac:dyDescent="0.25">
      <c r="A4383" s="1"/>
      <c r="C4383" t="str">
        <f>IF(B4383&lt;&gt;"",VLOOKUP(B4383,TABLA_CAPATACES[#All],3,FALSE),"")</f>
        <v/>
      </c>
    </row>
    <row r="4384" spans="1:3" x14ac:dyDescent="0.25">
      <c r="A4384" s="1"/>
      <c r="C4384" t="str">
        <f>IF(B4384&lt;&gt;"",VLOOKUP(B4384,TABLA_CAPATACES[#All],3,FALSE),"")</f>
        <v/>
      </c>
    </row>
    <row r="4385" spans="1:3" x14ac:dyDescent="0.25">
      <c r="A4385" s="1"/>
      <c r="C4385" t="str">
        <f>IF(B4385&lt;&gt;"",VLOOKUP(B4385,TABLA_CAPATACES[#All],3,FALSE),"")</f>
        <v/>
      </c>
    </row>
    <row r="4386" spans="1:3" x14ac:dyDescent="0.25">
      <c r="A4386" s="1"/>
      <c r="C4386" t="str">
        <f>IF(B4386&lt;&gt;"",VLOOKUP(B4386,TABLA_CAPATACES[#All],3,FALSE),"")</f>
        <v/>
      </c>
    </row>
    <row r="4387" spans="1:3" x14ac:dyDescent="0.25">
      <c r="A4387" s="1"/>
      <c r="C4387" t="str">
        <f>IF(B4387&lt;&gt;"",VLOOKUP(B4387,TABLA_CAPATACES[#All],3,FALSE),"")</f>
        <v/>
      </c>
    </row>
    <row r="4388" spans="1:3" x14ac:dyDescent="0.25">
      <c r="A4388" s="1"/>
      <c r="C4388" t="str">
        <f>IF(B4388&lt;&gt;"",VLOOKUP(B4388,TABLA_CAPATACES[#All],3,FALSE),"")</f>
        <v/>
      </c>
    </row>
    <row r="4389" spans="1:3" x14ac:dyDescent="0.25">
      <c r="A4389" s="1"/>
      <c r="C4389" t="str">
        <f>IF(B4389&lt;&gt;"",VLOOKUP(B4389,TABLA_CAPATACES[#All],3,FALSE),"")</f>
        <v/>
      </c>
    </row>
    <row r="4390" spans="1:3" x14ac:dyDescent="0.25">
      <c r="A4390" s="1"/>
      <c r="C4390" t="str">
        <f>IF(B4390&lt;&gt;"",VLOOKUP(B4390,TABLA_CAPATACES[#All],3,FALSE),"")</f>
        <v/>
      </c>
    </row>
    <row r="4391" spans="1:3" x14ac:dyDescent="0.25">
      <c r="A4391" s="1"/>
      <c r="C4391" t="str">
        <f>IF(B4391&lt;&gt;"",VLOOKUP(B4391,TABLA_CAPATACES[#All],3,FALSE),"")</f>
        <v/>
      </c>
    </row>
    <row r="4392" spans="1:3" x14ac:dyDescent="0.25">
      <c r="A4392" s="1"/>
      <c r="C4392" t="str">
        <f>IF(B4392&lt;&gt;"",VLOOKUP(B4392,TABLA_CAPATACES[#All],3,FALSE),"")</f>
        <v/>
      </c>
    </row>
    <row r="4393" spans="1:3" x14ac:dyDescent="0.25">
      <c r="A4393" s="1"/>
      <c r="C4393" t="str">
        <f>IF(B4393&lt;&gt;"",VLOOKUP(B4393,TABLA_CAPATACES[#All],3,FALSE),"")</f>
        <v/>
      </c>
    </row>
    <row r="4394" spans="1:3" x14ac:dyDescent="0.25">
      <c r="A4394" s="1"/>
      <c r="C4394" t="str">
        <f>IF(B4394&lt;&gt;"",VLOOKUP(B4394,TABLA_CAPATACES[#All],3,FALSE),"")</f>
        <v/>
      </c>
    </row>
    <row r="4395" spans="1:3" x14ac:dyDescent="0.25">
      <c r="A4395" s="1"/>
      <c r="C4395" t="str">
        <f>IF(B4395&lt;&gt;"",VLOOKUP(B4395,TABLA_CAPATACES[#All],3,FALSE),"")</f>
        <v/>
      </c>
    </row>
    <row r="4396" spans="1:3" x14ac:dyDescent="0.25">
      <c r="A4396" s="1"/>
      <c r="C4396" t="str">
        <f>IF(B4396&lt;&gt;"",VLOOKUP(B4396,TABLA_CAPATACES[#All],3,FALSE),"")</f>
        <v/>
      </c>
    </row>
    <row r="4397" spans="1:3" x14ac:dyDescent="0.25">
      <c r="A4397" s="1"/>
      <c r="C4397" t="str">
        <f>IF(B4397&lt;&gt;"",VLOOKUP(B4397,TABLA_CAPATACES[#All],3,FALSE),"")</f>
        <v/>
      </c>
    </row>
    <row r="4398" spans="1:3" x14ac:dyDescent="0.25">
      <c r="A4398" s="1"/>
      <c r="C4398" t="str">
        <f>IF(B4398&lt;&gt;"",VLOOKUP(B4398,TABLA_CAPATACES[#All],3,FALSE),"")</f>
        <v/>
      </c>
    </row>
    <row r="4399" spans="1:3" x14ac:dyDescent="0.25">
      <c r="A4399" s="1"/>
      <c r="C4399" t="str">
        <f>IF(B4399&lt;&gt;"",VLOOKUP(B4399,TABLA_CAPATACES[#All],3,FALSE),"")</f>
        <v/>
      </c>
    </row>
    <row r="4400" spans="1:3" x14ac:dyDescent="0.25">
      <c r="A4400" s="1"/>
      <c r="C4400" t="str">
        <f>IF(B4400&lt;&gt;"",VLOOKUP(B4400,TABLA_CAPATACES[#All],3,FALSE),"")</f>
        <v/>
      </c>
    </row>
    <row r="4401" spans="1:3" x14ac:dyDescent="0.25">
      <c r="A4401" s="1"/>
      <c r="C4401" t="str">
        <f>IF(B4401&lt;&gt;"",VLOOKUP(B4401,TABLA_CAPATACES[#All],3,FALSE),"")</f>
        <v/>
      </c>
    </row>
    <row r="4402" spans="1:3" x14ac:dyDescent="0.25">
      <c r="A4402" s="1"/>
      <c r="C4402" t="str">
        <f>IF(B4402&lt;&gt;"",VLOOKUP(B4402,TABLA_CAPATACES[#All],3,FALSE),"")</f>
        <v/>
      </c>
    </row>
    <row r="4403" spans="1:3" x14ac:dyDescent="0.25">
      <c r="A4403" s="1"/>
      <c r="C4403" t="str">
        <f>IF(B4403&lt;&gt;"",VLOOKUP(B4403,TABLA_CAPATACES[#All],3,FALSE),"")</f>
        <v/>
      </c>
    </row>
    <row r="4404" spans="1:3" x14ac:dyDescent="0.25">
      <c r="A4404" s="1"/>
      <c r="C4404" t="str">
        <f>IF(B4404&lt;&gt;"",VLOOKUP(B4404,TABLA_CAPATACES[#All],3,FALSE),"")</f>
        <v/>
      </c>
    </row>
    <row r="4405" spans="1:3" x14ac:dyDescent="0.25">
      <c r="A4405" s="1"/>
      <c r="C4405" t="str">
        <f>IF(B4405&lt;&gt;"",VLOOKUP(B4405,TABLA_CAPATACES[#All],3,FALSE),"")</f>
        <v/>
      </c>
    </row>
    <row r="4406" spans="1:3" x14ac:dyDescent="0.25">
      <c r="A4406" s="1"/>
      <c r="C4406" t="str">
        <f>IF(B4406&lt;&gt;"",VLOOKUP(B4406,TABLA_CAPATACES[#All],3,FALSE),"")</f>
        <v/>
      </c>
    </row>
    <row r="4407" spans="1:3" x14ac:dyDescent="0.25">
      <c r="A4407" s="1"/>
      <c r="C4407" t="str">
        <f>IF(B4407&lt;&gt;"",VLOOKUP(B4407,TABLA_CAPATACES[#All],3,FALSE),"")</f>
        <v/>
      </c>
    </row>
    <row r="4408" spans="1:3" x14ac:dyDescent="0.25">
      <c r="A4408" s="1"/>
      <c r="C4408" t="str">
        <f>IF(B4408&lt;&gt;"",VLOOKUP(B4408,TABLA_CAPATACES[#All],3,FALSE),"")</f>
        <v/>
      </c>
    </row>
    <row r="4409" spans="1:3" x14ac:dyDescent="0.25">
      <c r="A4409" s="1"/>
      <c r="C4409" t="str">
        <f>IF(B4409&lt;&gt;"",VLOOKUP(B4409,TABLA_CAPATACES[#All],3,FALSE),"")</f>
        <v/>
      </c>
    </row>
    <row r="4410" spans="1:3" x14ac:dyDescent="0.25">
      <c r="A4410" s="1"/>
      <c r="C4410" t="str">
        <f>IF(B4410&lt;&gt;"",VLOOKUP(B4410,TABLA_CAPATACES[#All],3,FALSE),"")</f>
        <v/>
      </c>
    </row>
    <row r="4411" spans="1:3" x14ac:dyDescent="0.25">
      <c r="A4411" s="1"/>
      <c r="C4411" t="str">
        <f>IF(B4411&lt;&gt;"",VLOOKUP(B4411,TABLA_CAPATACES[#All],3,FALSE),"")</f>
        <v/>
      </c>
    </row>
    <row r="4412" spans="1:3" x14ac:dyDescent="0.25">
      <c r="A4412" s="1"/>
      <c r="C4412" t="str">
        <f>IF(B4412&lt;&gt;"",VLOOKUP(B4412,TABLA_CAPATACES[#All],3,FALSE),"")</f>
        <v/>
      </c>
    </row>
    <row r="4413" spans="1:3" x14ac:dyDescent="0.25">
      <c r="A4413" s="1"/>
      <c r="C4413" t="str">
        <f>IF(B4413&lt;&gt;"",VLOOKUP(B4413,TABLA_CAPATACES[#All],3,FALSE),"")</f>
        <v/>
      </c>
    </row>
    <row r="4414" spans="1:3" x14ac:dyDescent="0.25">
      <c r="A4414" s="1"/>
      <c r="C4414" t="str">
        <f>IF(B4414&lt;&gt;"",VLOOKUP(B4414,TABLA_CAPATACES[#All],3,FALSE),"")</f>
        <v/>
      </c>
    </row>
    <row r="4415" spans="1:3" x14ac:dyDescent="0.25">
      <c r="A4415" s="1"/>
      <c r="C4415" t="str">
        <f>IF(B4415&lt;&gt;"",VLOOKUP(B4415,TABLA_CAPATACES[#All],3,FALSE),"")</f>
        <v/>
      </c>
    </row>
    <row r="4416" spans="1:3" x14ac:dyDescent="0.25">
      <c r="A4416" s="1"/>
      <c r="C4416" t="str">
        <f>IF(B4416&lt;&gt;"",VLOOKUP(B4416,TABLA_CAPATACES[#All],3,FALSE),"")</f>
        <v/>
      </c>
    </row>
    <row r="4417" spans="1:3" x14ac:dyDescent="0.25">
      <c r="A4417" s="1"/>
      <c r="C4417" t="str">
        <f>IF(B4417&lt;&gt;"",VLOOKUP(B4417,TABLA_CAPATACES[#All],3,FALSE),"")</f>
        <v/>
      </c>
    </row>
    <row r="4418" spans="1:3" x14ac:dyDescent="0.25">
      <c r="A4418" s="1"/>
      <c r="C4418" t="str">
        <f>IF(B4418&lt;&gt;"",VLOOKUP(B4418,TABLA_CAPATACES[#All],3,FALSE),"")</f>
        <v/>
      </c>
    </row>
    <row r="4419" spans="1:3" x14ac:dyDescent="0.25">
      <c r="A4419" s="1"/>
      <c r="C4419" t="str">
        <f>IF(B4419&lt;&gt;"",VLOOKUP(B4419,TABLA_CAPATACES[#All],3,FALSE),"")</f>
        <v/>
      </c>
    </row>
    <row r="4420" spans="1:3" x14ac:dyDescent="0.25">
      <c r="A4420" s="1"/>
      <c r="C4420" t="str">
        <f>IF(B4420&lt;&gt;"",VLOOKUP(B4420,TABLA_CAPATACES[#All],3,FALSE),"")</f>
        <v/>
      </c>
    </row>
    <row r="4421" spans="1:3" x14ac:dyDescent="0.25">
      <c r="A4421" s="1"/>
      <c r="C4421" t="str">
        <f>IF(B4421&lt;&gt;"",VLOOKUP(B4421,TABLA_CAPATACES[#All],3,FALSE),"")</f>
        <v/>
      </c>
    </row>
    <row r="4422" spans="1:3" x14ac:dyDescent="0.25">
      <c r="A4422" s="1"/>
      <c r="C4422" t="str">
        <f>IF(B4422&lt;&gt;"",VLOOKUP(B4422,TABLA_CAPATACES[#All],3,FALSE),"")</f>
        <v/>
      </c>
    </row>
    <row r="4423" spans="1:3" x14ac:dyDescent="0.25">
      <c r="A4423" s="1"/>
      <c r="C4423" t="str">
        <f>IF(B4423&lt;&gt;"",VLOOKUP(B4423,TABLA_CAPATACES[#All],3,FALSE),"")</f>
        <v/>
      </c>
    </row>
    <row r="4424" spans="1:3" x14ac:dyDescent="0.25">
      <c r="A4424" s="1"/>
      <c r="C4424" t="str">
        <f>IF(B4424&lt;&gt;"",VLOOKUP(B4424,TABLA_CAPATACES[#All],3,FALSE),"")</f>
        <v/>
      </c>
    </row>
    <row r="4425" spans="1:3" x14ac:dyDescent="0.25">
      <c r="A4425" s="1"/>
      <c r="C4425" t="str">
        <f>IF(B4425&lt;&gt;"",VLOOKUP(B4425,TABLA_CAPATACES[#All],3,FALSE),"")</f>
        <v/>
      </c>
    </row>
    <row r="4426" spans="1:3" x14ac:dyDescent="0.25">
      <c r="A4426" s="1"/>
      <c r="C4426" t="str">
        <f>IF(B4426&lt;&gt;"",VLOOKUP(B4426,TABLA_CAPATACES[#All],3,FALSE),"")</f>
        <v/>
      </c>
    </row>
    <row r="4427" spans="1:3" x14ac:dyDescent="0.25">
      <c r="A4427" s="1"/>
      <c r="C4427" t="str">
        <f>IF(B4427&lt;&gt;"",VLOOKUP(B4427,TABLA_CAPATACES[#All],3,FALSE),"")</f>
        <v/>
      </c>
    </row>
    <row r="4428" spans="1:3" x14ac:dyDescent="0.25">
      <c r="A4428" s="1"/>
      <c r="C4428" t="str">
        <f>IF(B4428&lt;&gt;"",VLOOKUP(B4428,TABLA_CAPATACES[#All],3,FALSE),"")</f>
        <v/>
      </c>
    </row>
    <row r="4429" spans="1:3" x14ac:dyDescent="0.25">
      <c r="A4429" s="1"/>
      <c r="C4429" t="str">
        <f>IF(B4429&lt;&gt;"",VLOOKUP(B4429,TABLA_CAPATACES[#All],3,FALSE),"")</f>
        <v/>
      </c>
    </row>
    <row r="4430" spans="1:3" x14ac:dyDescent="0.25">
      <c r="A4430" s="1"/>
      <c r="C4430" t="str">
        <f>IF(B4430&lt;&gt;"",VLOOKUP(B4430,TABLA_CAPATACES[#All],3,FALSE),"")</f>
        <v/>
      </c>
    </row>
    <row r="4431" spans="1:3" x14ac:dyDescent="0.25">
      <c r="A4431" s="1"/>
      <c r="C4431" t="str">
        <f>IF(B4431&lt;&gt;"",VLOOKUP(B4431,TABLA_CAPATACES[#All],3,FALSE),"")</f>
        <v/>
      </c>
    </row>
    <row r="4432" spans="1:3" x14ac:dyDescent="0.25">
      <c r="A4432" s="1"/>
      <c r="C4432" t="str">
        <f>IF(B4432&lt;&gt;"",VLOOKUP(B4432,TABLA_CAPATACES[#All],3,FALSE),"")</f>
        <v/>
      </c>
    </row>
    <row r="4433" spans="1:3" x14ac:dyDescent="0.25">
      <c r="A4433" s="1"/>
      <c r="C4433" t="str">
        <f>IF(B4433&lt;&gt;"",VLOOKUP(B4433,TABLA_CAPATACES[#All],3,FALSE),"")</f>
        <v/>
      </c>
    </row>
    <row r="4434" spans="1:3" x14ac:dyDescent="0.25">
      <c r="A4434" s="1"/>
      <c r="C4434" t="str">
        <f>IF(B4434&lt;&gt;"",VLOOKUP(B4434,TABLA_CAPATACES[#All],3,FALSE),"")</f>
        <v/>
      </c>
    </row>
    <row r="4435" spans="1:3" x14ac:dyDescent="0.25">
      <c r="A4435" s="1"/>
      <c r="C4435" t="str">
        <f>IF(B4435&lt;&gt;"",VLOOKUP(B4435,TABLA_CAPATACES[#All],3,FALSE),"")</f>
        <v/>
      </c>
    </row>
    <row r="4436" spans="1:3" x14ac:dyDescent="0.25">
      <c r="A4436" s="1"/>
      <c r="C4436" t="str">
        <f>IF(B4436&lt;&gt;"",VLOOKUP(B4436,TABLA_CAPATACES[#All],3,FALSE),"")</f>
        <v/>
      </c>
    </row>
    <row r="4437" spans="1:3" x14ac:dyDescent="0.25">
      <c r="A4437" s="1"/>
      <c r="C4437" t="str">
        <f>IF(B4437&lt;&gt;"",VLOOKUP(B4437,TABLA_CAPATACES[#All],3,FALSE),"")</f>
        <v/>
      </c>
    </row>
    <row r="4438" spans="1:3" x14ac:dyDescent="0.25">
      <c r="A4438" s="1"/>
      <c r="C4438" t="str">
        <f>IF(B4438&lt;&gt;"",VLOOKUP(B4438,TABLA_CAPATACES[#All],3,FALSE),"")</f>
        <v/>
      </c>
    </row>
    <row r="4439" spans="1:3" x14ac:dyDescent="0.25">
      <c r="A4439" s="1"/>
      <c r="C4439" t="str">
        <f>IF(B4439&lt;&gt;"",VLOOKUP(B4439,TABLA_CAPATACES[#All],3,FALSE),"")</f>
        <v/>
      </c>
    </row>
    <row r="4440" spans="1:3" x14ac:dyDescent="0.25">
      <c r="A4440" s="1"/>
      <c r="C4440" t="str">
        <f>IF(B4440&lt;&gt;"",VLOOKUP(B4440,TABLA_CAPATACES[#All],3,FALSE),"")</f>
        <v/>
      </c>
    </row>
    <row r="4441" spans="1:3" x14ac:dyDescent="0.25">
      <c r="A4441" s="1"/>
      <c r="C4441" t="str">
        <f>IF(B4441&lt;&gt;"",VLOOKUP(B4441,TABLA_CAPATACES[#All],3,FALSE),"")</f>
        <v/>
      </c>
    </row>
    <row r="4442" spans="1:3" x14ac:dyDescent="0.25">
      <c r="A4442" s="1"/>
      <c r="C4442" t="str">
        <f>IF(B4442&lt;&gt;"",VLOOKUP(B4442,TABLA_CAPATACES[#All],3,FALSE),"")</f>
        <v/>
      </c>
    </row>
    <row r="4443" spans="1:3" x14ac:dyDescent="0.25">
      <c r="A4443" s="1"/>
      <c r="C4443" t="str">
        <f>IF(B4443&lt;&gt;"",VLOOKUP(B4443,TABLA_CAPATACES[#All],3,FALSE),"")</f>
        <v/>
      </c>
    </row>
    <row r="4444" spans="1:3" x14ac:dyDescent="0.25">
      <c r="A4444" s="1"/>
      <c r="C4444" t="str">
        <f>IF(B4444&lt;&gt;"",VLOOKUP(B4444,TABLA_CAPATACES[#All],3,FALSE),"")</f>
        <v/>
      </c>
    </row>
    <row r="4445" spans="1:3" x14ac:dyDescent="0.25">
      <c r="A4445" s="1"/>
      <c r="C4445" t="str">
        <f>IF(B4445&lt;&gt;"",VLOOKUP(B4445,TABLA_CAPATACES[#All],3,FALSE),"")</f>
        <v/>
      </c>
    </row>
    <row r="4446" spans="1:3" x14ac:dyDescent="0.25">
      <c r="A4446" s="1"/>
      <c r="C4446" t="str">
        <f>IF(B4446&lt;&gt;"",VLOOKUP(B4446,TABLA_CAPATACES[#All],3,FALSE),"")</f>
        <v/>
      </c>
    </row>
    <row r="4447" spans="1:3" x14ac:dyDescent="0.25">
      <c r="A4447" s="1"/>
      <c r="C4447" t="str">
        <f>IF(B4447&lt;&gt;"",VLOOKUP(B4447,TABLA_CAPATACES[#All],3,FALSE),"")</f>
        <v/>
      </c>
    </row>
    <row r="4448" spans="1:3" x14ac:dyDescent="0.25">
      <c r="A4448" s="1"/>
      <c r="C4448" t="str">
        <f>IF(B4448&lt;&gt;"",VLOOKUP(B4448,TABLA_CAPATACES[#All],3,FALSE),"")</f>
        <v/>
      </c>
    </row>
    <row r="4449" spans="1:3" x14ac:dyDescent="0.25">
      <c r="A4449" s="1"/>
      <c r="C4449" t="str">
        <f>IF(B4449&lt;&gt;"",VLOOKUP(B4449,TABLA_CAPATACES[#All],3,FALSE),"")</f>
        <v/>
      </c>
    </row>
    <row r="4450" spans="1:3" x14ac:dyDescent="0.25">
      <c r="A4450" s="1"/>
      <c r="C4450" t="str">
        <f>IF(B4450&lt;&gt;"",VLOOKUP(B4450,TABLA_CAPATACES[#All],3,FALSE),"")</f>
        <v/>
      </c>
    </row>
    <row r="4451" spans="1:3" x14ac:dyDescent="0.25">
      <c r="A4451" s="1"/>
      <c r="C4451" t="str">
        <f>IF(B4451&lt;&gt;"",VLOOKUP(B4451,TABLA_CAPATACES[#All],3,FALSE),"")</f>
        <v/>
      </c>
    </row>
    <row r="4452" spans="1:3" x14ac:dyDescent="0.25">
      <c r="A4452" s="1"/>
      <c r="C4452" t="str">
        <f>IF(B4452&lt;&gt;"",VLOOKUP(B4452,TABLA_CAPATACES[#All],3,FALSE),"")</f>
        <v/>
      </c>
    </row>
    <row r="4453" spans="1:3" x14ac:dyDescent="0.25">
      <c r="A4453" s="1"/>
      <c r="C4453" t="str">
        <f>IF(B4453&lt;&gt;"",VLOOKUP(B4453,TABLA_CAPATACES[#All],3,FALSE),"")</f>
        <v/>
      </c>
    </row>
    <row r="4454" spans="1:3" x14ac:dyDescent="0.25">
      <c r="A4454" s="1"/>
      <c r="C4454" t="str">
        <f>IF(B4454&lt;&gt;"",VLOOKUP(B4454,TABLA_CAPATACES[#All],3,FALSE),"")</f>
        <v/>
      </c>
    </row>
    <row r="4455" spans="1:3" x14ac:dyDescent="0.25">
      <c r="A4455" s="1"/>
      <c r="C4455" t="str">
        <f>IF(B4455&lt;&gt;"",VLOOKUP(B4455,TABLA_CAPATACES[#All],3,FALSE),"")</f>
        <v/>
      </c>
    </row>
    <row r="4456" spans="1:3" x14ac:dyDescent="0.25">
      <c r="A4456" s="1"/>
      <c r="C4456" t="str">
        <f>IF(B4456&lt;&gt;"",VLOOKUP(B4456,TABLA_CAPATACES[#All],3,FALSE),"")</f>
        <v/>
      </c>
    </row>
    <row r="4457" spans="1:3" x14ac:dyDescent="0.25">
      <c r="A4457" s="1"/>
      <c r="C4457" t="str">
        <f>IF(B4457&lt;&gt;"",VLOOKUP(B4457,TABLA_CAPATACES[#All],3,FALSE),"")</f>
        <v/>
      </c>
    </row>
    <row r="4458" spans="1:3" x14ac:dyDescent="0.25">
      <c r="A4458" s="1"/>
      <c r="C4458" t="str">
        <f>IF(B4458&lt;&gt;"",VLOOKUP(B4458,TABLA_CAPATACES[#All],3,FALSE),"")</f>
        <v/>
      </c>
    </row>
    <row r="4459" spans="1:3" x14ac:dyDescent="0.25">
      <c r="A4459" s="1"/>
      <c r="C4459" t="str">
        <f>IF(B4459&lt;&gt;"",VLOOKUP(B4459,TABLA_CAPATACES[#All],3,FALSE),"")</f>
        <v/>
      </c>
    </row>
    <row r="4460" spans="1:3" x14ac:dyDescent="0.25">
      <c r="A4460" s="1"/>
      <c r="C4460" t="str">
        <f>IF(B4460&lt;&gt;"",VLOOKUP(B4460,TABLA_CAPATACES[#All],3,FALSE),"")</f>
        <v/>
      </c>
    </row>
    <row r="4461" spans="1:3" x14ac:dyDescent="0.25">
      <c r="A4461" s="1"/>
      <c r="C4461" t="str">
        <f>IF(B4461&lt;&gt;"",VLOOKUP(B4461,TABLA_CAPATACES[#All],3,FALSE),"")</f>
        <v/>
      </c>
    </row>
    <row r="4462" spans="1:3" x14ac:dyDescent="0.25">
      <c r="A4462" s="1"/>
      <c r="C4462" t="str">
        <f>IF(B4462&lt;&gt;"",VLOOKUP(B4462,TABLA_CAPATACES[#All],3,FALSE),"")</f>
        <v/>
      </c>
    </row>
    <row r="4463" spans="1:3" x14ac:dyDescent="0.25">
      <c r="A4463" s="1"/>
      <c r="C4463" t="str">
        <f>IF(B4463&lt;&gt;"",VLOOKUP(B4463,TABLA_CAPATACES[#All],3,FALSE),"")</f>
        <v/>
      </c>
    </row>
    <row r="4464" spans="1:3" x14ac:dyDescent="0.25">
      <c r="A4464" s="1"/>
      <c r="C4464" t="str">
        <f>IF(B4464&lt;&gt;"",VLOOKUP(B4464,TABLA_CAPATACES[#All],3,FALSE),"")</f>
        <v/>
      </c>
    </row>
    <row r="4465" spans="1:3" x14ac:dyDescent="0.25">
      <c r="A4465" s="1"/>
      <c r="C4465" t="str">
        <f>IF(B4465&lt;&gt;"",VLOOKUP(B4465,TABLA_CAPATACES[#All],3,FALSE),"")</f>
        <v/>
      </c>
    </row>
    <row r="4466" spans="1:3" x14ac:dyDescent="0.25">
      <c r="A4466" s="1"/>
      <c r="C4466" t="str">
        <f>IF(B4466&lt;&gt;"",VLOOKUP(B4466,TABLA_CAPATACES[#All],3,FALSE),"")</f>
        <v/>
      </c>
    </row>
    <row r="4467" spans="1:3" x14ac:dyDescent="0.25">
      <c r="A4467" s="1"/>
      <c r="C4467" t="str">
        <f>IF(B4467&lt;&gt;"",VLOOKUP(B4467,TABLA_CAPATACES[#All],3,FALSE),"")</f>
        <v/>
      </c>
    </row>
    <row r="4468" spans="1:3" x14ac:dyDescent="0.25">
      <c r="A4468" s="1"/>
      <c r="C4468" t="str">
        <f>IF(B4468&lt;&gt;"",VLOOKUP(B4468,TABLA_CAPATACES[#All],3,FALSE),"")</f>
        <v/>
      </c>
    </row>
    <row r="4469" spans="1:3" x14ac:dyDescent="0.25">
      <c r="A4469" s="1"/>
      <c r="C4469" t="str">
        <f>IF(B4469&lt;&gt;"",VLOOKUP(B4469,TABLA_CAPATACES[#All],3,FALSE),"")</f>
        <v/>
      </c>
    </row>
    <row r="4470" spans="1:3" x14ac:dyDescent="0.25">
      <c r="A4470" s="1"/>
      <c r="C4470" t="str">
        <f>IF(B4470&lt;&gt;"",VLOOKUP(B4470,TABLA_CAPATACES[#All],3,FALSE),"")</f>
        <v/>
      </c>
    </row>
    <row r="4471" spans="1:3" x14ac:dyDescent="0.25">
      <c r="A4471" s="1"/>
      <c r="C4471" t="str">
        <f>IF(B4471&lt;&gt;"",VLOOKUP(B4471,TABLA_CAPATACES[#All],3,FALSE),"")</f>
        <v/>
      </c>
    </row>
    <row r="4472" spans="1:3" x14ac:dyDescent="0.25">
      <c r="A4472" s="1"/>
      <c r="C4472" t="str">
        <f>IF(B4472&lt;&gt;"",VLOOKUP(B4472,TABLA_CAPATACES[#All],3,FALSE),"")</f>
        <v/>
      </c>
    </row>
    <row r="4473" spans="1:3" x14ac:dyDescent="0.25">
      <c r="A4473" s="1"/>
      <c r="C4473" t="str">
        <f>IF(B4473&lt;&gt;"",VLOOKUP(B4473,TABLA_CAPATACES[#All],3,FALSE),"")</f>
        <v/>
      </c>
    </row>
    <row r="4474" spans="1:3" x14ac:dyDescent="0.25">
      <c r="A4474" s="1"/>
      <c r="C4474" t="str">
        <f>IF(B4474&lt;&gt;"",VLOOKUP(B4474,TABLA_CAPATACES[#All],3,FALSE),"")</f>
        <v/>
      </c>
    </row>
    <row r="4475" spans="1:3" x14ac:dyDescent="0.25">
      <c r="A4475" s="1"/>
      <c r="C4475" t="str">
        <f>IF(B4475&lt;&gt;"",VLOOKUP(B4475,TABLA_CAPATACES[#All],3,FALSE),"")</f>
        <v/>
      </c>
    </row>
    <row r="4476" spans="1:3" x14ac:dyDescent="0.25">
      <c r="A4476" s="1"/>
      <c r="C4476" t="str">
        <f>IF(B4476&lt;&gt;"",VLOOKUP(B4476,TABLA_CAPATACES[#All],3,FALSE),"")</f>
        <v/>
      </c>
    </row>
    <row r="4477" spans="1:3" x14ac:dyDescent="0.25">
      <c r="A4477" s="1"/>
      <c r="C4477" t="str">
        <f>IF(B4477&lt;&gt;"",VLOOKUP(B4477,TABLA_CAPATACES[#All],3,FALSE),"")</f>
        <v/>
      </c>
    </row>
    <row r="4478" spans="1:3" x14ac:dyDescent="0.25">
      <c r="A4478" s="1"/>
      <c r="C4478" t="str">
        <f>IF(B4478&lt;&gt;"",VLOOKUP(B4478,TABLA_CAPATACES[#All],3,FALSE),"")</f>
        <v/>
      </c>
    </row>
    <row r="4479" spans="1:3" x14ac:dyDescent="0.25">
      <c r="A4479" s="1"/>
      <c r="C4479" t="str">
        <f>IF(B4479&lt;&gt;"",VLOOKUP(B4479,TABLA_CAPATACES[#All],3,FALSE),"")</f>
        <v/>
      </c>
    </row>
    <row r="4480" spans="1:3" x14ac:dyDescent="0.25">
      <c r="A4480" s="1"/>
      <c r="C4480" t="str">
        <f>IF(B4480&lt;&gt;"",VLOOKUP(B4480,TABLA_CAPATACES[#All],3,FALSE),"")</f>
        <v/>
      </c>
    </row>
    <row r="4481" spans="1:3" x14ac:dyDescent="0.25">
      <c r="A4481" s="1"/>
      <c r="C4481" t="str">
        <f>IF(B4481&lt;&gt;"",VLOOKUP(B4481,TABLA_CAPATACES[#All],3,FALSE),"")</f>
        <v/>
      </c>
    </row>
    <row r="4482" spans="1:3" x14ac:dyDescent="0.25">
      <c r="A4482" s="1"/>
      <c r="C4482" t="str">
        <f>IF(B4482&lt;&gt;"",VLOOKUP(B4482,TABLA_CAPATACES[#All],3,FALSE),"")</f>
        <v/>
      </c>
    </row>
    <row r="4483" spans="1:3" x14ac:dyDescent="0.25">
      <c r="A4483" s="1"/>
      <c r="C4483" t="str">
        <f>IF(B4483&lt;&gt;"",VLOOKUP(B4483,TABLA_CAPATACES[#All],3,FALSE),"")</f>
        <v/>
      </c>
    </row>
    <row r="4484" spans="1:3" x14ac:dyDescent="0.25">
      <c r="A4484" s="1"/>
      <c r="C4484" t="str">
        <f>IF(B4484&lt;&gt;"",VLOOKUP(B4484,TABLA_CAPATACES[#All],3,FALSE),"")</f>
        <v/>
      </c>
    </row>
    <row r="4485" spans="1:3" x14ac:dyDescent="0.25">
      <c r="A4485" s="1"/>
      <c r="C4485" t="str">
        <f>IF(B4485&lt;&gt;"",VLOOKUP(B4485,TABLA_CAPATACES[#All],3,FALSE),"")</f>
        <v/>
      </c>
    </row>
    <row r="4486" spans="1:3" x14ac:dyDescent="0.25">
      <c r="A4486" s="1"/>
      <c r="C4486" t="str">
        <f>IF(B4486&lt;&gt;"",VLOOKUP(B4486,TABLA_CAPATACES[#All],3,FALSE),"")</f>
        <v/>
      </c>
    </row>
    <row r="4487" spans="1:3" x14ac:dyDescent="0.25">
      <c r="A4487" s="1"/>
      <c r="C4487" t="str">
        <f>IF(B4487&lt;&gt;"",VLOOKUP(B4487,TABLA_CAPATACES[#All],3,FALSE),"")</f>
        <v/>
      </c>
    </row>
    <row r="4488" spans="1:3" x14ac:dyDescent="0.25">
      <c r="A4488" s="1"/>
      <c r="C4488" t="str">
        <f>IF(B4488&lt;&gt;"",VLOOKUP(B4488,TABLA_CAPATACES[#All],3,FALSE),"")</f>
        <v/>
      </c>
    </row>
    <row r="4489" spans="1:3" x14ac:dyDescent="0.25">
      <c r="A4489" s="1"/>
      <c r="C4489" t="str">
        <f>IF(B4489&lt;&gt;"",VLOOKUP(B4489,TABLA_CAPATACES[#All],3,FALSE),"")</f>
        <v/>
      </c>
    </row>
    <row r="4490" spans="1:3" x14ac:dyDescent="0.25">
      <c r="A4490" s="1"/>
      <c r="C4490" t="str">
        <f>IF(B4490&lt;&gt;"",VLOOKUP(B4490,TABLA_CAPATACES[#All],3,FALSE),"")</f>
        <v/>
      </c>
    </row>
    <row r="4491" spans="1:3" x14ac:dyDescent="0.25">
      <c r="A4491" s="1"/>
      <c r="C4491" t="str">
        <f>IF(B4491&lt;&gt;"",VLOOKUP(B4491,TABLA_CAPATACES[#All],3,FALSE),"")</f>
        <v/>
      </c>
    </row>
    <row r="4492" spans="1:3" x14ac:dyDescent="0.25">
      <c r="A4492" s="1"/>
      <c r="C4492" t="str">
        <f>IF(B4492&lt;&gt;"",VLOOKUP(B4492,TABLA_CAPATACES[#All],3,FALSE),"")</f>
        <v/>
      </c>
    </row>
    <row r="4493" spans="1:3" x14ac:dyDescent="0.25">
      <c r="A4493" s="1"/>
      <c r="C4493" t="str">
        <f>IF(B4493&lt;&gt;"",VLOOKUP(B4493,TABLA_CAPATACES[#All],3,FALSE),"")</f>
        <v/>
      </c>
    </row>
    <row r="4494" spans="1:3" x14ac:dyDescent="0.25">
      <c r="A4494" s="1"/>
      <c r="C4494" t="str">
        <f>IF(B4494&lt;&gt;"",VLOOKUP(B4494,TABLA_CAPATACES[#All],3,FALSE),"")</f>
        <v/>
      </c>
    </row>
    <row r="4495" spans="1:3" x14ac:dyDescent="0.25">
      <c r="A4495" s="1"/>
      <c r="C4495" t="str">
        <f>IF(B4495&lt;&gt;"",VLOOKUP(B4495,TABLA_CAPATACES[#All],3,FALSE),"")</f>
        <v/>
      </c>
    </row>
    <row r="4496" spans="1:3" x14ac:dyDescent="0.25">
      <c r="A4496" s="1"/>
      <c r="C4496" t="str">
        <f>IF(B4496&lt;&gt;"",VLOOKUP(B4496,TABLA_CAPATACES[#All],3,FALSE),"")</f>
        <v/>
      </c>
    </row>
    <row r="4497" spans="1:3" x14ac:dyDescent="0.25">
      <c r="A4497" s="1"/>
      <c r="C4497" t="str">
        <f>IF(B4497&lt;&gt;"",VLOOKUP(B4497,TABLA_CAPATACES[#All],3,FALSE),"")</f>
        <v/>
      </c>
    </row>
    <row r="4498" spans="1:3" x14ac:dyDescent="0.25">
      <c r="A4498" s="1"/>
      <c r="C4498" t="str">
        <f>IF(B4498&lt;&gt;"",VLOOKUP(B4498,TABLA_CAPATACES[#All],3,FALSE),"")</f>
        <v/>
      </c>
    </row>
    <row r="4499" spans="1:3" x14ac:dyDescent="0.25">
      <c r="A4499" s="1"/>
      <c r="C4499" t="str">
        <f>IF(B4499&lt;&gt;"",VLOOKUP(B4499,TABLA_CAPATACES[#All],3,FALSE),"")</f>
        <v/>
      </c>
    </row>
    <row r="4500" spans="1:3" x14ac:dyDescent="0.25">
      <c r="A4500" s="1"/>
      <c r="C4500" t="str">
        <f>IF(B4500&lt;&gt;"",VLOOKUP(B4500,TABLA_CAPATACES[#All],3,FALSE),"")</f>
        <v/>
      </c>
    </row>
    <row r="4501" spans="1:3" x14ac:dyDescent="0.25">
      <c r="A4501" s="1"/>
      <c r="C4501" t="str">
        <f>IF(B4501&lt;&gt;"",VLOOKUP(B4501,TABLA_CAPATACES[#All],3,FALSE),"")</f>
        <v/>
      </c>
    </row>
    <row r="4502" spans="1:3" x14ac:dyDescent="0.25">
      <c r="A4502" s="1"/>
      <c r="C4502" t="str">
        <f>IF(B4502&lt;&gt;"",VLOOKUP(B4502,TABLA_CAPATACES[#All],3,FALSE),"")</f>
        <v/>
      </c>
    </row>
    <row r="4503" spans="1:3" x14ac:dyDescent="0.25">
      <c r="A4503" s="1"/>
      <c r="C4503" t="str">
        <f>IF(B4503&lt;&gt;"",VLOOKUP(B4503,TABLA_CAPATACES[#All],3,FALSE),"")</f>
        <v/>
      </c>
    </row>
    <row r="4504" spans="1:3" x14ac:dyDescent="0.25">
      <c r="A4504" s="1"/>
      <c r="C4504" t="str">
        <f>IF(B4504&lt;&gt;"",VLOOKUP(B4504,TABLA_CAPATACES[#All],3,FALSE),"")</f>
        <v/>
      </c>
    </row>
    <row r="4505" spans="1:3" x14ac:dyDescent="0.25">
      <c r="A4505" s="1"/>
      <c r="C4505" t="str">
        <f>IF(B4505&lt;&gt;"",VLOOKUP(B4505,TABLA_CAPATACES[#All],3,FALSE),"")</f>
        <v/>
      </c>
    </row>
    <row r="4506" spans="1:3" x14ac:dyDescent="0.25">
      <c r="A4506" s="1"/>
      <c r="C4506" t="str">
        <f>IF(B4506&lt;&gt;"",VLOOKUP(B4506,TABLA_CAPATACES[#All],3,FALSE),"")</f>
        <v/>
      </c>
    </row>
    <row r="4507" spans="1:3" x14ac:dyDescent="0.25">
      <c r="A4507" s="1"/>
      <c r="C4507" t="str">
        <f>IF(B4507&lt;&gt;"",VLOOKUP(B4507,TABLA_CAPATACES[#All],3,FALSE),"")</f>
        <v/>
      </c>
    </row>
    <row r="4508" spans="1:3" x14ac:dyDescent="0.25">
      <c r="A4508" s="1"/>
      <c r="C4508" t="str">
        <f>IF(B4508&lt;&gt;"",VLOOKUP(B4508,TABLA_CAPATACES[#All],3,FALSE),"")</f>
        <v/>
      </c>
    </row>
    <row r="4509" spans="1:3" x14ac:dyDescent="0.25">
      <c r="A4509" s="1"/>
      <c r="C4509" t="str">
        <f>IF(B4509&lt;&gt;"",VLOOKUP(B4509,TABLA_CAPATACES[#All],3,FALSE),"")</f>
        <v/>
      </c>
    </row>
    <row r="4510" spans="1:3" x14ac:dyDescent="0.25">
      <c r="A4510" s="1"/>
      <c r="C4510" t="str">
        <f>IF(B4510&lt;&gt;"",VLOOKUP(B4510,TABLA_CAPATACES[#All],3,FALSE),"")</f>
        <v/>
      </c>
    </row>
    <row r="4511" spans="1:3" x14ac:dyDescent="0.25">
      <c r="A4511" s="1"/>
      <c r="C4511" t="str">
        <f>IF(B4511&lt;&gt;"",VLOOKUP(B4511,TABLA_CAPATACES[#All],3,FALSE),"")</f>
        <v/>
      </c>
    </row>
    <row r="4512" spans="1:3" x14ac:dyDescent="0.25">
      <c r="A4512" s="1"/>
      <c r="C4512" t="str">
        <f>IF(B4512&lt;&gt;"",VLOOKUP(B4512,TABLA_CAPATACES[#All],3,FALSE),"")</f>
        <v/>
      </c>
    </row>
    <row r="4513" spans="1:3" x14ac:dyDescent="0.25">
      <c r="A4513" s="1"/>
      <c r="C4513" t="str">
        <f>IF(B4513&lt;&gt;"",VLOOKUP(B4513,TABLA_CAPATACES[#All],3,FALSE),"")</f>
        <v/>
      </c>
    </row>
    <row r="4514" spans="1:3" x14ac:dyDescent="0.25">
      <c r="A4514" s="1"/>
      <c r="C4514" t="str">
        <f>IF(B4514&lt;&gt;"",VLOOKUP(B4514,TABLA_CAPATACES[#All],3,FALSE),"")</f>
        <v/>
      </c>
    </row>
    <row r="4515" spans="1:3" x14ac:dyDescent="0.25">
      <c r="A4515" s="1"/>
      <c r="C4515" t="str">
        <f>IF(B4515&lt;&gt;"",VLOOKUP(B4515,TABLA_CAPATACES[#All],3,FALSE),"")</f>
        <v/>
      </c>
    </row>
    <row r="4516" spans="1:3" x14ac:dyDescent="0.25">
      <c r="A4516" s="1"/>
      <c r="C4516" t="str">
        <f>IF(B4516&lt;&gt;"",VLOOKUP(B4516,TABLA_CAPATACES[#All],3,FALSE),"")</f>
        <v/>
      </c>
    </row>
    <row r="4517" spans="1:3" x14ac:dyDescent="0.25">
      <c r="A4517" s="1"/>
      <c r="C4517" t="str">
        <f>IF(B4517&lt;&gt;"",VLOOKUP(B4517,TABLA_CAPATACES[#All],3,FALSE),"")</f>
        <v/>
      </c>
    </row>
    <row r="4518" spans="1:3" x14ac:dyDescent="0.25">
      <c r="A4518" s="1"/>
      <c r="C4518" t="str">
        <f>IF(B4518&lt;&gt;"",VLOOKUP(B4518,TABLA_CAPATACES[#All],3,FALSE),"")</f>
        <v/>
      </c>
    </row>
    <row r="4519" spans="1:3" x14ac:dyDescent="0.25">
      <c r="A4519" s="1"/>
      <c r="C4519" t="str">
        <f>IF(B4519&lt;&gt;"",VLOOKUP(B4519,TABLA_CAPATACES[#All],3,FALSE),"")</f>
        <v/>
      </c>
    </row>
    <row r="4520" spans="1:3" x14ac:dyDescent="0.25">
      <c r="A4520" s="1"/>
      <c r="C4520" t="str">
        <f>IF(B4520&lt;&gt;"",VLOOKUP(B4520,TABLA_CAPATACES[#All],3,FALSE),"")</f>
        <v/>
      </c>
    </row>
    <row r="4521" spans="1:3" x14ac:dyDescent="0.25">
      <c r="A4521" s="1"/>
      <c r="C4521" t="str">
        <f>IF(B4521&lt;&gt;"",VLOOKUP(B4521,TABLA_CAPATACES[#All],3,FALSE),"")</f>
        <v/>
      </c>
    </row>
    <row r="4522" spans="1:3" x14ac:dyDescent="0.25">
      <c r="A4522" s="1"/>
      <c r="C4522" t="str">
        <f>IF(B4522&lt;&gt;"",VLOOKUP(B4522,TABLA_CAPATACES[#All],3,FALSE),"")</f>
        <v/>
      </c>
    </row>
    <row r="4523" spans="1:3" x14ac:dyDescent="0.25">
      <c r="A4523" s="1"/>
      <c r="C4523" t="str">
        <f>IF(B4523&lt;&gt;"",VLOOKUP(B4523,TABLA_CAPATACES[#All],3,FALSE),"")</f>
        <v/>
      </c>
    </row>
    <row r="4524" spans="1:3" x14ac:dyDescent="0.25">
      <c r="A4524" s="1"/>
      <c r="C4524" t="str">
        <f>IF(B4524&lt;&gt;"",VLOOKUP(B4524,TABLA_CAPATACES[#All],3,FALSE),"")</f>
        <v/>
      </c>
    </row>
    <row r="4525" spans="1:3" x14ac:dyDescent="0.25">
      <c r="A4525" s="1"/>
      <c r="C4525" t="str">
        <f>IF(B4525&lt;&gt;"",VLOOKUP(B4525,TABLA_CAPATACES[#All],3,FALSE),"")</f>
        <v/>
      </c>
    </row>
    <row r="4526" spans="1:3" x14ac:dyDescent="0.25">
      <c r="A4526" s="1"/>
      <c r="C4526" t="str">
        <f>IF(B4526&lt;&gt;"",VLOOKUP(B4526,TABLA_CAPATACES[#All],3,FALSE),"")</f>
        <v/>
      </c>
    </row>
    <row r="4527" spans="1:3" x14ac:dyDescent="0.25">
      <c r="A4527" s="1"/>
      <c r="C4527" t="str">
        <f>IF(B4527&lt;&gt;"",VLOOKUP(B4527,TABLA_CAPATACES[#All],3,FALSE),"")</f>
        <v/>
      </c>
    </row>
    <row r="4528" spans="1:3" x14ac:dyDescent="0.25">
      <c r="A4528" s="1"/>
      <c r="C4528" t="str">
        <f>IF(B4528&lt;&gt;"",VLOOKUP(B4528,TABLA_CAPATACES[#All],3,FALSE),"")</f>
        <v/>
      </c>
    </row>
    <row r="4529" spans="1:3" x14ac:dyDescent="0.25">
      <c r="A4529" s="1"/>
      <c r="C4529" t="str">
        <f>IF(B4529&lt;&gt;"",VLOOKUP(B4529,TABLA_CAPATACES[#All],3,FALSE),"")</f>
        <v/>
      </c>
    </row>
    <row r="4530" spans="1:3" x14ac:dyDescent="0.25">
      <c r="A4530" s="1"/>
      <c r="C4530" t="str">
        <f>IF(B4530&lt;&gt;"",VLOOKUP(B4530,TABLA_CAPATACES[#All],3,FALSE),"")</f>
        <v/>
      </c>
    </row>
    <row r="4531" spans="1:3" x14ac:dyDescent="0.25">
      <c r="A4531" s="1"/>
      <c r="C4531" t="str">
        <f>IF(B4531&lt;&gt;"",VLOOKUP(B4531,TABLA_CAPATACES[#All],3,FALSE),"")</f>
        <v/>
      </c>
    </row>
    <row r="4532" spans="1:3" x14ac:dyDescent="0.25">
      <c r="A4532" s="1"/>
      <c r="C4532" t="str">
        <f>IF(B4532&lt;&gt;"",VLOOKUP(B4532,TABLA_CAPATACES[#All],3,FALSE),"")</f>
        <v/>
      </c>
    </row>
    <row r="4533" spans="1:3" x14ac:dyDescent="0.25">
      <c r="A4533" s="1"/>
      <c r="C4533" t="str">
        <f>IF(B4533&lt;&gt;"",VLOOKUP(B4533,TABLA_CAPATACES[#All],3,FALSE),"")</f>
        <v/>
      </c>
    </row>
    <row r="4534" spans="1:3" x14ac:dyDescent="0.25">
      <c r="A4534" s="1"/>
      <c r="C4534" t="str">
        <f>IF(B4534&lt;&gt;"",VLOOKUP(B4534,TABLA_CAPATACES[#All],3,FALSE),"")</f>
        <v/>
      </c>
    </row>
    <row r="4535" spans="1:3" x14ac:dyDescent="0.25">
      <c r="A4535" s="1"/>
      <c r="C4535" t="str">
        <f>IF(B4535&lt;&gt;"",VLOOKUP(B4535,TABLA_CAPATACES[#All],3,FALSE),"")</f>
        <v/>
      </c>
    </row>
    <row r="4536" spans="1:3" x14ac:dyDescent="0.25">
      <c r="A4536" s="1"/>
      <c r="C4536" t="str">
        <f>IF(B4536&lt;&gt;"",VLOOKUP(B4536,TABLA_CAPATACES[#All],3,FALSE),"")</f>
        <v/>
      </c>
    </row>
    <row r="4537" spans="1:3" x14ac:dyDescent="0.25">
      <c r="A4537" s="1"/>
      <c r="C4537" t="str">
        <f>IF(B4537&lt;&gt;"",VLOOKUP(B4537,TABLA_CAPATACES[#All],3,FALSE),"")</f>
        <v/>
      </c>
    </row>
    <row r="4538" spans="1:3" x14ac:dyDescent="0.25">
      <c r="A4538" s="1"/>
      <c r="C4538" t="str">
        <f>IF(B4538&lt;&gt;"",VLOOKUP(B4538,TABLA_CAPATACES[#All],3,FALSE),"")</f>
        <v/>
      </c>
    </row>
    <row r="4539" spans="1:3" x14ac:dyDescent="0.25">
      <c r="A4539" s="1"/>
      <c r="C4539" t="str">
        <f>IF(B4539&lt;&gt;"",VLOOKUP(B4539,TABLA_CAPATACES[#All],3,FALSE),"")</f>
        <v/>
      </c>
    </row>
    <row r="4540" spans="1:3" x14ac:dyDescent="0.25">
      <c r="A4540" s="1"/>
      <c r="C4540" t="str">
        <f>IF(B4540&lt;&gt;"",VLOOKUP(B4540,TABLA_CAPATACES[#All],3,FALSE),"")</f>
        <v/>
      </c>
    </row>
    <row r="4541" spans="1:3" x14ac:dyDescent="0.25">
      <c r="A4541" s="1"/>
      <c r="C4541" t="str">
        <f>IF(B4541&lt;&gt;"",VLOOKUP(B4541,TABLA_CAPATACES[#All],3,FALSE),"")</f>
        <v/>
      </c>
    </row>
    <row r="4542" spans="1:3" x14ac:dyDescent="0.25">
      <c r="A4542" s="1"/>
      <c r="C4542" t="str">
        <f>IF(B4542&lt;&gt;"",VLOOKUP(B4542,TABLA_CAPATACES[#All],3,FALSE),"")</f>
        <v/>
      </c>
    </row>
    <row r="4543" spans="1:3" x14ac:dyDescent="0.25">
      <c r="A4543" s="1"/>
      <c r="C4543" t="str">
        <f>IF(B4543&lt;&gt;"",VLOOKUP(B4543,TABLA_CAPATACES[#All],3,FALSE),"")</f>
        <v/>
      </c>
    </row>
    <row r="4544" spans="1:3" x14ac:dyDescent="0.25">
      <c r="A4544" s="1"/>
      <c r="C4544" t="str">
        <f>IF(B4544&lt;&gt;"",VLOOKUP(B4544,TABLA_CAPATACES[#All],3,FALSE),"")</f>
        <v/>
      </c>
    </row>
    <row r="4545" spans="1:3" x14ac:dyDescent="0.25">
      <c r="A4545" s="1"/>
      <c r="C4545" t="str">
        <f>IF(B4545&lt;&gt;"",VLOOKUP(B4545,TABLA_CAPATACES[#All],3,FALSE),"")</f>
        <v/>
      </c>
    </row>
    <row r="4546" spans="1:3" x14ac:dyDescent="0.25">
      <c r="A4546" s="1"/>
      <c r="C4546" t="str">
        <f>IF(B4546&lt;&gt;"",VLOOKUP(B4546,TABLA_CAPATACES[#All],3,FALSE),"")</f>
        <v/>
      </c>
    </row>
    <row r="4547" spans="1:3" x14ac:dyDescent="0.25">
      <c r="A4547" s="1"/>
      <c r="C4547" t="str">
        <f>IF(B4547&lt;&gt;"",VLOOKUP(B4547,TABLA_CAPATACES[#All],3,FALSE),"")</f>
        <v/>
      </c>
    </row>
    <row r="4548" spans="1:3" x14ac:dyDescent="0.25">
      <c r="A4548" s="1"/>
      <c r="C4548" t="str">
        <f>IF(B4548&lt;&gt;"",VLOOKUP(B4548,TABLA_CAPATACES[#All],3,FALSE),"")</f>
        <v/>
      </c>
    </row>
    <row r="4549" spans="1:3" x14ac:dyDescent="0.25">
      <c r="A4549" s="1"/>
      <c r="C4549" t="str">
        <f>IF(B4549&lt;&gt;"",VLOOKUP(B4549,TABLA_CAPATACES[#All],3,FALSE),"")</f>
        <v/>
      </c>
    </row>
    <row r="4550" spans="1:3" x14ac:dyDescent="0.25">
      <c r="A4550" s="1"/>
      <c r="C4550" t="str">
        <f>IF(B4550&lt;&gt;"",VLOOKUP(B4550,TABLA_CAPATACES[#All],3,FALSE),"")</f>
        <v/>
      </c>
    </row>
    <row r="4551" spans="1:3" x14ac:dyDescent="0.25">
      <c r="A4551" s="1"/>
      <c r="C4551" t="str">
        <f>IF(B4551&lt;&gt;"",VLOOKUP(B4551,TABLA_CAPATACES[#All],3,FALSE),"")</f>
        <v/>
      </c>
    </row>
    <row r="4552" spans="1:3" x14ac:dyDescent="0.25">
      <c r="A4552" s="1"/>
      <c r="C4552" t="str">
        <f>IF(B4552&lt;&gt;"",VLOOKUP(B4552,TABLA_CAPATACES[#All],3,FALSE),"")</f>
        <v/>
      </c>
    </row>
    <row r="4553" spans="1:3" x14ac:dyDescent="0.25">
      <c r="A4553" s="1"/>
      <c r="C4553" t="str">
        <f>IF(B4553&lt;&gt;"",VLOOKUP(B4553,TABLA_CAPATACES[#All],3,FALSE),"")</f>
        <v/>
      </c>
    </row>
    <row r="4554" spans="1:3" x14ac:dyDescent="0.25">
      <c r="A4554" s="1"/>
      <c r="C4554" t="str">
        <f>IF(B4554&lt;&gt;"",VLOOKUP(B4554,TABLA_CAPATACES[#All],3,FALSE),"")</f>
        <v/>
      </c>
    </row>
    <row r="4555" spans="1:3" x14ac:dyDescent="0.25">
      <c r="A4555" s="1"/>
      <c r="C4555" t="str">
        <f>IF(B4555&lt;&gt;"",VLOOKUP(B4555,TABLA_CAPATACES[#All],3,FALSE),"")</f>
        <v/>
      </c>
    </row>
    <row r="4556" spans="1:3" x14ac:dyDescent="0.25">
      <c r="A4556" s="1"/>
      <c r="C4556" t="str">
        <f>IF(B4556&lt;&gt;"",VLOOKUP(B4556,TABLA_CAPATACES[#All],3,FALSE),"")</f>
        <v/>
      </c>
    </row>
    <row r="4557" spans="1:3" x14ac:dyDescent="0.25">
      <c r="A4557" s="1"/>
      <c r="C4557" t="str">
        <f>IF(B4557&lt;&gt;"",VLOOKUP(B4557,TABLA_CAPATACES[#All],3,FALSE),"")</f>
        <v/>
      </c>
    </row>
    <row r="4558" spans="1:3" x14ac:dyDescent="0.25">
      <c r="A4558" s="1"/>
      <c r="C4558" t="str">
        <f>IF(B4558&lt;&gt;"",VLOOKUP(B4558,TABLA_CAPATACES[#All],3,FALSE),"")</f>
        <v/>
      </c>
    </row>
    <row r="4559" spans="1:3" x14ac:dyDescent="0.25">
      <c r="A4559" s="1"/>
      <c r="C4559" t="str">
        <f>IF(B4559&lt;&gt;"",VLOOKUP(B4559,TABLA_CAPATACES[#All],3,FALSE),"")</f>
        <v/>
      </c>
    </row>
    <row r="4560" spans="1:3" x14ac:dyDescent="0.25">
      <c r="A4560" s="1"/>
      <c r="C4560" t="str">
        <f>IF(B4560&lt;&gt;"",VLOOKUP(B4560,TABLA_CAPATACES[#All],3,FALSE),"")</f>
        <v/>
      </c>
    </row>
    <row r="4561" spans="1:3" x14ac:dyDescent="0.25">
      <c r="A4561" s="1"/>
      <c r="C4561" t="str">
        <f>IF(B4561&lt;&gt;"",VLOOKUP(B4561,TABLA_CAPATACES[#All],3,FALSE),"")</f>
        <v/>
      </c>
    </row>
    <row r="4562" spans="1:3" x14ac:dyDescent="0.25">
      <c r="A4562" s="1"/>
      <c r="C4562" t="str">
        <f>IF(B4562&lt;&gt;"",VLOOKUP(B4562,TABLA_CAPATACES[#All],3,FALSE),"")</f>
        <v/>
      </c>
    </row>
    <row r="4563" spans="1:3" x14ac:dyDescent="0.25">
      <c r="A4563" s="1"/>
      <c r="C4563" t="str">
        <f>IF(B4563&lt;&gt;"",VLOOKUP(B4563,TABLA_CAPATACES[#All],3,FALSE),"")</f>
        <v/>
      </c>
    </row>
    <row r="4564" spans="1:3" x14ac:dyDescent="0.25">
      <c r="A4564" s="1"/>
      <c r="C4564" t="str">
        <f>IF(B4564&lt;&gt;"",VLOOKUP(B4564,TABLA_CAPATACES[#All],3,FALSE),"")</f>
        <v/>
      </c>
    </row>
    <row r="4565" spans="1:3" x14ac:dyDescent="0.25">
      <c r="A4565" s="1"/>
      <c r="C4565" t="str">
        <f>IF(B4565&lt;&gt;"",VLOOKUP(B4565,TABLA_CAPATACES[#All],3,FALSE),"")</f>
        <v/>
      </c>
    </row>
    <row r="4566" spans="1:3" x14ac:dyDescent="0.25">
      <c r="A4566" s="1"/>
      <c r="C4566" t="str">
        <f>IF(B4566&lt;&gt;"",VLOOKUP(B4566,TABLA_CAPATACES[#All],3,FALSE),"")</f>
        <v/>
      </c>
    </row>
    <row r="4567" spans="1:3" x14ac:dyDescent="0.25">
      <c r="A4567" s="1"/>
      <c r="C4567" t="str">
        <f>IF(B4567&lt;&gt;"",VLOOKUP(B4567,TABLA_CAPATACES[#All],3,FALSE),"")</f>
        <v/>
      </c>
    </row>
    <row r="4568" spans="1:3" x14ac:dyDescent="0.25">
      <c r="A4568" s="1"/>
      <c r="C4568" t="str">
        <f>IF(B4568&lt;&gt;"",VLOOKUP(B4568,TABLA_CAPATACES[#All],3,FALSE),"")</f>
        <v/>
      </c>
    </row>
    <row r="4569" spans="1:3" x14ac:dyDescent="0.25">
      <c r="A4569" s="1"/>
      <c r="C4569" t="str">
        <f>IF(B4569&lt;&gt;"",VLOOKUP(B4569,TABLA_CAPATACES[#All],3,FALSE),"")</f>
        <v/>
      </c>
    </row>
    <row r="4570" spans="1:3" x14ac:dyDescent="0.25">
      <c r="A4570" s="1"/>
      <c r="C4570" t="str">
        <f>IF(B4570&lt;&gt;"",VLOOKUP(B4570,TABLA_CAPATACES[#All],3,FALSE),"")</f>
        <v/>
      </c>
    </row>
    <row r="4571" spans="1:3" x14ac:dyDescent="0.25">
      <c r="A4571" s="1"/>
      <c r="C4571" t="str">
        <f>IF(B4571&lt;&gt;"",VLOOKUP(B4571,TABLA_CAPATACES[#All],3,FALSE),"")</f>
        <v/>
      </c>
    </row>
    <row r="4572" spans="1:3" x14ac:dyDescent="0.25">
      <c r="A4572" s="1"/>
      <c r="C4572" t="str">
        <f>IF(B4572&lt;&gt;"",VLOOKUP(B4572,TABLA_CAPATACES[#All],3,FALSE),"")</f>
        <v/>
      </c>
    </row>
    <row r="4573" spans="1:3" x14ac:dyDescent="0.25">
      <c r="A4573" s="1"/>
      <c r="C4573" t="str">
        <f>IF(B4573&lt;&gt;"",VLOOKUP(B4573,TABLA_CAPATACES[#All],3,FALSE),"")</f>
        <v/>
      </c>
    </row>
    <row r="4574" spans="1:3" x14ac:dyDescent="0.25">
      <c r="A4574" s="1"/>
      <c r="C4574" t="str">
        <f>IF(B4574&lt;&gt;"",VLOOKUP(B4574,TABLA_CAPATACES[#All],3,FALSE),"")</f>
        <v/>
      </c>
    </row>
    <row r="4575" spans="1:3" x14ac:dyDescent="0.25">
      <c r="A4575" s="1"/>
      <c r="C4575" t="str">
        <f>IF(B4575&lt;&gt;"",VLOOKUP(B4575,TABLA_CAPATACES[#All],3,FALSE),"")</f>
        <v/>
      </c>
    </row>
    <row r="4576" spans="1:3" x14ac:dyDescent="0.25">
      <c r="A4576" s="1"/>
      <c r="C4576" t="str">
        <f>IF(B4576&lt;&gt;"",VLOOKUP(B4576,TABLA_CAPATACES[#All],3,FALSE),"")</f>
        <v/>
      </c>
    </row>
    <row r="4577" spans="1:3" x14ac:dyDescent="0.25">
      <c r="A4577" s="1"/>
      <c r="C4577" t="str">
        <f>IF(B4577&lt;&gt;"",VLOOKUP(B4577,TABLA_CAPATACES[#All],3,FALSE),"")</f>
        <v/>
      </c>
    </row>
    <row r="4578" spans="1:3" x14ac:dyDescent="0.25">
      <c r="A4578" s="1"/>
      <c r="C4578" t="str">
        <f>IF(B4578&lt;&gt;"",VLOOKUP(B4578,TABLA_CAPATACES[#All],3,FALSE),"")</f>
        <v/>
      </c>
    </row>
    <row r="4579" spans="1:3" x14ac:dyDescent="0.25">
      <c r="A4579" s="1"/>
      <c r="C4579" t="str">
        <f>IF(B4579&lt;&gt;"",VLOOKUP(B4579,TABLA_CAPATACES[#All],3,FALSE),"")</f>
        <v/>
      </c>
    </row>
    <row r="4580" spans="1:3" x14ac:dyDescent="0.25">
      <c r="A4580" s="1"/>
      <c r="C4580" t="str">
        <f>IF(B4580&lt;&gt;"",VLOOKUP(B4580,TABLA_CAPATACES[#All],3,FALSE),"")</f>
        <v/>
      </c>
    </row>
    <row r="4581" spans="1:3" x14ac:dyDescent="0.25">
      <c r="A4581" s="1"/>
      <c r="C4581" t="str">
        <f>IF(B4581&lt;&gt;"",VLOOKUP(B4581,TABLA_CAPATACES[#All],3,FALSE),"")</f>
        <v/>
      </c>
    </row>
    <row r="4582" spans="1:3" x14ac:dyDescent="0.25">
      <c r="A4582" s="1"/>
      <c r="C4582" t="str">
        <f>IF(B4582&lt;&gt;"",VLOOKUP(B4582,TABLA_CAPATACES[#All],3,FALSE),"")</f>
        <v/>
      </c>
    </row>
    <row r="4583" spans="1:3" x14ac:dyDescent="0.25">
      <c r="A4583" s="1"/>
      <c r="C4583" t="str">
        <f>IF(B4583&lt;&gt;"",VLOOKUP(B4583,TABLA_CAPATACES[#All],3,FALSE),"")</f>
        <v/>
      </c>
    </row>
    <row r="4584" spans="1:3" x14ac:dyDescent="0.25">
      <c r="A4584" s="1"/>
      <c r="C4584" t="str">
        <f>IF(B4584&lt;&gt;"",VLOOKUP(B4584,TABLA_CAPATACES[#All],3,FALSE),"")</f>
        <v/>
      </c>
    </row>
    <row r="4585" spans="1:3" x14ac:dyDescent="0.25">
      <c r="A4585" s="1"/>
      <c r="C4585" t="str">
        <f>IF(B4585&lt;&gt;"",VLOOKUP(B4585,TABLA_CAPATACES[#All],3,FALSE),"")</f>
        <v/>
      </c>
    </row>
    <row r="4586" spans="1:3" x14ac:dyDescent="0.25">
      <c r="A4586" s="1"/>
      <c r="C4586" t="str">
        <f>IF(B4586&lt;&gt;"",VLOOKUP(B4586,TABLA_CAPATACES[#All],3,FALSE),"")</f>
        <v/>
      </c>
    </row>
    <row r="4587" spans="1:3" x14ac:dyDescent="0.25">
      <c r="A4587" s="1"/>
      <c r="C4587" t="str">
        <f>IF(B4587&lt;&gt;"",VLOOKUP(B4587,TABLA_CAPATACES[#All],3,FALSE),"")</f>
        <v/>
      </c>
    </row>
    <row r="4588" spans="1:3" x14ac:dyDescent="0.25">
      <c r="A4588" s="1"/>
      <c r="C4588" t="str">
        <f>IF(B4588&lt;&gt;"",VLOOKUP(B4588,TABLA_CAPATACES[#All],3,FALSE),"")</f>
        <v/>
      </c>
    </row>
    <row r="4589" spans="1:3" x14ac:dyDescent="0.25">
      <c r="A4589" s="1"/>
      <c r="C4589" t="str">
        <f>IF(B4589&lt;&gt;"",VLOOKUP(B4589,TABLA_CAPATACES[#All],3,FALSE),"")</f>
        <v/>
      </c>
    </row>
    <row r="4590" spans="1:3" x14ac:dyDescent="0.25">
      <c r="A4590" s="1"/>
      <c r="C4590" t="str">
        <f>IF(B4590&lt;&gt;"",VLOOKUP(B4590,TABLA_CAPATACES[#All],3,FALSE),"")</f>
        <v/>
      </c>
    </row>
    <row r="4591" spans="1:3" x14ac:dyDescent="0.25">
      <c r="A4591" s="1"/>
      <c r="C4591" t="str">
        <f>IF(B4591&lt;&gt;"",VLOOKUP(B4591,TABLA_CAPATACES[#All],3,FALSE),"")</f>
        <v/>
      </c>
    </row>
    <row r="4592" spans="1:3" x14ac:dyDescent="0.25">
      <c r="A4592" s="1"/>
      <c r="C4592" t="str">
        <f>IF(B4592&lt;&gt;"",VLOOKUP(B4592,TABLA_CAPATACES[#All],3,FALSE),"")</f>
        <v/>
      </c>
    </row>
    <row r="4593" spans="1:3" x14ac:dyDescent="0.25">
      <c r="A4593" s="1"/>
      <c r="C4593" t="str">
        <f>IF(B4593&lt;&gt;"",VLOOKUP(B4593,TABLA_CAPATACES[#All],3,FALSE),"")</f>
        <v/>
      </c>
    </row>
    <row r="4594" spans="1:3" x14ac:dyDescent="0.25">
      <c r="A4594" s="1"/>
      <c r="C4594" t="str">
        <f>IF(B4594&lt;&gt;"",VLOOKUP(B4594,TABLA_CAPATACES[#All],3,FALSE),"")</f>
        <v/>
      </c>
    </row>
    <row r="4595" spans="1:3" x14ac:dyDescent="0.25">
      <c r="A4595" s="1"/>
      <c r="C4595" t="str">
        <f>IF(B4595&lt;&gt;"",VLOOKUP(B4595,TABLA_CAPATACES[#All],3,FALSE),"")</f>
        <v/>
      </c>
    </row>
    <row r="4596" spans="1:3" x14ac:dyDescent="0.25">
      <c r="A4596" s="1"/>
      <c r="C4596" t="str">
        <f>IF(B4596&lt;&gt;"",VLOOKUP(B4596,TABLA_CAPATACES[#All],3,FALSE),"")</f>
        <v/>
      </c>
    </row>
    <row r="4597" spans="1:3" x14ac:dyDescent="0.25">
      <c r="A4597" s="1"/>
      <c r="C4597" t="str">
        <f>IF(B4597&lt;&gt;"",VLOOKUP(B4597,TABLA_CAPATACES[#All],3,FALSE),"")</f>
        <v/>
      </c>
    </row>
    <row r="4598" spans="1:3" x14ac:dyDescent="0.25">
      <c r="A4598" s="1"/>
      <c r="C4598" t="str">
        <f>IF(B4598&lt;&gt;"",VLOOKUP(B4598,TABLA_CAPATACES[#All],3,FALSE),"")</f>
        <v/>
      </c>
    </row>
    <row r="4599" spans="1:3" x14ac:dyDescent="0.25">
      <c r="A4599" s="1"/>
      <c r="C4599" t="str">
        <f>IF(B4599&lt;&gt;"",VLOOKUP(B4599,TABLA_CAPATACES[#All],3,FALSE),"")</f>
        <v/>
      </c>
    </row>
    <row r="4600" spans="1:3" x14ac:dyDescent="0.25">
      <c r="A4600" s="1"/>
      <c r="C4600" t="str">
        <f>IF(B4600&lt;&gt;"",VLOOKUP(B4600,TABLA_CAPATACES[#All],3,FALSE),"")</f>
        <v/>
      </c>
    </row>
    <row r="4601" spans="1:3" x14ac:dyDescent="0.25">
      <c r="A4601" s="1"/>
      <c r="C4601" t="str">
        <f>IF(B4601&lt;&gt;"",VLOOKUP(B4601,TABLA_CAPATACES[#All],3,FALSE),"")</f>
        <v/>
      </c>
    </row>
    <row r="4602" spans="1:3" x14ac:dyDescent="0.25">
      <c r="A4602" s="1"/>
      <c r="C4602" t="str">
        <f>IF(B4602&lt;&gt;"",VLOOKUP(B4602,TABLA_CAPATACES[#All],3,FALSE),"")</f>
        <v/>
      </c>
    </row>
    <row r="4603" spans="1:3" x14ac:dyDescent="0.25">
      <c r="A4603" s="1"/>
      <c r="C4603" t="str">
        <f>IF(B4603&lt;&gt;"",VLOOKUP(B4603,TABLA_CAPATACES[#All],3,FALSE),"")</f>
        <v/>
      </c>
    </row>
    <row r="4604" spans="1:3" x14ac:dyDescent="0.25">
      <c r="A4604" s="1"/>
      <c r="C4604" t="str">
        <f>IF(B4604&lt;&gt;"",VLOOKUP(B4604,TABLA_CAPATACES[#All],3,FALSE),"")</f>
        <v/>
      </c>
    </row>
    <row r="4605" spans="1:3" x14ac:dyDescent="0.25">
      <c r="A4605" s="1"/>
      <c r="C4605" t="str">
        <f>IF(B4605&lt;&gt;"",VLOOKUP(B4605,TABLA_CAPATACES[#All],3,FALSE),"")</f>
        <v/>
      </c>
    </row>
    <row r="4606" spans="1:3" x14ac:dyDescent="0.25">
      <c r="A4606" s="1"/>
      <c r="C4606" t="str">
        <f>IF(B4606&lt;&gt;"",VLOOKUP(B4606,TABLA_CAPATACES[#All],3,FALSE),"")</f>
        <v/>
      </c>
    </row>
    <row r="4607" spans="1:3" x14ac:dyDescent="0.25">
      <c r="A4607" s="1"/>
      <c r="C4607" t="str">
        <f>IF(B4607&lt;&gt;"",VLOOKUP(B4607,TABLA_CAPATACES[#All],3,FALSE),"")</f>
        <v/>
      </c>
    </row>
    <row r="4608" spans="1:3" x14ac:dyDescent="0.25">
      <c r="A4608" s="1"/>
      <c r="C4608" t="str">
        <f>IF(B4608&lt;&gt;"",VLOOKUP(B4608,TABLA_CAPATACES[#All],3,FALSE),"")</f>
        <v/>
      </c>
    </row>
    <row r="4609" spans="1:3" x14ac:dyDescent="0.25">
      <c r="A4609" s="1"/>
      <c r="C4609" t="str">
        <f>IF(B4609&lt;&gt;"",VLOOKUP(B4609,TABLA_CAPATACES[#All],3,FALSE),"")</f>
        <v/>
      </c>
    </row>
    <row r="4610" spans="1:3" x14ac:dyDescent="0.25">
      <c r="A4610" s="1"/>
      <c r="C4610" t="str">
        <f>IF(B4610&lt;&gt;"",VLOOKUP(B4610,TABLA_CAPATACES[#All],3,FALSE),"")</f>
        <v/>
      </c>
    </row>
    <row r="4611" spans="1:3" x14ac:dyDescent="0.25">
      <c r="A4611" s="1"/>
      <c r="C4611" t="str">
        <f>IF(B4611&lt;&gt;"",VLOOKUP(B4611,TABLA_CAPATACES[#All],3,FALSE),"")</f>
        <v/>
      </c>
    </row>
    <row r="4612" spans="1:3" x14ac:dyDescent="0.25">
      <c r="A4612" s="1"/>
      <c r="C4612" t="str">
        <f>IF(B4612&lt;&gt;"",VLOOKUP(B4612,TABLA_CAPATACES[#All],3,FALSE),"")</f>
        <v/>
      </c>
    </row>
    <row r="4613" spans="1:3" x14ac:dyDescent="0.25">
      <c r="A4613" s="1"/>
      <c r="C4613" t="str">
        <f>IF(B4613&lt;&gt;"",VLOOKUP(B4613,TABLA_CAPATACES[#All],3,FALSE),"")</f>
        <v/>
      </c>
    </row>
    <row r="4614" spans="1:3" x14ac:dyDescent="0.25">
      <c r="A4614" s="1"/>
      <c r="C4614" t="str">
        <f>IF(B4614&lt;&gt;"",VLOOKUP(B4614,TABLA_CAPATACES[#All],3,FALSE),"")</f>
        <v/>
      </c>
    </row>
    <row r="4615" spans="1:3" x14ac:dyDescent="0.25">
      <c r="A4615" s="1"/>
      <c r="C4615" t="str">
        <f>IF(B4615&lt;&gt;"",VLOOKUP(B4615,TABLA_CAPATACES[#All],3,FALSE),"")</f>
        <v/>
      </c>
    </row>
    <row r="4616" spans="1:3" x14ac:dyDescent="0.25">
      <c r="A4616" s="1"/>
      <c r="C4616" t="str">
        <f>IF(B4616&lt;&gt;"",VLOOKUP(B4616,TABLA_CAPATACES[#All],3,FALSE),"")</f>
        <v/>
      </c>
    </row>
    <row r="4617" spans="1:3" x14ac:dyDescent="0.25">
      <c r="A4617" s="1"/>
      <c r="C4617" t="str">
        <f>IF(B4617&lt;&gt;"",VLOOKUP(B4617,TABLA_CAPATACES[#All],3,FALSE),"")</f>
        <v/>
      </c>
    </row>
    <row r="4618" spans="1:3" x14ac:dyDescent="0.25">
      <c r="A4618" s="1"/>
      <c r="C4618" t="str">
        <f>IF(B4618&lt;&gt;"",VLOOKUP(B4618,TABLA_CAPATACES[#All],3,FALSE),"")</f>
        <v/>
      </c>
    </row>
    <row r="4619" spans="1:3" x14ac:dyDescent="0.25">
      <c r="A4619" s="1"/>
      <c r="C4619" t="str">
        <f>IF(B4619&lt;&gt;"",VLOOKUP(B4619,TABLA_CAPATACES[#All],3,FALSE),"")</f>
        <v/>
      </c>
    </row>
    <row r="4620" spans="1:3" x14ac:dyDescent="0.25">
      <c r="A4620" s="1"/>
      <c r="C4620" t="str">
        <f>IF(B4620&lt;&gt;"",VLOOKUP(B4620,TABLA_CAPATACES[#All],3,FALSE),"")</f>
        <v/>
      </c>
    </row>
    <row r="4621" spans="1:3" x14ac:dyDescent="0.25">
      <c r="A4621" s="1"/>
      <c r="C4621" t="str">
        <f>IF(B4621&lt;&gt;"",VLOOKUP(B4621,TABLA_CAPATACES[#All],3,FALSE),"")</f>
        <v/>
      </c>
    </row>
    <row r="4622" spans="1:3" x14ac:dyDescent="0.25">
      <c r="A4622" s="1"/>
      <c r="C4622" t="str">
        <f>IF(B4622&lt;&gt;"",VLOOKUP(B4622,TABLA_CAPATACES[#All],3,FALSE),"")</f>
        <v/>
      </c>
    </row>
    <row r="4623" spans="1:3" x14ac:dyDescent="0.25">
      <c r="A4623" s="1"/>
      <c r="C4623" t="str">
        <f>IF(B4623&lt;&gt;"",VLOOKUP(B4623,TABLA_CAPATACES[#All],3,FALSE),"")</f>
        <v/>
      </c>
    </row>
    <row r="4624" spans="1:3" x14ac:dyDescent="0.25">
      <c r="A4624" s="1"/>
      <c r="C4624" t="str">
        <f>IF(B4624&lt;&gt;"",VLOOKUP(B4624,TABLA_CAPATACES[#All],3,FALSE),"")</f>
        <v/>
      </c>
    </row>
    <row r="4625" spans="1:3" x14ac:dyDescent="0.25">
      <c r="A4625" s="1"/>
      <c r="C4625" t="str">
        <f>IF(B4625&lt;&gt;"",VLOOKUP(B4625,TABLA_CAPATACES[#All],3,FALSE),"")</f>
        <v/>
      </c>
    </row>
    <row r="4626" spans="1:3" x14ac:dyDescent="0.25">
      <c r="A4626" s="1"/>
      <c r="C4626" t="str">
        <f>IF(B4626&lt;&gt;"",VLOOKUP(B4626,TABLA_CAPATACES[#All],3,FALSE),"")</f>
        <v/>
      </c>
    </row>
    <row r="4627" spans="1:3" x14ac:dyDescent="0.25">
      <c r="A4627" s="1"/>
      <c r="C4627" t="str">
        <f>IF(B4627&lt;&gt;"",VLOOKUP(B4627,TABLA_CAPATACES[#All],3,FALSE),"")</f>
        <v/>
      </c>
    </row>
    <row r="4628" spans="1:3" x14ac:dyDescent="0.25">
      <c r="A4628" s="1"/>
      <c r="C4628" t="str">
        <f>IF(B4628&lt;&gt;"",VLOOKUP(B4628,TABLA_CAPATACES[#All],3,FALSE),"")</f>
        <v/>
      </c>
    </row>
    <row r="4629" spans="1:3" x14ac:dyDescent="0.25">
      <c r="A4629" s="1"/>
      <c r="C4629" t="str">
        <f>IF(B4629&lt;&gt;"",VLOOKUP(B4629,TABLA_CAPATACES[#All],3,FALSE),"")</f>
        <v/>
      </c>
    </row>
    <row r="4630" spans="1:3" x14ac:dyDescent="0.25">
      <c r="A4630" s="1"/>
      <c r="C4630" t="str">
        <f>IF(B4630&lt;&gt;"",VLOOKUP(B4630,TABLA_CAPATACES[#All],3,FALSE),"")</f>
        <v/>
      </c>
    </row>
    <row r="4631" spans="1:3" x14ac:dyDescent="0.25">
      <c r="A4631" s="1"/>
      <c r="C4631" t="str">
        <f>IF(B4631&lt;&gt;"",VLOOKUP(B4631,TABLA_CAPATACES[#All],3,FALSE),"")</f>
        <v/>
      </c>
    </row>
    <row r="4632" spans="1:3" x14ac:dyDescent="0.25">
      <c r="A4632" s="1"/>
      <c r="C4632" t="str">
        <f>IF(B4632&lt;&gt;"",VLOOKUP(B4632,TABLA_CAPATACES[#All],3,FALSE),"")</f>
        <v/>
      </c>
    </row>
    <row r="4633" spans="1:3" x14ac:dyDescent="0.25">
      <c r="A4633" s="1"/>
      <c r="C4633" t="str">
        <f>IF(B4633&lt;&gt;"",VLOOKUP(B4633,TABLA_CAPATACES[#All],3,FALSE),"")</f>
        <v/>
      </c>
    </row>
    <row r="4634" spans="1:3" x14ac:dyDescent="0.25">
      <c r="A4634" s="1"/>
      <c r="C4634" t="str">
        <f>IF(B4634&lt;&gt;"",VLOOKUP(B4634,TABLA_CAPATACES[#All],3,FALSE),"")</f>
        <v/>
      </c>
    </row>
    <row r="4635" spans="1:3" x14ac:dyDescent="0.25">
      <c r="A4635" s="1"/>
      <c r="C4635" t="str">
        <f>IF(B4635&lt;&gt;"",VLOOKUP(B4635,TABLA_CAPATACES[#All],3,FALSE),"")</f>
        <v/>
      </c>
    </row>
    <row r="4636" spans="1:3" x14ac:dyDescent="0.25">
      <c r="A4636" s="1"/>
      <c r="C4636" t="str">
        <f>IF(B4636&lt;&gt;"",VLOOKUP(B4636,TABLA_CAPATACES[#All],3,FALSE),"")</f>
        <v/>
      </c>
    </row>
    <row r="4637" spans="1:3" x14ac:dyDescent="0.25">
      <c r="A4637" s="1"/>
      <c r="C4637" t="str">
        <f>IF(B4637&lt;&gt;"",VLOOKUP(B4637,TABLA_CAPATACES[#All],3,FALSE),"")</f>
        <v/>
      </c>
    </row>
    <row r="4638" spans="1:3" x14ac:dyDescent="0.25">
      <c r="A4638" s="1"/>
      <c r="C4638" t="str">
        <f>IF(B4638&lt;&gt;"",VLOOKUP(B4638,TABLA_CAPATACES[#All],3,FALSE),"")</f>
        <v/>
      </c>
    </row>
    <row r="4639" spans="1:3" x14ac:dyDescent="0.25">
      <c r="A4639" s="1"/>
      <c r="C4639" t="str">
        <f>IF(B4639&lt;&gt;"",VLOOKUP(B4639,TABLA_CAPATACES[#All],3,FALSE),"")</f>
        <v/>
      </c>
    </row>
    <row r="4640" spans="1:3" x14ac:dyDescent="0.25">
      <c r="A4640" s="1"/>
      <c r="C4640" t="str">
        <f>IF(B4640&lt;&gt;"",VLOOKUP(B4640,TABLA_CAPATACES[#All],3,FALSE),"")</f>
        <v/>
      </c>
    </row>
    <row r="4641" spans="1:3" x14ac:dyDescent="0.25">
      <c r="A4641" s="1"/>
      <c r="C4641" t="str">
        <f>IF(B4641&lt;&gt;"",VLOOKUP(B4641,TABLA_CAPATACES[#All],3,FALSE),"")</f>
        <v/>
      </c>
    </row>
    <row r="4642" spans="1:3" x14ac:dyDescent="0.25">
      <c r="A4642" s="1"/>
      <c r="C4642" t="str">
        <f>IF(B4642&lt;&gt;"",VLOOKUP(B4642,TABLA_CAPATACES[#All],3,FALSE),"")</f>
        <v/>
      </c>
    </row>
    <row r="4643" spans="1:3" x14ac:dyDescent="0.25">
      <c r="A4643" s="1"/>
      <c r="C4643" t="str">
        <f>IF(B4643&lt;&gt;"",VLOOKUP(B4643,TABLA_CAPATACES[#All],3,FALSE),"")</f>
        <v/>
      </c>
    </row>
    <row r="4644" spans="1:3" x14ac:dyDescent="0.25">
      <c r="A4644" s="1"/>
      <c r="C4644" t="str">
        <f>IF(B4644&lt;&gt;"",VLOOKUP(B4644,TABLA_CAPATACES[#All],3,FALSE),"")</f>
        <v/>
      </c>
    </row>
    <row r="4645" spans="1:3" x14ac:dyDescent="0.25">
      <c r="A4645" s="1"/>
      <c r="C4645" t="str">
        <f>IF(B4645&lt;&gt;"",VLOOKUP(B4645,TABLA_CAPATACES[#All],3,FALSE),"")</f>
        <v/>
      </c>
    </row>
    <row r="4646" spans="1:3" x14ac:dyDescent="0.25">
      <c r="A4646" s="1"/>
      <c r="C4646" t="str">
        <f>IF(B4646&lt;&gt;"",VLOOKUP(B4646,TABLA_CAPATACES[#All],3,FALSE),"")</f>
        <v/>
      </c>
    </row>
    <row r="4647" spans="1:3" x14ac:dyDescent="0.25">
      <c r="A4647" s="1"/>
      <c r="C4647" t="str">
        <f>IF(B4647&lt;&gt;"",VLOOKUP(B4647,TABLA_CAPATACES[#All],3,FALSE),"")</f>
        <v/>
      </c>
    </row>
    <row r="4648" spans="1:3" x14ac:dyDescent="0.25">
      <c r="A4648" s="1"/>
      <c r="C4648" t="str">
        <f>IF(B4648&lt;&gt;"",VLOOKUP(B4648,TABLA_CAPATACES[#All],3,FALSE),"")</f>
        <v/>
      </c>
    </row>
    <row r="4649" spans="1:3" x14ac:dyDescent="0.25">
      <c r="A4649" s="1"/>
      <c r="C4649" t="str">
        <f>IF(B4649&lt;&gt;"",VLOOKUP(B4649,TABLA_CAPATACES[#All],3,FALSE),"")</f>
        <v/>
      </c>
    </row>
    <row r="4650" spans="1:3" x14ac:dyDescent="0.25">
      <c r="A4650" s="1"/>
      <c r="C4650" t="str">
        <f>IF(B4650&lt;&gt;"",VLOOKUP(B4650,TABLA_CAPATACES[#All],3,FALSE),"")</f>
        <v/>
      </c>
    </row>
    <row r="4651" spans="1:3" x14ac:dyDescent="0.25">
      <c r="A4651" s="1"/>
      <c r="C4651" t="str">
        <f>IF(B4651&lt;&gt;"",VLOOKUP(B4651,TABLA_CAPATACES[#All],3,FALSE),"")</f>
        <v/>
      </c>
    </row>
    <row r="4652" spans="1:3" x14ac:dyDescent="0.25">
      <c r="A4652" s="1"/>
      <c r="C4652" t="str">
        <f>IF(B4652&lt;&gt;"",VLOOKUP(B4652,TABLA_CAPATACES[#All],3,FALSE),"")</f>
        <v/>
      </c>
    </row>
    <row r="4653" spans="1:3" x14ac:dyDescent="0.25">
      <c r="A4653" s="1"/>
      <c r="C4653" t="str">
        <f>IF(B4653&lt;&gt;"",VLOOKUP(B4653,TABLA_CAPATACES[#All],3,FALSE),"")</f>
        <v/>
      </c>
    </row>
    <row r="4654" spans="1:3" x14ac:dyDescent="0.25">
      <c r="A4654" s="1"/>
      <c r="C4654" t="str">
        <f>IF(B4654&lt;&gt;"",VLOOKUP(B4654,TABLA_CAPATACES[#All],3,FALSE),"")</f>
        <v/>
      </c>
    </row>
    <row r="4655" spans="1:3" x14ac:dyDescent="0.25">
      <c r="A4655" s="1"/>
      <c r="C4655" t="str">
        <f>IF(B4655&lt;&gt;"",VLOOKUP(B4655,TABLA_CAPATACES[#All],3,FALSE),"")</f>
        <v/>
      </c>
    </row>
    <row r="4656" spans="1:3" x14ac:dyDescent="0.25">
      <c r="A4656" s="1"/>
      <c r="C4656" t="str">
        <f>IF(B4656&lt;&gt;"",VLOOKUP(B4656,TABLA_CAPATACES[#All],3,FALSE),"")</f>
        <v/>
      </c>
    </row>
    <row r="4657" spans="1:3" x14ac:dyDescent="0.25">
      <c r="A4657" s="1"/>
      <c r="C4657" t="str">
        <f>IF(B4657&lt;&gt;"",VLOOKUP(B4657,TABLA_CAPATACES[#All],3,FALSE),"")</f>
        <v/>
      </c>
    </row>
    <row r="4658" spans="1:3" x14ac:dyDescent="0.25">
      <c r="A4658" s="1"/>
      <c r="C4658" t="str">
        <f>IF(B4658&lt;&gt;"",VLOOKUP(B4658,TABLA_CAPATACES[#All],3,FALSE),"")</f>
        <v/>
      </c>
    </row>
    <row r="4659" spans="1:3" x14ac:dyDescent="0.25">
      <c r="A4659" s="1"/>
      <c r="C4659" t="str">
        <f>IF(B4659&lt;&gt;"",VLOOKUP(B4659,TABLA_CAPATACES[#All],3,FALSE),"")</f>
        <v/>
      </c>
    </row>
    <row r="4660" spans="1:3" x14ac:dyDescent="0.25">
      <c r="A4660" s="1"/>
      <c r="C4660" t="str">
        <f>IF(B4660&lt;&gt;"",VLOOKUP(B4660,TABLA_CAPATACES[#All],3,FALSE),"")</f>
        <v/>
      </c>
    </row>
    <row r="4661" spans="1:3" x14ac:dyDescent="0.25">
      <c r="A4661" s="1"/>
      <c r="C4661" t="str">
        <f>IF(B4661&lt;&gt;"",VLOOKUP(B4661,TABLA_CAPATACES[#All],3,FALSE),"")</f>
        <v/>
      </c>
    </row>
    <row r="4662" spans="1:3" x14ac:dyDescent="0.25">
      <c r="A4662" s="1"/>
      <c r="C4662" t="str">
        <f>IF(B4662&lt;&gt;"",VLOOKUP(B4662,TABLA_CAPATACES[#All],3,FALSE),"")</f>
        <v/>
      </c>
    </row>
    <row r="4663" spans="1:3" x14ac:dyDescent="0.25">
      <c r="A4663" s="1"/>
      <c r="C4663" t="str">
        <f>IF(B4663&lt;&gt;"",VLOOKUP(B4663,TABLA_CAPATACES[#All],3,FALSE),"")</f>
        <v/>
      </c>
    </row>
    <row r="4664" spans="1:3" x14ac:dyDescent="0.25">
      <c r="A4664" s="1"/>
      <c r="C4664" t="str">
        <f>IF(B4664&lt;&gt;"",VLOOKUP(B4664,TABLA_CAPATACES[#All],3,FALSE),"")</f>
        <v/>
      </c>
    </row>
    <row r="4665" spans="1:3" x14ac:dyDescent="0.25">
      <c r="A4665" s="1"/>
      <c r="C4665" t="str">
        <f>IF(B4665&lt;&gt;"",VLOOKUP(B4665,TABLA_CAPATACES[#All],3,FALSE),"")</f>
        <v/>
      </c>
    </row>
    <row r="4666" spans="1:3" x14ac:dyDescent="0.25">
      <c r="A4666" s="1"/>
      <c r="C4666" t="str">
        <f>IF(B4666&lt;&gt;"",VLOOKUP(B4666,TABLA_CAPATACES[#All],3,FALSE),"")</f>
        <v/>
      </c>
    </row>
    <row r="4667" spans="1:3" x14ac:dyDescent="0.25">
      <c r="A4667" s="1"/>
      <c r="C4667" t="str">
        <f>IF(B4667&lt;&gt;"",VLOOKUP(B4667,TABLA_CAPATACES[#All],3,FALSE),"")</f>
        <v/>
      </c>
    </row>
    <row r="4668" spans="1:3" x14ac:dyDescent="0.25">
      <c r="A4668" s="1"/>
      <c r="C4668" t="str">
        <f>IF(B4668&lt;&gt;"",VLOOKUP(B4668,TABLA_CAPATACES[#All],3,FALSE),"")</f>
        <v/>
      </c>
    </row>
    <row r="4669" spans="1:3" x14ac:dyDescent="0.25">
      <c r="A4669" s="1"/>
      <c r="C4669" t="str">
        <f>IF(B4669&lt;&gt;"",VLOOKUP(B4669,TABLA_CAPATACES[#All],3,FALSE),"")</f>
        <v/>
      </c>
    </row>
    <row r="4670" spans="1:3" x14ac:dyDescent="0.25">
      <c r="A4670" s="1"/>
      <c r="C4670" t="str">
        <f>IF(B4670&lt;&gt;"",VLOOKUP(B4670,TABLA_CAPATACES[#All],3,FALSE),"")</f>
        <v/>
      </c>
    </row>
    <row r="4671" spans="1:3" x14ac:dyDescent="0.25">
      <c r="A4671" s="1"/>
      <c r="C4671" t="str">
        <f>IF(B4671&lt;&gt;"",VLOOKUP(B4671,TABLA_CAPATACES[#All],3,FALSE),"")</f>
        <v/>
      </c>
    </row>
    <row r="4672" spans="1:3" x14ac:dyDescent="0.25">
      <c r="A4672" s="1"/>
      <c r="C4672" t="str">
        <f>IF(B4672&lt;&gt;"",VLOOKUP(B4672,TABLA_CAPATACES[#All],3,FALSE),"")</f>
        <v/>
      </c>
    </row>
    <row r="4673" spans="1:3" x14ac:dyDescent="0.25">
      <c r="A4673" s="1"/>
      <c r="C4673" t="str">
        <f>IF(B4673&lt;&gt;"",VLOOKUP(B4673,TABLA_CAPATACES[#All],3,FALSE),"")</f>
        <v/>
      </c>
    </row>
    <row r="4674" spans="1:3" x14ac:dyDescent="0.25">
      <c r="A4674" s="1"/>
      <c r="C4674" t="str">
        <f>IF(B4674&lt;&gt;"",VLOOKUP(B4674,TABLA_CAPATACES[#All],3,FALSE),"")</f>
        <v/>
      </c>
    </row>
    <row r="4675" spans="1:3" x14ac:dyDescent="0.25">
      <c r="A4675" s="1"/>
      <c r="C4675" t="str">
        <f>IF(B4675&lt;&gt;"",VLOOKUP(B4675,TABLA_CAPATACES[#All],3,FALSE),"")</f>
        <v/>
      </c>
    </row>
    <row r="4676" spans="1:3" x14ac:dyDescent="0.25">
      <c r="A4676" s="1"/>
      <c r="C4676" t="str">
        <f>IF(B4676&lt;&gt;"",VLOOKUP(B4676,TABLA_CAPATACES[#All],3,FALSE),"")</f>
        <v/>
      </c>
    </row>
    <row r="4677" spans="1:3" x14ac:dyDescent="0.25">
      <c r="A4677" s="1"/>
      <c r="C4677" t="str">
        <f>IF(B4677&lt;&gt;"",VLOOKUP(B4677,TABLA_CAPATACES[#All],3,FALSE),"")</f>
        <v/>
      </c>
    </row>
    <row r="4678" spans="1:3" x14ac:dyDescent="0.25">
      <c r="A4678" s="1"/>
      <c r="C4678" t="str">
        <f>IF(B4678&lt;&gt;"",VLOOKUP(B4678,TABLA_CAPATACES[#All],3,FALSE),"")</f>
        <v/>
      </c>
    </row>
    <row r="4679" spans="1:3" x14ac:dyDescent="0.25">
      <c r="A4679" s="1"/>
      <c r="C4679" t="str">
        <f>IF(B4679&lt;&gt;"",VLOOKUP(B4679,TABLA_CAPATACES[#All],3,FALSE),"")</f>
        <v/>
      </c>
    </row>
    <row r="4680" spans="1:3" x14ac:dyDescent="0.25">
      <c r="A4680" s="1"/>
      <c r="C4680" t="str">
        <f>IF(B4680&lt;&gt;"",VLOOKUP(B4680,TABLA_CAPATACES[#All],3,FALSE),"")</f>
        <v/>
      </c>
    </row>
    <row r="4681" spans="1:3" x14ac:dyDescent="0.25">
      <c r="A4681" s="1"/>
      <c r="C4681" t="str">
        <f>IF(B4681&lt;&gt;"",VLOOKUP(B4681,TABLA_CAPATACES[#All],3,FALSE),"")</f>
        <v/>
      </c>
    </row>
    <row r="4682" spans="1:3" x14ac:dyDescent="0.25">
      <c r="A4682" s="1"/>
      <c r="C4682" t="str">
        <f>IF(B4682&lt;&gt;"",VLOOKUP(B4682,TABLA_CAPATACES[#All],3,FALSE),"")</f>
        <v/>
      </c>
    </row>
    <row r="4683" spans="1:3" x14ac:dyDescent="0.25">
      <c r="A4683" s="1"/>
      <c r="C4683" t="str">
        <f>IF(B4683&lt;&gt;"",VLOOKUP(B4683,TABLA_CAPATACES[#All],3,FALSE),"")</f>
        <v/>
      </c>
    </row>
    <row r="4684" spans="1:3" x14ac:dyDescent="0.25">
      <c r="A4684" s="1"/>
      <c r="C4684" t="str">
        <f>IF(B4684&lt;&gt;"",VLOOKUP(B4684,TABLA_CAPATACES[#All],3,FALSE),"")</f>
        <v/>
      </c>
    </row>
    <row r="4685" spans="1:3" x14ac:dyDescent="0.25">
      <c r="A4685" s="1"/>
      <c r="C4685" t="str">
        <f>IF(B4685&lt;&gt;"",VLOOKUP(B4685,TABLA_CAPATACES[#All],3,FALSE),"")</f>
        <v/>
      </c>
    </row>
    <row r="4686" spans="1:3" x14ac:dyDescent="0.25">
      <c r="A4686" s="1"/>
      <c r="C4686" t="str">
        <f>IF(B4686&lt;&gt;"",VLOOKUP(B4686,TABLA_CAPATACES[#All],3,FALSE),"")</f>
        <v/>
      </c>
    </row>
    <row r="4687" spans="1:3" x14ac:dyDescent="0.25">
      <c r="A4687" s="1"/>
      <c r="C4687" t="str">
        <f>IF(B4687&lt;&gt;"",VLOOKUP(B4687,TABLA_CAPATACES[#All],3,FALSE),"")</f>
        <v/>
      </c>
    </row>
    <row r="4688" spans="1:3" x14ac:dyDescent="0.25">
      <c r="A4688" s="1"/>
      <c r="C4688" t="str">
        <f>IF(B4688&lt;&gt;"",VLOOKUP(B4688,TABLA_CAPATACES[#All],3,FALSE),"")</f>
        <v/>
      </c>
    </row>
    <row r="4689" spans="1:3" x14ac:dyDescent="0.25">
      <c r="A4689" s="1"/>
      <c r="C4689" t="str">
        <f>IF(B4689&lt;&gt;"",VLOOKUP(B4689,TABLA_CAPATACES[#All],3,FALSE),"")</f>
        <v/>
      </c>
    </row>
    <row r="4690" spans="1:3" x14ac:dyDescent="0.25">
      <c r="A4690" s="1"/>
      <c r="C4690" t="str">
        <f>IF(B4690&lt;&gt;"",VLOOKUP(B4690,TABLA_CAPATACES[#All],3,FALSE),"")</f>
        <v/>
      </c>
    </row>
    <row r="4691" spans="1:3" x14ac:dyDescent="0.25">
      <c r="A4691" s="1"/>
      <c r="C4691" t="str">
        <f>IF(B4691&lt;&gt;"",VLOOKUP(B4691,TABLA_CAPATACES[#All],3,FALSE),"")</f>
        <v/>
      </c>
    </row>
    <row r="4692" spans="1:3" x14ac:dyDescent="0.25">
      <c r="A4692" s="1"/>
      <c r="C4692" t="str">
        <f>IF(B4692&lt;&gt;"",VLOOKUP(B4692,TABLA_CAPATACES[#All],3,FALSE),"")</f>
        <v/>
      </c>
    </row>
    <row r="4693" spans="1:3" x14ac:dyDescent="0.25">
      <c r="A4693" s="1"/>
      <c r="C4693" t="str">
        <f>IF(B4693&lt;&gt;"",VLOOKUP(B4693,TABLA_CAPATACES[#All],3,FALSE),"")</f>
        <v/>
      </c>
    </row>
    <row r="4694" spans="1:3" x14ac:dyDescent="0.25">
      <c r="A4694" s="1"/>
      <c r="C4694" t="str">
        <f>IF(B4694&lt;&gt;"",VLOOKUP(B4694,TABLA_CAPATACES[#All],3,FALSE),"")</f>
        <v/>
      </c>
    </row>
    <row r="4695" spans="1:3" x14ac:dyDescent="0.25">
      <c r="A4695" s="1"/>
      <c r="C4695" t="str">
        <f>IF(B4695&lt;&gt;"",VLOOKUP(B4695,TABLA_CAPATACES[#All],3,FALSE),"")</f>
        <v/>
      </c>
    </row>
    <row r="4696" spans="1:3" x14ac:dyDescent="0.25">
      <c r="A4696" s="1"/>
      <c r="C4696" t="str">
        <f>IF(B4696&lt;&gt;"",VLOOKUP(B4696,TABLA_CAPATACES[#All],3,FALSE),"")</f>
        <v/>
      </c>
    </row>
    <row r="4697" spans="1:3" x14ac:dyDescent="0.25">
      <c r="A4697" s="1"/>
      <c r="C4697" t="str">
        <f>IF(B4697&lt;&gt;"",VLOOKUP(B4697,TABLA_CAPATACES[#All],3,FALSE),"")</f>
        <v/>
      </c>
    </row>
    <row r="4698" spans="1:3" x14ac:dyDescent="0.25">
      <c r="A4698" s="1"/>
      <c r="C4698" t="str">
        <f>IF(B4698&lt;&gt;"",VLOOKUP(B4698,TABLA_CAPATACES[#All],3,FALSE),"")</f>
        <v/>
      </c>
    </row>
    <row r="4699" spans="1:3" x14ac:dyDescent="0.25">
      <c r="A4699" s="1"/>
      <c r="C4699" t="str">
        <f>IF(B4699&lt;&gt;"",VLOOKUP(B4699,TABLA_CAPATACES[#All],3,FALSE),"")</f>
        <v/>
      </c>
    </row>
    <row r="4700" spans="1:3" x14ac:dyDescent="0.25">
      <c r="A4700" s="1"/>
      <c r="C4700" t="str">
        <f>IF(B4700&lt;&gt;"",VLOOKUP(B4700,TABLA_CAPATACES[#All],3,FALSE),"")</f>
        <v/>
      </c>
    </row>
    <row r="4701" spans="1:3" x14ac:dyDescent="0.25">
      <c r="A4701" s="1"/>
      <c r="C4701" t="str">
        <f>IF(B4701&lt;&gt;"",VLOOKUP(B4701,TABLA_CAPATACES[#All],3,FALSE),"")</f>
        <v/>
      </c>
    </row>
    <row r="4702" spans="1:3" x14ac:dyDescent="0.25">
      <c r="A4702" s="1"/>
      <c r="C4702" t="str">
        <f>IF(B4702&lt;&gt;"",VLOOKUP(B4702,TABLA_CAPATACES[#All],3,FALSE),"")</f>
        <v/>
      </c>
    </row>
    <row r="4703" spans="1:3" x14ac:dyDescent="0.25">
      <c r="A4703" s="1"/>
      <c r="C4703" t="str">
        <f>IF(B4703&lt;&gt;"",VLOOKUP(B4703,TABLA_CAPATACES[#All],3,FALSE),"")</f>
        <v/>
      </c>
    </row>
    <row r="4704" spans="1:3" x14ac:dyDescent="0.25">
      <c r="A4704" s="1"/>
      <c r="C4704" t="str">
        <f>IF(B4704&lt;&gt;"",VLOOKUP(B4704,TABLA_CAPATACES[#All],3,FALSE),"")</f>
        <v/>
      </c>
    </row>
    <row r="4705" spans="1:3" x14ac:dyDescent="0.25">
      <c r="A4705" s="1"/>
      <c r="C4705" t="str">
        <f>IF(B4705&lt;&gt;"",VLOOKUP(B4705,TABLA_CAPATACES[#All],3,FALSE),"")</f>
        <v/>
      </c>
    </row>
    <row r="4706" spans="1:3" x14ac:dyDescent="0.25">
      <c r="A4706" s="1"/>
      <c r="C4706" t="str">
        <f>IF(B4706&lt;&gt;"",VLOOKUP(B4706,TABLA_CAPATACES[#All],3,FALSE),"")</f>
        <v/>
      </c>
    </row>
    <row r="4707" spans="1:3" x14ac:dyDescent="0.25">
      <c r="A4707" s="1"/>
      <c r="C4707" t="str">
        <f>IF(B4707&lt;&gt;"",VLOOKUP(B4707,TABLA_CAPATACES[#All],3,FALSE),"")</f>
        <v/>
      </c>
    </row>
    <row r="4708" spans="1:3" x14ac:dyDescent="0.25">
      <c r="A4708" s="1"/>
      <c r="C4708" t="str">
        <f>IF(B4708&lt;&gt;"",VLOOKUP(B4708,TABLA_CAPATACES[#All],3,FALSE),"")</f>
        <v/>
      </c>
    </row>
    <row r="4709" spans="1:3" x14ac:dyDescent="0.25">
      <c r="A4709" s="1"/>
      <c r="C4709" t="str">
        <f>IF(B4709&lt;&gt;"",VLOOKUP(B4709,TABLA_CAPATACES[#All],3,FALSE),"")</f>
        <v/>
      </c>
    </row>
    <row r="4710" spans="1:3" x14ac:dyDescent="0.25">
      <c r="A4710" s="1"/>
      <c r="C4710" t="str">
        <f>IF(B4710&lt;&gt;"",VLOOKUP(B4710,TABLA_CAPATACES[#All],3,FALSE),"")</f>
        <v/>
      </c>
    </row>
    <row r="4711" spans="1:3" x14ac:dyDescent="0.25">
      <c r="A4711" s="1"/>
      <c r="C4711" t="str">
        <f>IF(B4711&lt;&gt;"",VLOOKUP(B4711,TABLA_CAPATACES[#All],3,FALSE),"")</f>
        <v/>
      </c>
    </row>
    <row r="4712" spans="1:3" x14ac:dyDescent="0.25">
      <c r="A4712" s="1"/>
      <c r="C4712" t="str">
        <f>IF(B4712&lt;&gt;"",VLOOKUP(B4712,TABLA_CAPATACES[#All],3,FALSE),"")</f>
        <v/>
      </c>
    </row>
    <row r="4713" spans="1:3" x14ac:dyDescent="0.25">
      <c r="A4713" s="1"/>
      <c r="C4713" t="str">
        <f>IF(B4713&lt;&gt;"",VLOOKUP(B4713,TABLA_CAPATACES[#All],3,FALSE),"")</f>
        <v/>
      </c>
    </row>
    <row r="4714" spans="1:3" x14ac:dyDescent="0.25">
      <c r="A4714" s="1"/>
      <c r="C4714" t="str">
        <f>IF(B4714&lt;&gt;"",VLOOKUP(B4714,TABLA_CAPATACES[#All],3,FALSE),"")</f>
        <v/>
      </c>
    </row>
    <row r="4715" spans="1:3" x14ac:dyDescent="0.25">
      <c r="A4715" s="1"/>
      <c r="C4715" t="str">
        <f>IF(B4715&lt;&gt;"",VLOOKUP(B4715,TABLA_CAPATACES[#All],3,FALSE),"")</f>
        <v/>
      </c>
    </row>
    <row r="4716" spans="1:3" x14ac:dyDescent="0.25">
      <c r="A4716" s="1"/>
      <c r="C4716" t="str">
        <f>IF(B4716&lt;&gt;"",VLOOKUP(B4716,TABLA_CAPATACES[#All],3,FALSE),"")</f>
        <v/>
      </c>
    </row>
    <row r="4717" spans="1:3" x14ac:dyDescent="0.25">
      <c r="A4717" s="1"/>
      <c r="C4717" t="str">
        <f>IF(B4717&lt;&gt;"",VLOOKUP(B4717,TABLA_CAPATACES[#All],3,FALSE),"")</f>
        <v/>
      </c>
    </row>
    <row r="4718" spans="1:3" x14ac:dyDescent="0.25">
      <c r="A4718" s="1"/>
      <c r="C4718" t="str">
        <f>IF(B4718&lt;&gt;"",VLOOKUP(B4718,TABLA_CAPATACES[#All],3,FALSE),"")</f>
        <v/>
      </c>
    </row>
    <row r="4719" spans="1:3" x14ac:dyDescent="0.25">
      <c r="A4719" s="1"/>
      <c r="C4719" t="str">
        <f>IF(B4719&lt;&gt;"",VLOOKUP(B4719,TABLA_CAPATACES[#All],3,FALSE),"")</f>
        <v/>
      </c>
    </row>
    <row r="4720" spans="1:3" x14ac:dyDescent="0.25">
      <c r="A4720" s="1"/>
      <c r="C4720" t="str">
        <f>IF(B4720&lt;&gt;"",VLOOKUP(B4720,TABLA_CAPATACES[#All],3,FALSE),"")</f>
        <v/>
      </c>
    </row>
    <row r="4721" spans="1:3" x14ac:dyDescent="0.25">
      <c r="A4721" s="1"/>
      <c r="C4721" t="str">
        <f>IF(B4721&lt;&gt;"",VLOOKUP(B4721,TABLA_CAPATACES[#All],3,FALSE),"")</f>
        <v/>
      </c>
    </row>
    <row r="4722" spans="1:3" x14ac:dyDescent="0.25">
      <c r="A4722" s="1"/>
      <c r="C4722" t="str">
        <f>IF(B4722&lt;&gt;"",VLOOKUP(B4722,TABLA_CAPATACES[#All],3,FALSE),"")</f>
        <v/>
      </c>
    </row>
    <row r="4723" spans="1:3" x14ac:dyDescent="0.25">
      <c r="A4723" s="1"/>
      <c r="C4723" t="str">
        <f>IF(B4723&lt;&gt;"",VLOOKUP(B4723,TABLA_CAPATACES[#All],3,FALSE),"")</f>
        <v/>
      </c>
    </row>
    <row r="4724" spans="1:3" x14ac:dyDescent="0.25">
      <c r="A4724" s="1"/>
      <c r="C4724" t="str">
        <f>IF(B4724&lt;&gt;"",VLOOKUP(B4724,TABLA_CAPATACES[#All],3,FALSE),"")</f>
        <v/>
      </c>
    </row>
    <row r="4725" spans="1:3" x14ac:dyDescent="0.25">
      <c r="A4725" s="1"/>
      <c r="C4725" t="str">
        <f>IF(B4725&lt;&gt;"",VLOOKUP(B4725,TABLA_CAPATACES[#All],3,FALSE),"")</f>
        <v/>
      </c>
    </row>
    <row r="4726" spans="1:3" x14ac:dyDescent="0.25">
      <c r="A4726" s="1"/>
      <c r="C4726" t="str">
        <f>IF(B4726&lt;&gt;"",VLOOKUP(B4726,TABLA_CAPATACES[#All],3,FALSE),"")</f>
        <v/>
      </c>
    </row>
    <row r="4727" spans="1:3" x14ac:dyDescent="0.25">
      <c r="A4727" s="1"/>
      <c r="C4727" t="str">
        <f>IF(B4727&lt;&gt;"",VLOOKUP(B4727,TABLA_CAPATACES[#All],3,FALSE),"")</f>
        <v/>
      </c>
    </row>
    <row r="4728" spans="1:3" x14ac:dyDescent="0.25">
      <c r="A4728" s="1"/>
      <c r="C4728" t="str">
        <f>IF(B4728&lt;&gt;"",VLOOKUP(B4728,TABLA_CAPATACES[#All],3,FALSE),"")</f>
        <v/>
      </c>
    </row>
    <row r="4729" spans="1:3" x14ac:dyDescent="0.25">
      <c r="A4729" s="1"/>
      <c r="C4729" t="str">
        <f>IF(B4729&lt;&gt;"",VLOOKUP(B4729,TABLA_CAPATACES[#All],3,FALSE),"")</f>
        <v/>
      </c>
    </row>
    <row r="4730" spans="1:3" x14ac:dyDescent="0.25">
      <c r="A4730" s="1"/>
      <c r="C4730" t="str">
        <f>IF(B4730&lt;&gt;"",VLOOKUP(B4730,TABLA_CAPATACES[#All],3,FALSE),"")</f>
        <v/>
      </c>
    </row>
    <row r="4731" spans="1:3" x14ac:dyDescent="0.25">
      <c r="A4731" s="1"/>
      <c r="C4731" t="str">
        <f>IF(B4731&lt;&gt;"",VLOOKUP(B4731,TABLA_CAPATACES[#All],3,FALSE),"")</f>
        <v/>
      </c>
    </row>
    <row r="4732" spans="1:3" x14ac:dyDescent="0.25">
      <c r="A4732" s="1"/>
      <c r="C4732" t="str">
        <f>IF(B4732&lt;&gt;"",VLOOKUP(B4732,TABLA_CAPATACES[#All],3,FALSE),"")</f>
        <v/>
      </c>
    </row>
    <row r="4733" spans="1:3" x14ac:dyDescent="0.25">
      <c r="A4733" s="1"/>
      <c r="C4733" t="str">
        <f>IF(B4733&lt;&gt;"",VLOOKUP(B4733,TABLA_CAPATACES[#All],3,FALSE),"")</f>
        <v/>
      </c>
    </row>
    <row r="4734" spans="1:3" x14ac:dyDescent="0.25">
      <c r="A4734" s="1"/>
      <c r="C4734" t="str">
        <f>IF(B4734&lt;&gt;"",VLOOKUP(B4734,TABLA_CAPATACES[#All],3,FALSE),"")</f>
        <v/>
      </c>
    </row>
    <row r="4735" spans="1:3" x14ac:dyDescent="0.25">
      <c r="A4735" s="1"/>
      <c r="C4735" t="str">
        <f>IF(B4735&lt;&gt;"",VLOOKUP(B4735,TABLA_CAPATACES[#All],3,FALSE),"")</f>
        <v/>
      </c>
    </row>
    <row r="4736" spans="1:3" x14ac:dyDescent="0.25">
      <c r="A4736" s="1"/>
      <c r="C4736" t="str">
        <f>IF(B4736&lt;&gt;"",VLOOKUP(B4736,TABLA_CAPATACES[#All],3,FALSE),"")</f>
        <v/>
      </c>
    </row>
    <row r="4737" spans="1:3" x14ac:dyDescent="0.25">
      <c r="A4737" s="1"/>
      <c r="C4737" t="str">
        <f>IF(B4737&lt;&gt;"",VLOOKUP(B4737,TABLA_CAPATACES[#All],3,FALSE),"")</f>
        <v/>
      </c>
    </row>
    <row r="4738" spans="1:3" x14ac:dyDescent="0.25">
      <c r="A4738" s="1"/>
      <c r="C4738" t="str">
        <f>IF(B4738&lt;&gt;"",VLOOKUP(B4738,TABLA_CAPATACES[#All],3,FALSE),"")</f>
        <v/>
      </c>
    </row>
    <row r="4739" spans="1:3" x14ac:dyDescent="0.25">
      <c r="A4739" s="1"/>
      <c r="C4739" t="str">
        <f>IF(B4739&lt;&gt;"",VLOOKUP(B4739,TABLA_CAPATACES[#All],3,FALSE),"")</f>
        <v/>
      </c>
    </row>
    <row r="4740" spans="1:3" x14ac:dyDescent="0.25">
      <c r="A4740" s="1"/>
      <c r="C4740" t="str">
        <f>IF(B4740&lt;&gt;"",VLOOKUP(B4740,TABLA_CAPATACES[#All],3,FALSE),"")</f>
        <v/>
      </c>
    </row>
    <row r="4741" spans="1:3" x14ac:dyDescent="0.25">
      <c r="A4741" s="1"/>
      <c r="C4741" t="str">
        <f>IF(B4741&lt;&gt;"",VLOOKUP(B4741,TABLA_CAPATACES[#All],3,FALSE),"")</f>
        <v/>
      </c>
    </row>
    <row r="4742" spans="1:3" x14ac:dyDescent="0.25">
      <c r="A4742" s="1"/>
      <c r="C4742" t="str">
        <f>IF(B4742&lt;&gt;"",VLOOKUP(B4742,TABLA_CAPATACES[#All],3,FALSE),"")</f>
        <v/>
      </c>
    </row>
    <row r="4743" spans="1:3" x14ac:dyDescent="0.25">
      <c r="A4743" s="1"/>
      <c r="C4743" t="str">
        <f>IF(B4743&lt;&gt;"",VLOOKUP(B4743,TABLA_CAPATACES[#All],3,FALSE),"")</f>
        <v/>
      </c>
    </row>
    <row r="4744" spans="1:3" x14ac:dyDescent="0.25">
      <c r="A4744" s="1"/>
      <c r="C4744" t="str">
        <f>IF(B4744&lt;&gt;"",VLOOKUP(B4744,TABLA_CAPATACES[#All],3,FALSE),"")</f>
        <v/>
      </c>
    </row>
    <row r="4745" spans="1:3" x14ac:dyDescent="0.25">
      <c r="A4745" s="1"/>
      <c r="C4745" t="str">
        <f>IF(B4745&lt;&gt;"",VLOOKUP(B4745,TABLA_CAPATACES[#All],3,FALSE),"")</f>
        <v/>
      </c>
    </row>
    <row r="4746" spans="1:3" x14ac:dyDescent="0.25">
      <c r="A4746" s="1"/>
      <c r="C4746" t="str">
        <f>IF(B4746&lt;&gt;"",VLOOKUP(B4746,TABLA_CAPATACES[#All],3,FALSE),"")</f>
        <v/>
      </c>
    </row>
    <row r="4747" spans="1:3" x14ac:dyDescent="0.25">
      <c r="A4747" s="1"/>
      <c r="C4747" t="str">
        <f>IF(B4747&lt;&gt;"",VLOOKUP(B4747,TABLA_CAPATACES[#All],3,FALSE),"")</f>
        <v/>
      </c>
    </row>
    <row r="4748" spans="1:3" x14ac:dyDescent="0.25">
      <c r="A4748" s="1"/>
      <c r="C4748" t="str">
        <f>IF(B4748&lt;&gt;"",VLOOKUP(B4748,TABLA_CAPATACES[#All],3,FALSE),"")</f>
        <v/>
      </c>
    </row>
    <row r="4749" spans="1:3" x14ac:dyDescent="0.25">
      <c r="A4749" s="1"/>
      <c r="C4749" t="str">
        <f>IF(B4749&lt;&gt;"",VLOOKUP(B4749,TABLA_CAPATACES[#All],3,FALSE),"")</f>
        <v/>
      </c>
    </row>
    <row r="4750" spans="1:3" x14ac:dyDescent="0.25">
      <c r="A4750" s="1"/>
      <c r="C4750" t="str">
        <f>IF(B4750&lt;&gt;"",VLOOKUP(B4750,TABLA_CAPATACES[#All],3,FALSE),"")</f>
        <v/>
      </c>
    </row>
    <row r="4751" spans="1:3" x14ac:dyDescent="0.25">
      <c r="A4751" s="1"/>
      <c r="C4751" t="str">
        <f>IF(B4751&lt;&gt;"",VLOOKUP(B4751,TABLA_CAPATACES[#All],3,FALSE),"")</f>
        <v/>
      </c>
    </row>
    <row r="4752" spans="1:3" x14ac:dyDescent="0.25">
      <c r="A4752" s="1"/>
      <c r="C4752" t="str">
        <f>IF(B4752&lt;&gt;"",VLOOKUP(B4752,TABLA_CAPATACES[#All],3,FALSE),"")</f>
        <v/>
      </c>
    </row>
    <row r="4753" spans="1:3" x14ac:dyDescent="0.25">
      <c r="A4753" s="1"/>
      <c r="C4753" t="str">
        <f>IF(B4753&lt;&gt;"",VLOOKUP(B4753,TABLA_CAPATACES[#All],3,FALSE),"")</f>
        <v/>
      </c>
    </row>
    <row r="4754" spans="1:3" x14ac:dyDescent="0.25">
      <c r="A4754" s="1"/>
      <c r="C4754" t="str">
        <f>IF(B4754&lt;&gt;"",VLOOKUP(B4754,TABLA_CAPATACES[#All],3,FALSE),"")</f>
        <v/>
      </c>
    </row>
    <row r="4755" spans="1:3" x14ac:dyDescent="0.25">
      <c r="A4755" s="1"/>
      <c r="C4755" t="str">
        <f>IF(B4755&lt;&gt;"",VLOOKUP(B4755,TABLA_CAPATACES[#All],3,FALSE),"")</f>
        <v/>
      </c>
    </row>
    <row r="4756" spans="1:3" x14ac:dyDescent="0.25">
      <c r="A4756" s="1"/>
      <c r="C4756" t="str">
        <f>IF(B4756&lt;&gt;"",VLOOKUP(B4756,TABLA_CAPATACES[#All],3,FALSE),"")</f>
        <v/>
      </c>
    </row>
    <row r="4757" spans="1:3" x14ac:dyDescent="0.25">
      <c r="A4757" s="1"/>
      <c r="C4757" t="str">
        <f>IF(B4757&lt;&gt;"",VLOOKUP(B4757,TABLA_CAPATACES[#All],3,FALSE),"")</f>
        <v/>
      </c>
    </row>
    <row r="4758" spans="1:3" x14ac:dyDescent="0.25">
      <c r="A4758" s="1"/>
      <c r="C4758" t="str">
        <f>IF(B4758&lt;&gt;"",VLOOKUP(B4758,TABLA_CAPATACES[#All],3,FALSE),"")</f>
        <v/>
      </c>
    </row>
    <row r="4759" spans="1:3" x14ac:dyDescent="0.25">
      <c r="A4759" s="1"/>
      <c r="C4759" t="str">
        <f>IF(B4759&lt;&gt;"",VLOOKUP(B4759,TABLA_CAPATACES[#All],3,FALSE),"")</f>
        <v/>
      </c>
    </row>
    <row r="4760" spans="1:3" x14ac:dyDescent="0.25">
      <c r="A4760" s="1"/>
      <c r="C4760" t="str">
        <f>IF(B4760&lt;&gt;"",VLOOKUP(B4760,TABLA_CAPATACES[#All],3,FALSE),"")</f>
        <v/>
      </c>
    </row>
    <row r="4761" spans="1:3" x14ac:dyDescent="0.25">
      <c r="A4761" s="1"/>
      <c r="C4761" t="str">
        <f>IF(B4761&lt;&gt;"",VLOOKUP(B4761,TABLA_CAPATACES[#All],3,FALSE),"")</f>
        <v/>
      </c>
    </row>
    <row r="4762" spans="1:3" x14ac:dyDescent="0.25">
      <c r="A4762" s="1"/>
      <c r="C4762" t="str">
        <f>IF(B4762&lt;&gt;"",VLOOKUP(B4762,TABLA_CAPATACES[#All],3,FALSE),"")</f>
        <v/>
      </c>
    </row>
    <row r="4763" spans="1:3" x14ac:dyDescent="0.25">
      <c r="A4763" s="1"/>
      <c r="C4763" t="str">
        <f>IF(B4763&lt;&gt;"",VLOOKUP(B4763,TABLA_CAPATACES[#All],3,FALSE),"")</f>
        <v/>
      </c>
    </row>
    <row r="4764" spans="1:3" x14ac:dyDescent="0.25">
      <c r="A4764" s="1"/>
      <c r="C4764" t="str">
        <f>IF(B4764&lt;&gt;"",VLOOKUP(B4764,TABLA_CAPATACES[#All],3,FALSE),"")</f>
        <v/>
      </c>
    </row>
    <row r="4765" spans="1:3" x14ac:dyDescent="0.25">
      <c r="A4765" s="1"/>
      <c r="C4765" t="str">
        <f>IF(B4765&lt;&gt;"",VLOOKUP(B4765,TABLA_CAPATACES[#All],3,FALSE),"")</f>
        <v/>
      </c>
    </row>
    <row r="4766" spans="1:3" x14ac:dyDescent="0.25">
      <c r="A4766" s="1"/>
      <c r="C4766" t="str">
        <f>IF(B4766&lt;&gt;"",VLOOKUP(B4766,TABLA_CAPATACES[#All],3,FALSE),"")</f>
        <v/>
      </c>
    </row>
    <row r="4767" spans="1:3" x14ac:dyDescent="0.25">
      <c r="A4767" s="1"/>
      <c r="C4767" t="str">
        <f>IF(B4767&lt;&gt;"",VLOOKUP(B4767,TABLA_CAPATACES[#All],3,FALSE),"")</f>
        <v/>
      </c>
    </row>
    <row r="4768" spans="1:3" x14ac:dyDescent="0.25">
      <c r="A4768" s="1"/>
      <c r="C4768" t="str">
        <f>IF(B4768&lt;&gt;"",VLOOKUP(B4768,TABLA_CAPATACES[#All],3,FALSE),"")</f>
        <v/>
      </c>
    </row>
    <row r="4769" spans="1:3" x14ac:dyDescent="0.25">
      <c r="A4769" s="1"/>
      <c r="C4769" t="str">
        <f>IF(B4769&lt;&gt;"",VLOOKUP(B4769,TABLA_CAPATACES[#All],3,FALSE),"")</f>
        <v/>
      </c>
    </row>
    <row r="4770" spans="1:3" x14ac:dyDescent="0.25">
      <c r="A4770" s="1"/>
      <c r="C4770" t="str">
        <f>IF(B4770&lt;&gt;"",VLOOKUP(B4770,TABLA_CAPATACES[#All],3,FALSE),"")</f>
        <v/>
      </c>
    </row>
    <row r="4771" spans="1:3" x14ac:dyDescent="0.25">
      <c r="A4771" s="1"/>
      <c r="C4771" t="str">
        <f>IF(B4771&lt;&gt;"",VLOOKUP(B4771,TABLA_CAPATACES[#All],3,FALSE),"")</f>
        <v/>
      </c>
    </row>
    <row r="4772" spans="1:3" x14ac:dyDescent="0.25">
      <c r="A4772" s="1"/>
      <c r="C4772" t="str">
        <f>IF(B4772&lt;&gt;"",VLOOKUP(B4772,TABLA_CAPATACES[#All],3,FALSE),"")</f>
        <v/>
      </c>
    </row>
    <row r="4773" spans="1:3" x14ac:dyDescent="0.25">
      <c r="A4773" s="1"/>
      <c r="C4773" t="str">
        <f>IF(B4773&lt;&gt;"",VLOOKUP(B4773,TABLA_CAPATACES[#All],3,FALSE),"")</f>
        <v/>
      </c>
    </row>
    <row r="4774" spans="1:3" x14ac:dyDescent="0.25">
      <c r="A4774" s="1"/>
      <c r="C4774" t="str">
        <f>IF(B4774&lt;&gt;"",VLOOKUP(B4774,TABLA_CAPATACES[#All],3,FALSE),"")</f>
        <v/>
      </c>
    </row>
    <row r="4775" spans="1:3" x14ac:dyDescent="0.25">
      <c r="A4775" s="1"/>
      <c r="C4775" t="str">
        <f>IF(B4775&lt;&gt;"",VLOOKUP(B4775,TABLA_CAPATACES[#All],3,FALSE),"")</f>
        <v/>
      </c>
    </row>
    <row r="4776" spans="1:3" x14ac:dyDescent="0.25">
      <c r="A4776" s="1"/>
      <c r="C4776" t="str">
        <f>IF(B4776&lt;&gt;"",VLOOKUP(B4776,TABLA_CAPATACES[#All],3,FALSE),"")</f>
        <v/>
      </c>
    </row>
    <row r="4777" spans="1:3" x14ac:dyDescent="0.25">
      <c r="A4777" s="1"/>
      <c r="C4777" t="str">
        <f>IF(B4777&lt;&gt;"",VLOOKUP(B4777,TABLA_CAPATACES[#All],3,FALSE),"")</f>
        <v/>
      </c>
    </row>
    <row r="4778" spans="1:3" x14ac:dyDescent="0.25">
      <c r="A4778" s="1"/>
      <c r="C4778" t="str">
        <f>IF(B4778&lt;&gt;"",VLOOKUP(B4778,TABLA_CAPATACES[#All],3,FALSE),"")</f>
        <v/>
      </c>
    </row>
    <row r="4779" spans="1:3" x14ac:dyDescent="0.25">
      <c r="A4779" s="1"/>
      <c r="C4779" t="str">
        <f>IF(B4779&lt;&gt;"",VLOOKUP(B4779,TABLA_CAPATACES[#All],3,FALSE),"")</f>
        <v/>
      </c>
    </row>
    <row r="4780" spans="1:3" x14ac:dyDescent="0.25">
      <c r="A4780" s="1"/>
      <c r="C4780" t="str">
        <f>IF(B4780&lt;&gt;"",VLOOKUP(B4780,TABLA_CAPATACES[#All],3,FALSE),"")</f>
        <v/>
      </c>
    </row>
    <row r="4781" spans="1:3" x14ac:dyDescent="0.25">
      <c r="A4781" s="1"/>
      <c r="C4781" t="str">
        <f>IF(B4781&lt;&gt;"",VLOOKUP(B4781,TABLA_CAPATACES[#All],3,FALSE),"")</f>
        <v/>
      </c>
    </row>
    <row r="4782" spans="1:3" x14ac:dyDescent="0.25">
      <c r="A4782" s="1"/>
      <c r="C4782" t="str">
        <f>IF(B4782&lt;&gt;"",VLOOKUP(B4782,TABLA_CAPATACES[#All],3,FALSE),"")</f>
        <v/>
      </c>
    </row>
    <row r="4783" spans="1:3" x14ac:dyDescent="0.25">
      <c r="A4783" s="1"/>
      <c r="C4783" t="str">
        <f>IF(B4783&lt;&gt;"",VLOOKUP(B4783,TABLA_CAPATACES[#All],3,FALSE),"")</f>
        <v/>
      </c>
    </row>
    <row r="4784" spans="1:3" x14ac:dyDescent="0.25">
      <c r="A4784" s="1"/>
      <c r="C4784" t="str">
        <f>IF(B4784&lt;&gt;"",VLOOKUP(B4784,TABLA_CAPATACES[#All],3,FALSE),"")</f>
        <v/>
      </c>
    </row>
    <row r="4785" spans="1:3" x14ac:dyDescent="0.25">
      <c r="A4785" s="1"/>
      <c r="C4785" t="str">
        <f>IF(B4785&lt;&gt;"",VLOOKUP(B4785,TABLA_CAPATACES[#All],3,FALSE),"")</f>
        <v/>
      </c>
    </row>
    <row r="4786" spans="1:3" x14ac:dyDescent="0.25">
      <c r="A4786" s="1"/>
      <c r="C4786" t="str">
        <f>IF(B4786&lt;&gt;"",VLOOKUP(B4786,TABLA_CAPATACES[#All],3,FALSE),"")</f>
        <v/>
      </c>
    </row>
    <row r="4787" spans="1:3" x14ac:dyDescent="0.25">
      <c r="A4787" s="1"/>
      <c r="C4787" t="str">
        <f>IF(B4787&lt;&gt;"",VLOOKUP(B4787,TABLA_CAPATACES[#All],3,FALSE),"")</f>
        <v/>
      </c>
    </row>
    <row r="4788" spans="1:3" x14ac:dyDescent="0.25">
      <c r="A4788" s="1"/>
      <c r="C4788" t="str">
        <f>IF(B4788&lt;&gt;"",VLOOKUP(B4788,TABLA_CAPATACES[#All],3,FALSE),"")</f>
        <v/>
      </c>
    </row>
    <row r="4789" spans="1:3" x14ac:dyDescent="0.25">
      <c r="A4789" s="1"/>
      <c r="C4789" t="str">
        <f>IF(B4789&lt;&gt;"",VLOOKUP(B4789,TABLA_CAPATACES[#All],3,FALSE),"")</f>
        <v/>
      </c>
    </row>
    <row r="4790" spans="1:3" x14ac:dyDescent="0.25">
      <c r="A4790" s="1"/>
      <c r="C4790" t="str">
        <f>IF(B4790&lt;&gt;"",VLOOKUP(B4790,TABLA_CAPATACES[#All],3,FALSE),"")</f>
        <v/>
      </c>
    </row>
    <row r="4791" spans="1:3" x14ac:dyDescent="0.25">
      <c r="A4791" s="1"/>
      <c r="C4791" t="str">
        <f>IF(B4791&lt;&gt;"",VLOOKUP(B4791,TABLA_CAPATACES[#All],3,FALSE),"")</f>
        <v/>
      </c>
    </row>
    <row r="4792" spans="1:3" x14ac:dyDescent="0.25">
      <c r="A4792" s="1"/>
      <c r="C4792" t="str">
        <f>IF(B4792&lt;&gt;"",VLOOKUP(B4792,TABLA_CAPATACES[#All],3,FALSE),"")</f>
        <v/>
      </c>
    </row>
    <row r="4793" spans="1:3" x14ac:dyDescent="0.25">
      <c r="A4793" s="1"/>
      <c r="C4793" t="str">
        <f>IF(B4793&lt;&gt;"",VLOOKUP(B4793,TABLA_CAPATACES[#All],3,FALSE),"")</f>
        <v/>
      </c>
    </row>
    <row r="4794" spans="1:3" x14ac:dyDescent="0.25">
      <c r="A4794" s="1"/>
      <c r="C4794" t="str">
        <f>IF(B4794&lt;&gt;"",VLOOKUP(B4794,TABLA_CAPATACES[#All],3,FALSE),"")</f>
        <v/>
      </c>
    </row>
    <row r="4795" spans="1:3" x14ac:dyDescent="0.25">
      <c r="A4795" s="1"/>
      <c r="C4795" t="str">
        <f>IF(B4795&lt;&gt;"",VLOOKUP(B4795,TABLA_CAPATACES[#All],3,FALSE),"")</f>
        <v/>
      </c>
    </row>
    <row r="4796" spans="1:3" x14ac:dyDescent="0.25">
      <c r="A4796" s="1"/>
      <c r="C4796" t="str">
        <f>IF(B4796&lt;&gt;"",VLOOKUP(B4796,TABLA_CAPATACES[#All],3,FALSE),"")</f>
        <v/>
      </c>
    </row>
    <row r="4797" spans="1:3" x14ac:dyDescent="0.25">
      <c r="A4797" s="1"/>
      <c r="C4797" t="str">
        <f>IF(B4797&lt;&gt;"",VLOOKUP(B4797,TABLA_CAPATACES[#All],3,FALSE),"")</f>
        <v/>
      </c>
    </row>
    <row r="4798" spans="1:3" x14ac:dyDescent="0.25">
      <c r="A4798" s="1"/>
      <c r="C4798" t="str">
        <f>IF(B4798&lt;&gt;"",VLOOKUP(B4798,TABLA_CAPATACES[#All],3,FALSE),"")</f>
        <v/>
      </c>
    </row>
    <row r="4799" spans="1:3" x14ac:dyDescent="0.25">
      <c r="A4799" s="1"/>
      <c r="C4799" t="str">
        <f>IF(B4799&lt;&gt;"",VLOOKUP(B4799,TABLA_CAPATACES[#All],3,FALSE),"")</f>
        <v/>
      </c>
    </row>
    <row r="4800" spans="1:3" x14ac:dyDescent="0.25">
      <c r="A4800" s="1"/>
      <c r="C4800" t="str">
        <f>IF(B4800&lt;&gt;"",VLOOKUP(B4800,TABLA_CAPATACES[#All],3,FALSE),"")</f>
        <v/>
      </c>
    </row>
    <row r="4801" spans="1:3" x14ac:dyDescent="0.25">
      <c r="A4801" s="1"/>
      <c r="C4801" t="str">
        <f>IF(B4801&lt;&gt;"",VLOOKUP(B4801,TABLA_CAPATACES[#All],3,FALSE),"")</f>
        <v/>
      </c>
    </row>
    <row r="4802" spans="1:3" x14ac:dyDescent="0.25">
      <c r="A4802" s="1"/>
      <c r="C4802" t="str">
        <f>IF(B4802&lt;&gt;"",VLOOKUP(B4802,TABLA_CAPATACES[#All],3,FALSE),"")</f>
        <v/>
      </c>
    </row>
    <row r="4803" spans="1:3" x14ac:dyDescent="0.25">
      <c r="A4803" s="1"/>
      <c r="C4803" t="str">
        <f>IF(B4803&lt;&gt;"",VLOOKUP(B4803,TABLA_CAPATACES[#All],3,FALSE),"")</f>
        <v/>
      </c>
    </row>
    <row r="4804" spans="1:3" x14ac:dyDescent="0.25">
      <c r="A4804" s="1"/>
      <c r="C4804" t="str">
        <f>IF(B4804&lt;&gt;"",VLOOKUP(B4804,TABLA_CAPATACES[#All],3,FALSE),"")</f>
        <v/>
      </c>
    </row>
    <row r="4805" spans="1:3" x14ac:dyDescent="0.25">
      <c r="A4805" s="1"/>
      <c r="C4805" t="str">
        <f>IF(B4805&lt;&gt;"",VLOOKUP(B4805,TABLA_CAPATACES[#All],3,FALSE),"")</f>
        <v/>
      </c>
    </row>
    <row r="4806" spans="1:3" x14ac:dyDescent="0.25">
      <c r="A4806" s="1"/>
      <c r="C4806" t="str">
        <f>IF(B4806&lt;&gt;"",VLOOKUP(B4806,TABLA_CAPATACES[#All],3,FALSE),"")</f>
        <v/>
      </c>
    </row>
    <row r="4807" spans="1:3" x14ac:dyDescent="0.25">
      <c r="A4807" s="1"/>
      <c r="C4807" t="str">
        <f>IF(B4807&lt;&gt;"",VLOOKUP(B4807,TABLA_CAPATACES[#All],3,FALSE),"")</f>
        <v/>
      </c>
    </row>
    <row r="4808" spans="1:3" x14ac:dyDescent="0.25">
      <c r="A4808" s="1"/>
      <c r="C4808" t="str">
        <f>IF(B4808&lt;&gt;"",VLOOKUP(B4808,TABLA_CAPATACES[#All],3,FALSE),"")</f>
        <v/>
      </c>
    </row>
    <row r="4809" spans="1:3" x14ac:dyDescent="0.25">
      <c r="A4809" s="1"/>
      <c r="C4809" t="str">
        <f>IF(B4809&lt;&gt;"",VLOOKUP(B4809,TABLA_CAPATACES[#All],3,FALSE),"")</f>
        <v/>
      </c>
    </row>
    <row r="4810" spans="1:3" x14ac:dyDescent="0.25">
      <c r="A4810" s="1"/>
      <c r="C4810" t="str">
        <f>IF(B4810&lt;&gt;"",VLOOKUP(B4810,TABLA_CAPATACES[#All],3,FALSE),"")</f>
        <v/>
      </c>
    </row>
    <row r="4811" spans="1:3" x14ac:dyDescent="0.25">
      <c r="A4811" s="1"/>
      <c r="C4811" t="str">
        <f>IF(B4811&lt;&gt;"",VLOOKUP(B4811,TABLA_CAPATACES[#All],3,FALSE),"")</f>
        <v/>
      </c>
    </row>
    <row r="4812" spans="1:3" x14ac:dyDescent="0.25">
      <c r="A4812" s="1"/>
      <c r="C4812" t="str">
        <f>IF(B4812&lt;&gt;"",VLOOKUP(B4812,TABLA_CAPATACES[#All],3,FALSE),"")</f>
        <v/>
      </c>
    </row>
    <row r="4813" spans="1:3" x14ac:dyDescent="0.25">
      <c r="A4813" s="1"/>
      <c r="C4813" t="str">
        <f>IF(B4813&lt;&gt;"",VLOOKUP(B4813,TABLA_CAPATACES[#All],3,FALSE),"")</f>
        <v/>
      </c>
    </row>
    <row r="4814" spans="1:3" x14ac:dyDescent="0.25">
      <c r="A4814" s="1"/>
      <c r="C4814" t="str">
        <f>IF(B4814&lt;&gt;"",VLOOKUP(B4814,TABLA_CAPATACES[#All],3,FALSE),"")</f>
        <v/>
      </c>
    </row>
    <row r="4815" spans="1:3" x14ac:dyDescent="0.25">
      <c r="A4815" s="1"/>
      <c r="C4815" t="str">
        <f>IF(B4815&lt;&gt;"",VLOOKUP(B4815,TABLA_CAPATACES[#All],3,FALSE),"")</f>
        <v/>
      </c>
    </row>
    <row r="4816" spans="1:3" x14ac:dyDescent="0.25">
      <c r="A4816" s="1"/>
      <c r="C4816" t="str">
        <f>IF(B4816&lt;&gt;"",VLOOKUP(B4816,TABLA_CAPATACES[#All],3,FALSE),"")</f>
        <v/>
      </c>
    </row>
    <row r="4817" spans="1:3" x14ac:dyDescent="0.25">
      <c r="A4817" s="1"/>
      <c r="C4817" t="str">
        <f>IF(B4817&lt;&gt;"",VLOOKUP(B4817,TABLA_CAPATACES[#All],3,FALSE),"")</f>
        <v/>
      </c>
    </row>
    <row r="4818" spans="1:3" x14ac:dyDescent="0.25">
      <c r="A4818" s="1"/>
      <c r="C4818" t="str">
        <f>IF(B4818&lt;&gt;"",VLOOKUP(B4818,TABLA_CAPATACES[#All],3,FALSE),"")</f>
        <v/>
      </c>
    </row>
    <row r="4819" spans="1:3" x14ac:dyDescent="0.25">
      <c r="A4819" s="1"/>
      <c r="C4819" t="str">
        <f>IF(B4819&lt;&gt;"",VLOOKUP(B4819,TABLA_CAPATACES[#All],3,FALSE),"")</f>
        <v/>
      </c>
    </row>
    <row r="4820" spans="1:3" x14ac:dyDescent="0.25">
      <c r="A4820" s="1"/>
      <c r="C4820" t="str">
        <f>IF(B4820&lt;&gt;"",VLOOKUP(B4820,TABLA_CAPATACES[#All],3,FALSE),"")</f>
        <v/>
      </c>
    </row>
    <row r="4821" spans="1:3" x14ac:dyDescent="0.25">
      <c r="A4821" s="1"/>
      <c r="C4821" t="str">
        <f>IF(B4821&lt;&gt;"",VLOOKUP(B4821,TABLA_CAPATACES[#All],3,FALSE),"")</f>
        <v/>
      </c>
    </row>
    <row r="4822" spans="1:3" x14ac:dyDescent="0.25">
      <c r="A4822" s="1"/>
      <c r="C4822" t="str">
        <f>IF(B4822&lt;&gt;"",VLOOKUP(B4822,TABLA_CAPATACES[#All],3,FALSE),"")</f>
        <v/>
      </c>
    </row>
    <row r="4823" spans="1:3" x14ac:dyDescent="0.25">
      <c r="A4823" s="1"/>
      <c r="C4823" t="str">
        <f>IF(B4823&lt;&gt;"",VLOOKUP(B4823,TABLA_CAPATACES[#All],3,FALSE),"")</f>
        <v/>
      </c>
    </row>
    <row r="4824" spans="1:3" x14ac:dyDescent="0.25">
      <c r="A4824" s="1"/>
      <c r="C4824" t="str">
        <f>IF(B4824&lt;&gt;"",VLOOKUP(B4824,TABLA_CAPATACES[#All],3,FALSE),"")</f>
        <v/>
      </c>
    </row>
    <row r="4825" spans="1:3" x14ac:dyDescent="0.25">
      <c r="A4825" s="1"/>
      <c r="C4825" t="str">
        <f>IF(B4825&lt;&gt;"",VLOOKUP(B4825,TABLA_CAPATACES[#All],3,FALSE),"")</f>
        <v/>
      </c>
    </row>
    <row r="4826" spans="1:3" x14ac:dyDescent="0.25">
      <c r="A4826" s="1"/>
      <c r="C4826" t="str">
        <f>IF(B4826&lt;&gt;"",VLOOKUP(B4826,TABLA_CAPATACES[#All],3,FALSE),"")</f>
        <v/>
      </c>
    </row>
    <row r="4827" spans="1:3" x14ac:dyDescent="0.25">
      <c r="A4827" s="1"/>
      <c r="C4827" t="str">
        <f>IF(B4827&lt;&gt;"",VLOOKUP(B4827,TABLA_CAPATACES[#All],3,FALSE),"")</f>
        <v/>
      </c>
    </row>
    <row r="4828" spans="1:3" x14ac:dyDescent="0.25">
      <c r="A4828" s="1"/>
      <c r="C4828" t="str">
        <f>IF(B4828&lt;&gt;"",VLOOKUP(B4828,TABLA_CAPATACES[#All],3,FALSE),"")</f>
        <v/>
      </c>
    </row>
    <row r="4829" spans="1:3" x14ac:dyDescent="0.25">
      <c r="A4829" s="1"/>
      <c r="C4829" t="str">
        <f>IF(B4829&lt;&gt;"",VLOOKUP(B4829,TABLA_CAPATACES[#All],3,FALSE),"")</f>
        <v/>
      </c>
    </row>
    <row r="4830" spans="1:3" x14ac:dyDescent="0.25">
      <c r="A4830" s="1"/>
      <c r="C4830" t="str">
        <f>IF(B4830&lt;&gt;"",VLOOKUP(B4830,TABLA_CAPATACES[#All],3,FALSE),"")</f>
        <v/>
      </c>
    </row>
    <row r="4831" spans="1:3" x14ac:dyDescent="0.25">
      <c r="A4831" s="1"/>
      <c r="C4831" t="str">
        <f>IF(B4831&lt;&gt;"",VLOOKUP(B4831,TABLA_CAPATACES[#All],3,FALSE),"")</f>
        <v/>
      </c>
    </row>
    <row r="4832" spans="1:3" x14ac:dyDescent="0.25">
      <c r="A4832" s="1"/>
      <c r="C4832" t="str">
        <f>IF(B4832&lt;&gt;"",VLOOKUP(B4832,TABLA_CAPATACES[#All],3,FALSE),"")</f>
        <v/>
      </c>
    </row>
    <row r="4833" spans="1:3" x14ac:dyDescent="0.25">
      <c r="A4833" s="1"/>
      <c r="C4833" t="str">
        <f>IF(B4833&lt;&gt;"",VLOOKUP(B4833,TABLA_CAPATACES[#All],3,FALSE),"")</f>
        <v/>
      </c>
    </row>
    <row r="4834" spans="1:3" x14ac:dyDescent="0.25">
      <c r="A4834" s="1"/>
      <c r="C4834" t="str">
        <f>IF(B4834&lt;&gt;"",VLOOKUP(B4834,TABLA_CAPATACES[#All],3,FALSE),"")</f>
        <v/>
      </c>
    </row>
    <row r="4835" spans="1:3" x14ac:dyDescent="0.25">
      <c r="A4835" s="1"/>
      <c r="C4835" t="str">
        <f>IF(B4835&lt;&gt;"",VLOOKUP(B4835,TABLA_CAPATACES[#All],3,FALSE),"")</f>
        <v/>
      </c>
    </row>
    <row r="4836" spans="1:3" x14ac:dyDescent="0.25">
      <c r="A4836" s="1"/>
      <c r="C4836" t="str">
        <f>IF(B4836&lt;&gt;"",VLOOKUP(B4836,TABLA_CAPATACES[#All],3,FALSE),"")</f>
        <v/>
      </c>
    </row>
    <row r="4837" spans="1:3" x14ac:dyDescent="0.25">
      <c r="A4837" s="1"/>
      <c r="C4837" t="str">
        <f>IF(B4837&lt;&gt;"",VLOOKUP(B4837,TABLA_CAPATACES[#All],3,FALSE),"")</f>
        <v/>
      </c>
    </row>
    <row r="4838" spans="1:3" x14ac:dyDescent="0.25">
      <c r="A4838" s="1"/>
      <c r="C4838" t="str">
        <f>IF(B4838&lt;&gt;"",VLOOKUP(B4838,TABLA_CAPATACES[#All],3,FALSE),"")</f>
        <v/>
      </c>
    </row>
    <row r="4839" spans="1:3" x14ac:dyDescent="0.25">
      <c r="A4839" s="1"/>
      <c r="C4839" t="str">
        <f>IF(B4839&lt;&gt;"",VLOOKUP(B4839,TABLA_CAPATACES[#All],3,FALSE),"")</f>
        <v/>
      </c>
    </row>
    <row r="4840" spans="1:3" x14ac:dyDescent="0.25">
      <c r="A4840" s="1"/>
      <c r="C4840" t="str">
        <f>IF(B4840&lt;&gt;"",VLOOKUP(B4840,TABLA_CAPATACES[#All],3,FALSE),"")</f>
        <v/>
      </c>
    </row>
    <row r="4841" spans="1:3" x14ac:dyDescent="0.25">
      <c r="A4841" s="1"/>
      <c r="C4841" t="str">
        <f>IF(B4841&lt;&gt;"",VLOOKUP(B4841,TABLA_CAPATACES[#All],3,FALSE),"")</f>
        <v/>
      </c>
    </row>
    <row r="4842" spans="1:3" x14ac:dyDescent="0.25">
      <c r="A4842" s="1"/>
      <c r="C4842" t="str">
        <f>IF(B4842&lt;&gt;"",VLOOKUP(B4842,TABLA_CAPATACES[#All],3,FALSE),"")</f>
        <v/>
      </c>
    </row>
    <row r="4843" spans="1:3" x14ac:dyDescent="0.25">
      <c r="A4843" s="1"/>
      <c r="C4843" t="str">
        <f>IF(B4843&lt;&gt;"",VLOOKUP(B4843,TABLA_CAPATACES[#All],3,FALSE),"")</f>
        <v/>
      </c>
    </row>
    <row r="4844" spans="1:3" x14ac:dyDescent="0.25">
      <c r="A4844" s="1"/>
      <c r="C4844" t="str">
        <f>IF(B4844&lt;&gt;"",VLOOKUP(B4844,TABLA_CAPATACES[#All],3,FALSE),"")</f>
        <v/>
      </c>
    </row>
    <row r="4845" spans="1:3" x14ac:dyDescent="0.25">
      <c r="A4845" s="1"/>
      <c r="C4845" t="str">
        <f>IF(B4845&lt;&gt;"",VLOOKUP(B4845,TABLA_CAPATACES[#All],3,FALSE),"")</f>
        <v/>
      </c>
    </row>
    <row r="4846" spans="1:3" x14ac:dyDescent="0.25">
      <c r="A4846" s="1"/>
      <c r="C4846" t="str">
        <f>IF(B4846&lt;&gt;"",VLOOKUP(B4846,TABLA_CAPATACES[#All],3,FALSE),"")</f>
        <v/>
      </c>
    </row>
    <row r="4847" spans="1:3" x14ac:dyDescent="0.25">
      <c r="A4847" s="1"/>
      <c r="C4847" t="str">
        <f>IF(B4847&lt;&gt;"",VLOOKUP(B4847,TABLA_CAPATACES[#All],3,FALSE),"")</f>
        <v/>
      </c>
    </row>
    <row r="4848" spans="1:3" x14ac:dyDescent="0.25">
      <c r="A4848" s="1"/>
      <c r="C4848" t="str">
        <f>IF(B4848&lt;&gt;"",VLOOKUP(B4848,TABLA_CAPATACES[#All],3,FALSE),"")</f>
        <v/>
      </c>
    </row>
    <row r="4849" spans="1:3" x14ac:dyDescent="0.25">
      <c r="A4849" s="1"/>
      <c r="C4849" t="str">
        <f>IF(B4849&lt;&gt;"",VLOOKUP(B4849,TABLA_CAPATACES[#All],3,FALSE),"")</f>
        <v/>
      </c>
    </row>
    <row r="4850" spans="1:3" x14ac:dyDescent="0.25">
      <c r="A4850" s="1"/>
      <c r="C4850" t="str">
        <f>IF(B4850&lt;&gt;"",VLOOKUP(B4850,TABLA_CAPATACES[#All],3,FALSE),"")</f>
        <v/>
      </c>
    </row>
    <row r="4851" spans="1:3" x14ac:dyDescent="0.25">
      <c r="A4851" s="1"/>
      <c r="C4851" t="str">
        <f>IF(B4851&lt;&gt;"",VLOOKUP(B4851,TABLA_CAPATACES[#All],3,FALSE),"")</f>
        <v/>
      </c>
    </row>
    <row r="4852" spans="1:3" x14ac:dyDescent="0.25">
      <c r="A4852" s="1"/>
      <c r="C4852" t="str">
        <f>IF(B4852&lt;&gt;"",VLOOKUP(B4852,TABLA_CAPATACES[#All],3,FALSE),"")</f>
        <v/>
      </c>
    </row>
    <row r="4853" spans="1:3" x14ac:dyDescent="0.25">
      <c r="A4853" s="1"/>
      <c r="C4853" t="str">
        <f>IF(B4853&lt;&gt;"",VLOOKUP(B4853,TABLA_CAPATACES[#All],3,FALSE),"")</f>
        <v/>
      </c>
    </row>
    <row r="4854" spans="1:3" x14ac:dyDescent="0.25">
      <c r="A4854" s="1"/>
      <c r="C4854" t="str">
        <f>IF(B4854&lt;&gt;"",VLOOKUP(B4854,TABLA_CAPATACES[#All],3,FALSE),"")</f>
        <v/>
      </c>
    </row>
    <row r="4855" spans="1:3" x14ac:dyDescent="0.25">
      <c r="A4855" s="1"/>
      <c r="C4855" t="str">
        <f>IF(B4855&lt;&gt;"",VLOOKUP(B4855,TABLA_CAPATACES[#All],3,FALSE),"")</f>
        <v/>
      </c>
    </row>
    <row r="4856" spans="1:3" x14ac:dyDescent="0.25">
      <c r="A4856" s="1"/>
      <c r="C4856" t="str">
        <f>IF(B4856&lt;&gt;"",VLOOKUP(B4856,TABLA_CAPATACES[#All],3,FALSE),"")</f>
        <v/>
      </c>
    </row>
    <row r="4857" spans="1:3" x14ac:dyDescent="0.25">
      <c r="A4857" s="1"/>
      <c r="C4857" t="str">
        <f>IF(B4857&lt;&gt;"",VLOOKUP(B4857,TABLA_CAPATACES[#All],3,FALSE),"")</f>
        <v/>
      </c>
    </row>
    <row r="4858" spans="1:3" x14ac:dyDescent="0.25">
      <c r="A4858" s="1"/>
      <c r="C4858" t="str">
        <f>IF(B4858&lt;&gt;"",VLOOKUP(B4858,TABLA_CAPATACES[#All],3,FALSE),"")</f>
        <v/>
      </c>
    </row>
    <row r="4859" spans="1:3" x14ac:dyDescent="0.25">
      <c r="A4859" s="1"/>
      <c r="C4859" t="str">
        <f>IF(B4859&lt;&gt;"",VLOOKUP(B4859,TABLA_CAPATACES[#All],3,FALSE),"")</f>
        <v/>
      </c>
    </row>
    <row r="4860" spans="1:3" x14ac:dyDescent="0.25">
      <c r="A4860" s="1"/>
      <c r="C4860" t="str">
        <f>IF(B4860&lt;&gt;"",VLOOKUP(B4860,TABLA_CAPATACES[#All],3,FALSE),"")</f>
        <v/>
      </c>
    </row>
    <row r="4861" spans="1:3" x14ac:dyDescent="0.25">
      <c r="A4861" s="1"/>
      <c r="C4861" t="str">
        <f>IF(B4861&lt;&gt;"",VLOOKUP(B4861,TABLA_CAPATACES[#All],3,FALSE),"")</f>
        <v/>
      </c>
    </row>
    <row r="4862" spans="1:3" x14ac:dyDescent="0.25">
      <c r="A4862" s="1"/>
      <c r="C4862" t="str">
        <f>IF(B4862&lt;&gt;"",VLOOKUP(B4862,TABLA_CAPATACES[#All],3,FALSE),"")</f>
        <v/>
      </c>
    </row>
    <row r="4863" spans="1:3" x14ac:dyDescent="0.25">
      <c r="A4863" s="1"/>
      <c r="C4863" t="str">
        <f>IF(B4863&lt;&gt;"",VLOOKUP(B4863,TABLA_CAPATACES[#All],3,FALSE),"")</f>
        <v/>
      </c>
    </row>
    <row r="4864" spans="1:3" x14ac:dyDescent="0.25">
      <c r="A4864" s="1"/>
      <c r="C4864" t="str">
        <f>IF(B4864&lt;&gt;"",VLOOKUP(B4864,TABLA_CAPATACES[#All],3,FALSE),"")</f>
        <v/>
      </c>
    </row>
    <row r="4865" spans="1:3" x14ac:dyDescent="0.25">
      <c r="A4865" s="1"/>
      <c r="C4865" t="str">
        <f>IF(B4865&lt;&gt;"",VLOOKUP(B4865,TABLA_CAPATACES[#All],3,FALSE),"")</f>
        <v/>
      </c>
    </row>
    <row r="4866" spans="1:3" x14ac:dyDescent="0.25">
      <c r="A4866" s="1"/>
      <c r="C4866" t="str">
        <f>IF(B4866&lt;&gt;"",VLOOKUP(B4866,TABLA_CAPATACES[#All],3,FALSE),"")</f>
        <v/>
      </c>
    </row>
    <row r="4867" spans="1:3" x14ac:dyDescent="0.25">
      <c r="A4867" s="1"/>
      <c r="C4867" t="str">
        <f>IF(B4867&lt;&gt;"",VLOOKUP(B4867,TABLA_CAPATACES[#All],3,FALSE),"")</f>
        <v/>
      </c>
    </row>
    <row r="4868" spans="1:3" x14ac:dyDescent="0.25">
      <c r="A4868" s="1"/>
      <c r="C4868" t="str">
        <f>IF(B4868&lt;&gt;"",VLOOKUP(B4868,TABLA_CAPATACES[#All],3,FALSE),"")</f>
        <v/>
      </c>
    </row>
    <row r="4869" spans="1:3" x14ac:dyDescent="0.25">
      <c r="A4869" s="1"/>
      <c r="C4869" t="str">
        <f>IF(B4869&lt;&gt;"",VLOOKUP(B4869,TABLA_CAPATACES[#All],3,FALSE),"")</f>
        <v/>
      </c>
    </row>
    <row r="4870" spans="1:3" x14ac:dyDescent="0.25">
      <c r="A4870" s="1"/>
      <c r="C4870" t="str">
        <f>IF(B4870&lt;&gt;"",VLOOKUP(B4870,TABLA_CAPATACES[#All],3,FALSE),"")</f>
        <v/>
      </c>
    </row>
    <row r="4871" spans="1:3" x14ac:dyDescent="0.25">
      <c r="A4871" s="1"/>
      <c r="C4871" t="str">
        <f>IF(B4871&lt;&gt;"",VLOOKUP(B4871,TABLA_CAPATACES[#All],3,FALSE),"")</f>
        <v/>
      </c>
    </row>
    <row r="4872" spans="1:3" x14ac:dyDescent="0.25">
      <c r="A4872" s="1"/>
      <c r="C4872" t="str">
        <f>IF(B4872&lt;&gt;"",VLOOKUP(B4872,TABLA_CAPATACES[#All],3,FALSE),"")</f>
        <v/>
      </c>
    </row>
    <row r="4873" spans="1:3" x14ac:dyDescent="0.25">
      <c r="A4873" s="1"/>
      <c r="C4873" t="str">
        <f>IF(B4873&lt;&gt;"",VLOOKUP(B4873,TABLA_CAPATACES[#All],3,FALSE),"")</f>
        <v/>
      </c>
    </row>
    <row r="4874" spans="1:3" x14ac:dyDescent="0.25">
      <c r="A4874" s="1"/>
      <c r="C4874" t="str">
        <f>IF(B4874&lt;&gt;"",VLOOKUP(B4874,TABLA_CAPATACES[#All],3,FALSE),"")</f>
        <v/>
      </c>
    </row>
    <row r="4875" spans="1:3" x14ac:dyDescent="0.25">
      <c r="A4875" s="1"/>
      <c r="C4875" t="str">
        <f>IF(B4875&lt;&gt;"",VLOOKUP(B4875,TABLA_CAPATACES[#All],3,FALSE),"")</f>
        <v/>
      </c>
    </row>
    <row r="4876" spans="1:3" x14ac:dyDescent="0.25">
      <c r="A4876" s="1"/>
      <c r="C4876" t="str">
        <f>IF(B4876&lt;&gt;"",VLOOKUP(B4876,TABLA_CAPATACES[#All],3,FALSE),"")</f>
        <v/>
      </c>
    </row>
    <row r="4877" spans="1:3" x14ac:dyDescent="0.25">
      <c r="A4877" s="1"/>
      <c r="C4877" t="str">
        <f>IF(B4877&lt;&gt;"",VLOOKUP(B4877,TABLA_CAPATACES[#All],3,FALSE),"")</f>
        <v/>
      </c>
    </row>
    <row r="4878" spans="1:3" x14ac:dyDescent="0.25">
      <c r="A4878" s="1"/>
      <c r="C4878" t="str">
        <f>IF(B4878&lt;&gt;"",VLOOKUP(B4878,TABLA_CAPATACES[#All],3,FALSE),"")</f>
        <v/>
      </c>
    </row>
    <row r="4879" spans="1:3" x14ac:dyDescent="0.25">
      <c r="A4879" s="1"/>
      <c r="C4879" t="str">
        <f>IF(B4879&lt;&gt;"",VLOOKUP(B4879,TABLA_CAPATACES[#All],3,FALSE),"")</f>
        <v/>
      </c>
    </row>
    <row r="4880" spans="1:3" x14ac:dyDescent="0.25">
      <c r="A4880" s="1"/>
      <c r="C4880" t="str">
        <f>IF(B4880&lt;&gt;"",VLOOKUP(B4880,TABLA_CAPATACES[#All],3,FALSE),"")</f>
        <v/>
      </c>
    </row>
    <row r="4881" spans="1:3" x14ac:dyDescent="0.25">
      <c r="A4881" s="1"/>
      <c r="C4881" t="str">
        <f>IF(B4881&lt;&gt;"",VLOOKUP(B4881,TABLA_CAPATACES[#All],3,FALSE),"")</f>
        <v/>
      </c>
    </row>
    <row r="4882" spans="1:3" x14ac:dyDescent="0.25">
      <c r="A4882" s="1"/>
      <c r="C4882" t="str">
        <f>IF(B4882&lt;&gt;"",VLOOKUP(B4882,TABLA_CAPATACES[#All],3,FALSE),"")</f>
        <v/>
      </c>
    </row>
    <row r="4883" spans="1:3" x14ac:dyDescent="0.25">
      <c r="A4883" s="1"/>
      <c r="C4883" t="str">
        <f>IF(B4883&lt;&gt;"",VLOOKUP(B4883,TABLA_CAPATACES[#All],3,FALSE),"")</f>
        <v/>
      </c>
    </row>
    <row r="4884" spans="1:3" x14ac:dyDescent="0.25">
      <c r="A4884" s="1"/>
      <c r="C4884" t="str">
        <f>IF(B4884&lt;&gt;"",VLOOKUP(B4884,TABLA_CAPATACES[#All],3,FALSE),"")</f>
        <v/>
      </c>
    </row>
    <row r="4885" spans="1:3" x14ac:dyDescent="0.25">
      <c r="A4885" s="1"/>
      <c r="C4885" t="str">
        <f>IF(B4885&lt;&gt;"",VLOOKUP(B4885,TABLA_CAPATACES[#All],3,FALSE),"")</f>
        <v/>
      </c>
    </row>
    <row r="4886" spans="1:3" x14ac:dyDescent="0.25">
      <c r="A4886" s="1"/>
      <c r="C4886" t="str">
        <f>IF(B4886&lt;&gt;"",VLOOKUP(B4886,TABLA_CAPATACES[#All],3,FALSE),"")</f>
        <v/>
      </c>
    </row>
    <row r="4887" spans="1:3" x14ac:dyDescent="0.25">
      <c r="A4887" s="1"/>
      <c r="C4887" t="str">
        <f>IF(B4887&lt;&gt;"",VLOOKUP(B4887,TABLA_CAPATACES[#All],3,FALSE),"")</f>
        <v/>
      </c>
    </row>
    <row r="4888" spans="1:3" x14ac:dyDescent="0.25">
      <c r="A4888" s="1"/>
      <c r="C4888" t="str">
        <f>IF(B4888&lt;&gt;"",VLOOKUP(B4888,TABLA_CAPATACES[#All],3,FALSE),"")</f>
        <v/>
      </c>
    </row>
    <row r="4889" spans="1:3" x14ac:dyDescent="0.25">
      <c r="A4889" s="1"/>
      <c r="C4889" t="str">
        <f>IF(B4889&lt;&gt;"",VLOOKUP(B4889,TABLA_CAPATACES[#All],3,FALSE),"")</f>
        <v/>
      </c>
    </row>
    <row r="4890" spans="1:3" x14ac:dyDescent="0.25">
      <c r="A4890" s="1"/>
      <c r="C4890" t="str">
        <f>IF(B4890&lt;&gt;"",VLOOKUP(B4890,TABLA_CAPATACES[#All],3,FALSE),"")</f>
        <v/>
      </c>
    </row>
    <row r="4891" spans="1:3" x14ac:dyDescent="0.25">
      <c r="A4891" s="1"/>
      <c r="C4891" t="str">
        <f>IF(B4891&lt;&gt;"",VLOOKUP(B4891,TABLA_CAPATACES[#All],3,FALSE),"")</f>
        <v/>
      </c>
    </row>
    <row r="4892" spans="1:3" x14ac:dyDescent="0.25">
      <c r="A4892" s="1"/>
      <c r="C4892" t="str">
        <f>IF(B4892&lt;&gt;"",VLOOKUP(B4892,TABLA_CAPATACES[#All],3,FALSE),"")</f>
        <v/>
      </c>
    </row>
    <row r="4893" spans="1:3" x14ac:dyDescent="0.25">
      <c r="A4893" s="1"/>
      <c r="C4893" t="str">
        <f>IF(B4893&lt;&gt;"",VLOOKUP(B4893,TABLA_CAPATACES[#All],3,FALSE),"")</f>
        <v/>
      </c>
    </row>
    <row r="4894" spans="1:3" x14ac:dyDescent="0.25">
      <c r="A4894" s="1"/>
      <c r="C4894" t="str">
        <f>IF(B4894&lt;&gt;"",VLOOKUP(B4894,TABLA_CAPATACES[#All],3,FALSE),"")</f>
        <v/>
      </c>
    </row>
    <row r="4895" spans="1:3" x14ac:dyDescent="0.25">
      <c r="A4895" s="1"/>
      <c r="C4895" t="str">
        <f>IF(B4895&lt;&gt;"",VLOOKUP(B4895,TABLA_CAPATACES[#All],3,FALSE),"")</f>
        <v/>
      </c>
    </row>
    <row r="4896" spans="1:3" x14ac:dyDescent="0.25">
      <c r="A4896" s="1"/>
      <c r="C4896" t="str">
        <f>IF(B4896&lt;&gt;"",VLOOKUP(B4896,TABLA_CAPATACES[#All],3,FALSE),"")</f>
        <v/>
      </c>
    </row>
    <row r="4897" spans="1:3" x14ac:dyDescent="0.25">
      <c r="A4897" s="1"/>
      <c r="C4897" t="str">
        <f>IF(B4897&lt;&gt;"",VLOOKUP(B4897,TABLA_CAPATACES[#All],3,FALSE),"")</f>
        <v/>
      </c>
    </row>
    <row r="4898" spans="1:3" x14ac:dyDescent="0.25">
      <c r="A4898" s="1"/>
      <c r="C4898" t="str">
        <f>IF(B4898&lt;&gt;"",VLOOKUP(B4898,TABLA_CAPATACES[#All],3,FALSE),"")</f>
        <v/>
      </c>
    </row>
    <row r="4899" spans="1:3" x14ac:dyDescent="0.25">
      <c r="A4899" s="1"/>
      <c r="C4899" t="str">
        <f>IF(B4899&lt;&gt;"",VLOOKUP(B4899,TABLA_CAPATACES[#All],3,FALSE),"")</f>
        <v/>
      </c>
    </row>
    <row r="4900" spans="1:3" x14ac:dyDescent="0.25">
      <c r="A4900" s="1"/>
      <c r="C4900" t="str">
        <f>IF(B4900&lt;&gt;"",VLOOKUP(B4900,TABLA_CAPATACES[#All],3,FALSE),"")</f>
        <v/>
      </c>
    </row>
    <row r="4901" spans="1:3" x14ac:dyDescent="0.25">
      <c r="A4901" s="1"/>
      <c r="C4901" t="str">
        <f>IF(B4901&lt;&gt;"",VLOOKUP(B4901,TABLA_CAPATACES[#All],3,FALSE),"")</f>
        <v/>
      </c>
    </row>
    <row r="4902" spans="1:3" x14ac:dyDescent="0.25">
      <c r="A4902" s="1"/>
      <c r="C4902" t="str">
        <f>IF(B4902&lt;&gt;"",VLOOKUP(B4902,TABLA_CAPATACES[#All],3,FALSE),"")</f>
        <v/>
      </c>
    </row>
    <row r="4903" spans="1:3" x14ac:dyDescent="0.25">
      <c r="A4903" s="1"/>
      <c r="C4903" t="str">
        <f>IF(B4903&lt;&gt;"",VLOOKUP(B4903,TABLA_CAPATACES[#All],3,FALSE),"")</f>
        <v/>
      </c>
    </row>
    <row r="4904" spans="1:3" x14ac:dyDescent="0.25">
      <c r="A4904" s="1"/>
      <c r="C4904" t="str">
        <f>IF(B4904&lt;&gt;"",VLOOKUP(B4904,TABLA_CAPATACES[#All],3,FALSE),"")</f>
        <v/>
      </c>
    </row>
    <row r="4905" spans="1:3" x14ac:dyDescent="0.25">
      <c r="A4905" s="1"/>
      <c r="C4905" t="str">
        <f>IF(B4905&lt;&gt;"",VLOOKUP(B4905,TABLA_CAPATACES[#All],3,FALSE),"")</f>
        <v/>
      </c>
    </row>
    <row r="4906" spans="1:3" x14ac:dyDescent="0.25">
      <c r="A4906" s="1"/>
      <c r="C4906" t="str">
        <f>IF(B4906&lt;&gt;"",VLOOKUP(B4906,TABLA_CAPATACES[#All],3,FALSE),"")</f>
        <v/>
      </c>
    </row>
    <row r="4907" spans="1:3" x14ac:dyDescent="0.25">
      <c r="A4907" s="1"/>
      <c r="C4907" t="str">
        <f>IF(B4907&lt;&gt;"",VLOOKUP(B4907,TABLA_CAPATACES[#All],3,FALSE),"")</f>
        <v/>
      </c>
    </row>
    <row r="4908" spans="1:3" x14ac:dyDescent="0.25">
      <c r="A4908" s="1"/>
      <c r="C4908" t="str">
        <f>IF(B4908&lt;&gt;"",VLOOKUP(B4908,TABLA_CAPATACES[#All],3,FALSE),"")</f>
        <v/>
      </c>
    </row>
    <row r="4909" spans="1:3" x14ac:dyDescent="0.25">
      <c r="A4909" s="1"/>
      <c r="C4909" t="str">
        <f>IF(B4909&lt;&gt;"",VLOOKUP(B4909,TABLA_CAPATACES[#All],3,FALSE),"")</f>
        <v/>
      </c>
    </row>
    <row r="4910" spans="1:3" x14ac:dyDescent="0.25">
      <c r="A4910" s="1"/>
      <c r="C4910" t="str">
        <f>IF(B4910&lt;&gt;"",VLOOKUP(B4910,TABLA_CAPATACES[#All],3,FALSE),"")</f>
        <v/>
      </c>
    </row>
    <row r="4911" spans="1:3" x14ac:dyDescent="0.25">
      <c r="A4911" s="1"/>
      <c r="C4911" t="str">
        <f>IF(B4911&lt;&gt;"",VLOOKUP(B4911,TABLA_CAPATACES[#All],3,FALSE),"")</f>
        <v/>
      </c>
    </row>
    <row r="4912" spans="1:3" x14ac:dyDescent="0.25">
      <c r="A4912" s="1"/>
      <c r="C4912" t="str">
        <f>IF(B4912&lt;&gt;"",VLOOKUP(B4912,TABLA_CAPATACES[#All],3,FALSE),"")</f>
        <v/>
      </c>
    </row>
    <row r="4913" spans="1:3" x14ac:dyDescent="0.25">
      <c r="A4913" s="1"/>
      <c r="C4913" t="str">
        <f>IF(B4913&lt;&gt;"",VLOOKUP(B4913,TABLA_CAPATACES[#All],3,FALSE),"")</f>
        <v/>
      </c>
    </row>
    <row r="4914" spans="1:3" x14ac:dyDescent="0.25">
      <c r="A4914" s="1"/>
      <c r="C4914" t="str">
        <f>IF(B4914&lt;&gt;"",VLOOKUP(B4914,TABLA_CAPATACES[#All],3,FALSE),"")</f>
        <v/>
      </c>
    </row>
    <row r="4915" spans="1:3" x14ac:dyDescent="0.25">
      <c r="A4915" s="1"/>
      <c r="C4915" t="str">
        <f>IF(B4915&lt;&gt;"",VLOOKUP(B4915,TABLA_CAPATACES[#All],3,FALSE),"")</f>
        <v/>
      </c>
    </row>
    <row r="4916" spans="1:3" x14ac:dyDescent="0.25">
      <c r="A4916" s="1"/>
      <c r="C4916" t="str">
        <f>IF(B4916&lt;&gt;"",VLOOKUP(B4916,TABLA_CAPATACES[#All],3,FALSE),"")</f>
        <v/>
      </c>
    </row>
    <row r="4917" spans="1:3" x14ac:dyDescent="0.25">
      <c r="A4917" s="1"/>
      <c r="C4917" t="str">
        <f>IF(B4917&lt;&gt;"",VLOOKUP(B4917,TABLA_CAPATACES[#All],3,FALSE),"")</f>
        <v/>
      </c>
    </row>
    <row r="4918" spans="1:3" x14ac:dyDescent="0.25">
      <c r="A4918" s="1"/>
      <c r="C4918" t="str">
        <f>IF(B4918&lt;&gt;"",VLOOKUP(B4918,TABLA_CAPATACES[#All],3,FALSE),"")</f>
        <v/>
      </c>
    </row>
    <row r="4919" spans="1:3" x14ac:dyDescent="0.25">
      <c r="A4919" s="1"/>
      <c r="C4919" t="str">
        <f>IF(B4919&lt;&gt;"",VLOOKUP(B4919,TABLA_CAPATACES[#All],3,FALSE),"")</f>
        <v/>
      </c>
    </row>
    <row r="4920" spans="1:3" x14ac:dyDescent="0.25">
      <c r="A4920" s="1"/>
      <c r="C4920" t="str">
        <f>IF(B4920&lt;&gt;"",VLOOKUP(B4920,TABLA_CAPATACES[#All],3,FALSE),"")</f>
        <v/>
      </c>
    </row>
    <row r="4921" spans="1:3" x14ac:dyDescent="0.25">
      <c r="A4921" s="1"/>
      <c r="C4921" t="str">
        <f>IF(B4921&lt;&gt;"",VLOOKUP(B4921,TABLA_CAPATACES[#All],3,FALSE),"")</f>
        <v/>
      </c>
    </row>
    <row r="4922" spans="1:3" x14ac:dyDescent="0.25">
      <c r="A4922" s="1"/>
      <c r="C4922" t="str">
        <f>IF(B4922&lt;&gt;"",VLOOKUP(B4922,TABLA_CAPATACES[#All],3,FALSE),"")</f>
        <v/>
      </c>
    </row>
    <row r="4923" spans="1:3" x14ac:dyDescent="0.25">
      <c r="A4923" s="1"/>
      <c r="C4923" t="str">
        <f>IF(B4923&lt;&gt;"",VLOOKUP(B4923,TABLA_CAPATACES[#All],3,FALSE),"")</f>
        <v/>
      </c>
    </row>
    <row r="4924" spans="1:3" x14ac:dyDescent="0.25">
      <c r="A4924" s="1"/>
      <c r="C4924" t="str">
        <f>IF(B4924&lt;&gt;"",VLOOKUP(B4924,TABLA_CAPATACES[#All],3,FALSE),"")</f>
        <v/>
      </c>
    </row>
    <row r="4925" spans="1:3" x14ac:dyDescent="0.25">
      <c r="A4925" s="1"/>
      <c r="C4925" t="str">
        <f>IF(B4925&lt;&gt;"",VLOOKUP(B4925,TABLA_CAPATACES[#All],3,FALSE),"")</f>
        <v/>
      </c>
    </row>
    <row r="4926" spans="1:3" x14ac:dyDescent="0.25">
      <c r="A4926" s="1"/>
      <c r="C4926" t="str">
        <f>IF(B4926&lt;&gt;"",VLOOKUP(B4926,TABLA_CAPATACES[#All],3,FALSE),"")</f>
        <v/>
      </c>
    </row>
    <row r="4927" spans="1:3" x14ac:dyDescent="0.25">
      <c r="A4927" s="1"/>
      <c r="C4927" t="str">
        <f>IF(B4927&lt;&gt;"",VLOOKUP(B4927,TABLA_CAPATACES[#All],3,FALSE),"")</f>
        <v/>
      </c>
    </row>
    <row r="4928" spans="1:3" x14ac:dyDescent="0.25">
      <c r="A4928" s="1"/>
      <c r="C4928" t="str">
        <f>IF(B4928&lt;&gt;"",VLOOKUP(B4928,TABLA_CAPATACES[#All],3,FALSE),"")</f>
        <v/>
      </c>
    </row>
    <row r="4929" spans="1:3" x14ac:dyDescent="0.25">
      <c r="A4929" s="1"/>
      <c r="C4929" t="str">
        <f>IF(B4929&lt;&gt;"",VLOOKUP(B4929,TABLA_CAPATACES[#All],3,FALSE),"")</f>
        <v/>
      </c>
    </row>
    <row r="4930" spans="1:3" x14ac:dyDescent="0.25">
      <c r="A4930" s="1"/>
      <c r="C4930" t="str">
        <f>IF(B4930&lt;&gt;"",VLOOKUP(B4930,TABLA_CAPATACES[#All],3,FALSE),"")</f>
        <v/>
      </c>
    </row>
    <row r="4931" spans="1:3" x14ac:dyDescent="0.25">
      <c r="A4931" s="1"/>
      <c r="C4931" t="str">
        <f>IF(B4931&lt;&gt;"",VLOOKUP(B4931,TABLA_CAPATACES[#All],3,FALSE),"")</f>
        <v/>
      </c>
    </row>
    <row r="4932" spans="1:3" x14ac:dyDescent="0.25">
      <c r="A4932" s="1"/>
      <c r="C4932" t="str">
        <f>IF(B4932&lt;&gt;"",VLOOKUP(B4932,TABLA_CAPATACES[#All],3,FALSE),"")</f>
        <v/>
      </c>
    </row>
    <row r="4933" spans="1:3" x14ac:dyDescent="0.25">
      <c r="A4933" s="1"/>
      <c r="C4933" t="str">
        <f>IF(B4933&lt;&gt;"",VLOOKUP(B4933,TABLA_CAPATACES[#All],3,FALSE),"")</f>
        <v/>
      </c>
    </row>
    <row r="4934" spans="1:3" x14ac:dyDescent="0.25">
      <c r="A4934" s="1"/>
      <c r="C4934" t="str">
        <f>IF(B4934&lt;&gt;"",VLOOKUP(B4934,TABLA_CAPATACES[#All],3,FALSE),"")</f>
        <v/>
      </c>
    </row>
    <row r="4935" spans="1:3" x14ac:dyDescent="0.25">
      <c r="A4935" s="1"/>
      <c r="C4935" t="str">
        <f>IF(B4935&lt;&gt;"",VLOOKUP(B4935,TABLA_CAPATACES[#All],3,FALSE),"")</f>
        <v/>
      </c>
    </row>
    <row r="4936" spans="1:3" x14ac:dyDescent="0.25">
      <c r="A4936" s="1"/>
      <c r="C4936" t="str">
        <f>IF(B4936&lt;&gt;"",VLOOKUP(B4936,TABLA_CAPATACES[#All],3,FALSE),"")</f>
        <v/>
      </c>
    </row>
    <row r="4937" spans="1:3" x14ac:dyDescent="0.25">
      <c r="A4937" s="1"/>
      <c r="C4937" t="str">
        <f>IF(B4937&lt;&gt;"",VLOOKUP(B4937,TABLA_CAPATACES[#All],3,FALSE),"")</f>
        <v/>
      </c>
    </row>
    <row r="4938" spans="1:3" x14ac:dyDescent="0.25">
      <c r="A4938" s="1"/>
      <c r="C4938" t="str">
        <f>IF(B4938&lt;&gt;"",VLOOKUP(B4938,TABLA_CAPATACES[#All],3,FALSE),"")</f>
        <v/>
      </c>
    </row>
    <row r="4939" spans="1:3" x14ac:dyDescent="0.25">
      <c r="A4939" s="1"/>
      <c r="C4939" t="str">
        <f>IF(B4939&lt;&gt;"",VLOOKUP(B4939,TABLA_CAPATACES[#All],3,FALSE),"")</f>
        <v/>
      </c>
    </row>
    <row r="4940" spans="1:3" x14ac:dyDescent="0.25">
      <c r="A4940" s="1"/>
      <c r="C4940" t="str">
        <f>IF(B4940&lt;&gt;"",VLOOKUP(B4940,TABLA_CAPATACES[#All],3,FALSE),"")</f>
        <v/>
      </c>
    </row>
    <row r="4941" spans="1:3" x14ac:dyDescent="0.25">
      <c r="A4941" s="1"/>
      <c r="C4941" t="str">
        <f>IF(B4941&lt;&gt;"",VLOOKUP(B4941,TABLA_CAPATACES[#All],3,FALSE),"")</f>
        <v/>
      </c>
    </row>
    <row r="4942" spans="1:3" x14ac:dyDescent="0.25">
      <c r="A4942" s="1"/>
      <c r="C4942" t="str">
        <f>IF(B4942&lt;&gt;"",VLOOKUP(B4942,TABLA_CAPATACES[#All],3,FALSE),"")</f>
        <v/>
      </c>
    </row>
    <row r="4943" spans="1:3" x14ac:dyDescent="0.25">
      <c r="A4943" s="1"/>
      <c r="C4943" t="str">
        <f>IF(B4943&lt;&gt;"",VLOOKUP(B4943,TABLA_CAPATACES[#All],3,FALSE),"")</f>
        <v/>
      </c>
    </row>
    <row r="4944" spans="1:3" x14ac:dyDescent="0.25">
      <c r="A4944" s="1"/>
      <c r="C4944" t="str">
        <f>IF(B4944&lt;&gt;"",VLOOKUP(B4944,TABLA_CAPATACES[#All],3,FALSE),"")</f>
        <v/>
      </c>
    </row>
    <row r="4945" spans="1:3" x14ac:dyDescent="0.25">
      <c r="A4945" s="1"/>
      <c r="C4945" t="str">
        <f>IF(B4945&lt;&gt;"",VLOOKUP(B4945,TABLA_CAPATACES[#All],3,FALSE),"")</f>
        <v/>
      </c>
    </row>
    <row r="4946" spans="1:3" x14ac:dyDescent="0.25">
      <c r="A4946" s="1"/>
      <c r="C4946" t="str">
        <f>IF(B4946&lt;&gt;"",VLOOKUP(B4946,TABLA_CAPATACES[#All],3,FALSE),"")</f>
        <v/>
      </c>
    </row>
    <row r="4947" spans="1:3" x14ac:dyDescent="0.25">
      <c r="A4947" s="1"/>
      <c r="C4947" t="str">
        <f>IF(B4947&lt;&gt;"",VLOOKUP(B4947,TABLA_CAPATACES[#All],3,FALSE),"")</f>
        <v/>
      </c>
    </row>
    <row r="4948" spans="1:3" x14ac:dyDescent="0.25">
      <c r="A4948" s="1"/>
      <c r="C4948" t="str">
        <f>IF(B4948&lt;&gt;"",VLOOKUP(B4948,TABLA_CAPATACES[#All],3,FALSE),"")</f>
        <v/>
      </c>
    </row>
    <row r="4949" spans="1:3" x14ac:dyDescent="0.25">
      <c r="A4949" s="1"/>
      <c r="C4949" t="str">
        <f>IF(B4949&lt;&gt;"",VLOOKUP(B4949,TABLA_CAPATACES[#All],3,FALSE),"")</f>
        <v/>
      </c>
    </row>
    <row r="4950" spans="1:3" x14ac:dyDescent="0.25">
      <c r="A4950" s="1"/>
      <c r="C4950" t="str">
        <f>IF(B4950&lt;&gt;"",VLOOKUP(B4950,TABLA_CAPATACES[#All],3,FALSE),"")</f>
        <v/>
      </c>
    </row>
    <row r="4951" spans="1:3" x14ac:dyDescent="0.25">
      <c r="A4951" s="1"/>
      <c r="C4951" t="str">
        <f>IF(B4951&lt;&gt;"",VLOOKUP(B4951,TABLA_CAPATACES[#All],3,FALSE),"")</f>
        <v/>
      </c>
    </row>
    <row r="4952" spans="1:3" x14ac:dyDescent="0.25">
      <c r="A4952" s="1"/>
      <c r="C4952" t="str">
        <f>IF(B4952&lt;&gt;"",VLOOKUP(B4952,TABLA_CAPATACES[#All],3,FALSE),"")</f>
        <v/>
      </c>
    </row>
    <row r="4953" spans="1:3" x14ac:dyDescent="0.25">
      <c r="A4953" s="1"/>
      <c r="C4953" t="str">
        <f>IF(B4953&lt;&gt;"",VLOOKUP(B4953,TABLA_CAPATACES[#All],3,FALSE),"")</f>
        <v/>
      </c>
    </row>
    <row r="4954" spans="1:3" x14ac:dyDescent="0.25">
      <c r="A4954" s="1"/>
      <c r="C4954" t="str">
        <f>IF(B4954&lt;&gt;"",VLOOKUP(B4954,TABLA_CAPATACES[#All],3,FALSE),"")</f>
        <v/>
      </c>
    </row>
    <row r="4955" spans="1:3" x14ac:dyDescent="0.25">
      <c r="A4955" s="1"/>
      <c r="C4955" t="str">
        <f>IF(B4955&lt;&gt;"",VLOOKUP(B4955,TABLA_CAPATACES[#All],3,FALSE),"")</f>
        <v/>
      </c>
    </row>
    <row r="4956" spans="1:3" x14ac:dyDescent="0.25">
      <c r="A4956" s="1"/>
      <c r="C4956" t="str">
        <f>IF(B4956&lt;&gt;"",VLOOKUP(B4956,TABLA_CAPATACES[#All],3,FALSE),"")</f>
        <v/>
      </c>
    </row>
    <row r="4957" spans="1:3" x14ac:dyDescent="0.25">
      <c r="A4957" s="1"/>
      <c r="C4957" t="str">
        <f>IF(B4957&lt;&gt;"",VLOOKUP(B4957,TABLA_CAPATACES[#All],3,FALSE),"")</f>
        <v/>
      </c>
    </row>
    <row r="4958" spans="1:3" x14ac:dyDescent="0.25">
      <c r="A4958" s="1"/>
      <c r="C4958" t="str">
        <f>IF(B4958&lt;&gt;"",VLOOKUP(B4958,TABLA_CAPATACES[#All],3,FALSE),"")</f>
        <v/>
      </c>
    </row>
    <row r="4959" spans="1:3" x14ac:dyDescent="0.25">
      <c r="A4959" s="1"/>
      <c r="C4959" t="str">
        <f>IF(B4959&lt;&gt;"",VLOOKUP(B4959,TABLA_CAPATACES[#All],3,FALSE),"")</f>
        <v/>
      </c>
    </row>
    <row r="4960" spans="1:3" x14ac:dyDescent="0.25">
      <c r="A4960" s="1"/>
      <c r="C4960" t="str">
        <f>IF(B4960&lt;&gt;"",VLOOKUP(B4960,TABLA_CAPATACES[#All],3,FALSE),"")</f>
        <v/>
      </c>
    </row>
    <row r="4961" spans="1:3" x14ac:dyDescent="0.25">
      <c r="A4961" s="1"/>
      <c r="C4961" t="str">
        <f>IF(B4961&lt;&gt;"",VLOOKUP(B4961,TABLA_CAPATACES[#All],3,FALSE),"")</f>
        <v/>
      </c>
    </row>
    <row r="4962" spans="1:3" x14ac:dyDescent="0.25">
      <c r="A4962" s="1"/>
      <c r="C4962" t="str">
        <f>IF(B4962&lt;&gt;"",VLOOKUP(B4962,TABLA_CAPATACES[#All],3,FALSE),"")</f>
        <v/>
      </c>
    </row>
    <row r="4963" spans="1:3" x14ac:dyDescent="0.25">
      <c r="A4963" s="1"/>
      <c r="C4963" t="str">
        <f>IF(B4963&lt;&gt;"",VLOOKUP(B4963,TABLA_CAPATACES[#All],3,FALSE),"")</f>
        <v/>
      </c>
    </row>
    <row r="4964" spans="1:3" x14ac:dyDescent="0.25">
      <c r="A4964" s="1"/>
      <c r="C4964" t="str">
        <f>IF(B4964&lt;&gt;"",VLOOKUP(B4964,TABLA_CAPATACES[#All],3,FALSE),"")</f>
        <v/>
      </c>
    </row>
    <row r="4965" spans="1:3" x14ac:dyDescent="0.25">
      <c r="A4965" s="1"/>
      <c r="C4965" t="str">
        <f>IF(B4965&lt;&gt;"",VLOOKUP(B4965,TABLA_CAPATACES[#All],3,FALSE),"")</f>
        <v/>
      </c>
    </row>
    <row r="4966" spans="1:3" x14ac:dyDescent="0.25">
      <c r="A4966" s="1"/>
      <c r="C4966" t="str">
        <f>IF(B4966&lt;&gt;"",VLOOKUP(B4966,TABLA_CAPATACES[#All],3,FALSE),"")</f>
        <v/>
      </c>
    </row>
    <row r="4967" spans="1:3" x14ac:dyDescent="0.25">
      <c r="A4967" s="1"/>
      <c r="C4967" t="str">
        <f>IF(B4967&lt;&gt;"",VLOOKUP(B4967,TABLA_CAPATACES[#All],3,FALSE),"")</f>
        <v/>
      </c>
    </row>
    <row r="4968" spans="1:3" x14ac:dyDescent="0.25">
      <c r="A4968" s="1"/>
      <c r="C4968" t="str">
        <f>IF(B4968&lt;&gt;"",VLOOKUP(B4968,TABLA_CAPATACES[#All],3,FALSE),"")</f>
        <v/>
      </c>
    </row>
    <row r="4969" spans="1:3" x14ac:dyDescent="0.25">
      <c r="A4969" s="1"/>
      <c r="C4969" t="str">
        <f>IF(B4969&lt;&gt;"",VLOOKUP(B4969,TABLA_CAPATACES[#All],3,FALSE),"")</f>
        <v/>
      </c>
    </row>
    <row r="4970" spans="1:3" x14ac:dyDescent="0.25">
      <c r="A4970" s="1"/>
      <c r="C4970" t="str">
        <f>IF(B4970&lt;&gt;"",VLOOKUP(B4970,TABLA_CAPATACES[#All],3,FALSE),"")</f>
        <v/>
      </c>
    </row>
    <row r="4971" spans="1:3" x14ac:dyDescent="0.25">
      <c r="A4971" s="1"/>
      <c r="C4971" t="str">
        <f>IF(B4971&lt;&gt;"",VLOOKUP(B4971,TABLA_CAPATACES[#All],3,FALSE),"")</f>
        <v/>
      </c>
    </row>
    <row r="4972" spans="1:3" x14ac:dyDescent="0.25">
      <c r="A4972" s="1"/>
      <c r="C4972" t="str">
        <f>IF(B4972&lt;&gt;"",VLOOKUP(B4972,TABLA_CAPATACES[#All],3,FALSE),"")</f>
        <v/>
      </c>
    </row>
    <row r="4973" spans="1:3" x14ac:dyDescent="0.25">
      <c r="A4973" s="1"/>
      <c r="C4973" t="str">
        <f>IF(B4973&lt;&gt;"",VLOOKUP(B4973,TABLA_CAPATACES[#All],3,FALSE),"")</f>
        <v/>
      </c>
    </row>
    <row r="4974" spans="1:3" x14ac:dyDescent="0.25">
      <c r="A4974" s="1"/>
      <c r="C4974" t="str">
        <f>IF(B4974&lt;&gt;"",VLOOKUP(B4974,TABLA_CAPATACES[#All],3,FALSE),"")</f>
        <v/>
      </c>
    </row>
    <row r="4975" spans="1:3" x14ac:dyDescent="0.25">
      <c r="A4975" s="1"/>
      <c r="C4975" t="str">
        <f>IF(B4975&lt;&gt;"",VLOOKUP(B4975,TABLA_CAPATACES[#All],3,FALSE),"")</f>
        <v/>
      </c>
    </row>
    <row r="4976" spans="1:3" x14ac:dyDescent="0.25">
      <c r="A4976" s="1"/>
      <c r="C4976" t="str">
        <f>IF(B4976&lt;&gt;"",VLOOKUP(B4976,TABLA_CAPATACES[#All],3,FALSE),"")</f>
        <v/>
      </c>
    </row>
    <row r="4977" spans="1:3" x14ac:dyDescent="0.25">
      <c r="A4977" s="1"/>
      <c r="C4977" t="str">
        <f>IF(B4977&lt;&gt;"",VLOOKUP(B4977,TABLA_CAPATACES[#All],3,FALSE),"")</f>
        <v/>
      </c>
    </row>
    <row r="4978" spans="1:3" x14ac:dyDescent="0.25">
      <c r="A4978" s="1"/>
      <c r="C4978" t="str">
        <f>IF(B4978&lt;&gt;"",VLOOKUP(B4978,TABLA_CAPATACES[#All],3,FALSE),"")</f>
        <v/>
      </c>
    </row>
    <row r="4979" spans="1:3" x14ac:dyDescent="0.25">
      <c r="A4979" s="1"/>
      <c r="C4979" t="str">
        <f>IF(B4979&lt;&gt;"",VLOOKUP(B4979,TABLA_CAPATACES[#All],3,FALSE),"")</f>
        <v/>
      </c>
    </row>
    <row r="4980" spans="1:3" x14ac:dyDescent="0.25">
      <c r="A4980" s="1"/>
      <c r="C4980" t="str">
        <f>IF(B4980&lt;&gt;"",VLOOKUP(B4980,TABLA_CAPATACES[#All],3,FALSE),"")</f>
        <v/>
      </c>
    </row>
    <row r="4981" spans="1:3" x14ac:dyDescent="0.25">
      <c r="A4981" s="1"/>
      <c r="C4981" t="str">
        <f>IF(B4981&lt;&gt;"",VLOOKUP(B4981,TABLA_CAPATACES[#All],3,FALSE),"")</f>
        <v/>
      </c>
    </row>
    <row r="4982" spans="1:3" x14ac:dyDescent="0.25">
      <c r="A4982" s="1"/>
      <c r="C4982" t="str">
        <f>IF(B4982&lt;&gt;"",VLOOKUP(B4982,TABLA_CAPATACES[#All],3,FALSE),"")</f>
        <v/>
      </c>
    </row>
    <row r="4983" spans="1:3" x14ac:dyDescent="0.25">
      <c r="A4983" s="1"/>
      <c r="C4983" t="str">
        <f>IF(B4983&lt;&gt;"",VLOOKUP(B4983,TABLA_CAPATACES[#All],3,FALSE),"")</f>
        <v/>
      </c>
    </row>
    <row r="4984" spans="1:3" x14ac:dyDescent="0.25">
      <c r="A4984" s="1"/>
      <c r="C4984" t="str">
        <f>IF(B4984&lt;&gt;"",VLOOKUP(B4984,TABLA_CAPATACES[#All],3,FALSE),"")</f>
        <v/>
      </c>
    </row>
    <row r="4985" spans="1:3" x14ac:dyDescent="0.25">
      <c r="A4985" s="1"/>
      <c r="C4985" t="str">
        <f>IF(B4985&lt;&gt;"",VLOOKUP(B4985,TABLA_CAPATACES[#All],3,FALSE),"")</f>
        <v/>
      </c>
    </row>
    <row r="4986" spans="1:3" x14ac:dyDescent="0.25">
      <c r="A4986" s="1"/>
      <c r="C4986" t="str">
        <f>IF(B4986&lt;&gt;"",VLOOKUP(B4986,TABLA_CAPATACES[#All],3,FALSE),"")</f>
        <v/>
      </c>
    </row>
    <row r="4987" spans="1:3" x14ac:dyDescent="0.25">
      <c r="A4987" s="1"/>
      <c r="C4987" t="str">
        <f>IF(B4987&lt;&gt;"",VLOOKUP(B4987,TABLA_CAPATACES[#All],3,FALSE),"")</f>
        <v/>
      </c>
    </row>
    <row r="4988" spans="1:3" x14ac:dyDescent="0.25">
      <c r="A4988" s="1"/>
      <c r="C4988" t="str">
        <f>IF(B4988&lt;&gt;"",VLOOKUP(B4988,TABLA_CAPATACES[#All],3,FALSE),"")</f>
        <v/>
      </c>
    </row>
    <row r="4989" spans="1:3" x14ac:dyDescent="0.25">
      <c r="A4989" s="1"/>
      <c r="C4989" t="str">
        <f>IF(B4989&lt;&gt;"",VLOOKUP(B4989,TABLA_CAPATACES[#All],3,FALSE),"")</f>
        <v/>
      </c>
    </row>
    <row r="4990" spans="1:3" x14ac:dyDescent="0.25">
      <c r="A4990" s="1"/>
      <c r="C4990" t="str">
        <f>IF(B4990&lt;&gt;"",VLOOKUP(B4990,TABLA_CAPATACES[#All],3,FALSE),"")</f>
        <v/>
      </c>
    </row>
    <row r="4991" spans="1:3" x14ac:dyDescent="0.25">
      <c r="A4991" s="1"/>
      <c r="C4991" t="str">
        <f>IF(B4991&lt;&gt;"",VLOOKUP(B4991,TABLA_CAPATACES[#All],3,FALSE),"")</f>
        <v/>
      </c>
    </row>
    <row r="4992" spans="1:3" x14ac:dyDescent="0.25">
      <c r="A4992" s="1"/>
      <c r="C4992" t="str">
        <f>IF(B4992&lt;&gt;"",VLOOKUP(B4992,TABLA_CAPATACES[#All],3,FALSE),"")</f>
        <v/>
      </c>
    </row>
    <row r="4993" spans="1:3" x14ac:dyDescent="0.25">
      <c r="A4993" s="1"/>
      <c r="C4993" t="str">
        <f>IF(B4993&lt;&gt;"",VLOOKUP(B4993,TABLA_CAPATACES[#All],3,FALSE),"")</f>
        <v/>
      </c>
    </row>
    <row r="4994" spans="1:3" x14ac:dyDescent="0.25">
      <c r="A4994" s="1"/>
      <c r="C4994" t="str">
        <f>IF(B4994&lt;&gt;"",VLOOKUP(B4994,TABLA_CAPATACES[#All],3,FALSE),"")</f>
        <v/>
      </c>
    </row>
    <row r="4995" spans="1:3" x14ac:dyDescent="0.25">
      <c r="A4995" s="1"/>
      <c r="C4995" t="str">
        <f>IF(B4995&lt;&gt;"",VLOOKUP(B4995,TABLA_CAPATACES[#All],3,FALSE),"")</f>
        <v/>
      </c>
    </row>
    <row r="4996" spans="1:3" x14ac:dyDescent="0.25">
      <c r="A4996" s="1"/>
      <c r="C4996" t="str">
        <f>IF(B4996&lt;&gt;"",VLOOKUP(B4996,TABLA_CAPATACES[#All],3,FALSE),"")</f>
        <v/>
      </c>
    </row>
    <row r="4997" spans="1:3" x14ac:dyDescent="0.25">
      <c r="A4997" s="1"/>
      <c r="C4997" t="str">
        <f>IF(B4997&lt;&gt;"",VLOOKUP(B4997,TABLA_CAPATACES[#All],3,FALSE),"")</f>
        <v/>
      </c>
    </row>
    <row r="4998" spans="1:3" x14ac:dyDescent="0.25">
      <c r="A4998" s="1"/>
      <c r="C4998" t="str">
        <f>IF(B4998&lt;&gt;"",VLOOKUP(B4998,TABLA_CAPATACES[#All],3,FALSE),"")</f>
        <v/>
      </c>
    </row>
    <row r="4999" spans="1:3" x14ac:dyDescent="0.25">
      <c r="A4999" s="1"/>
      <c r="C4999" t="str">
        <f>IF(B4999&lt;&gt;"",VLOOKUP(B4999,TABLA_CAPATACES[#All],3,FALSE),"")</f>
        <v/>
      </c>
    </row>
    <row r="5000" spans="1:3" x14ac:dyDescent="0.25">
      <c r="A5000" s="1"/>
      <c r="C5000" t="str">
        <f>IF(B5000&lt;&gt;"",VLOOKUP(B5000,TABLA_CAPATACES[#All],3,FALSE),"")</f>
        <v/>
      </c>
    </row>
    <row r="5001" spans="1:3" x14ac:dyDescent="0.25">
      <c r="A5001" s="1"/>
      <c r="C5001" t="str">
        <f>IF(B5001&lt;&gt;"",VLOOKUP(B5001,TABLA_CAPATACES[#All],3,FALSE),"")</f>
        <v/>
      </c>
    </row>
    <row r="5002" spans="1:3" x14ac:dyDescent="0.25">
      <c r="A5002" s="1"/>
      <c r="C5002" t="str">
        <f>IF(B5002&lt;&gt;"",VLOOKUP(B5002,TABLA_CAPATACES[#All],3,FALSE),"")</f>
        <v/>
      </c>
    </row>
    <row r="5003" spans="1:3" x14ac:dyDescent="0.25">
      <c r="A5003" s="1"/>
      <c r="C5003" t="str">
        <f>IF(B5003&lt;&gt;"",VLOOKUP(B5003,TABLA_CAPATACES[#All],3,FALSE),"")</f>
        <v/>
      </c>
    </row>
    <row r="5004" spans="1:3" x14ac:dyDescent="0.25">
      <c r="A5004" s="1"/>
      <c r="C5004" t="str">
        <f>IF(B5004&lt;&gt;"",VLOOKUP(B5004,TABLA_CAPATACES[#All],3,FALSE),"")</f>
        <v/>
      </c>
    </row>
    <row r="5005" spans="1:3" x14ac:dyDescent="0.25">
      <c r="A5005" s="1"/>
      <c r="C5005" t="str">
        <f>IF(B5005&lt;&gt;"",VLOOKUP(B5005,TABLA_CAPATACES[#All],3,FALSE),"")</f>
        <v/>
      </c>
    </row>
    <row r="5006" spans="1:3" x14ac:dyDescent="0.25">
      <c r="A5006" s="1"/>
      <c r="C5006" t="str">
        <f>IF(B5006&lt;&gt;"",VLOOKUP(B5006,TABLA_CAPATACES[#All],3,FALSE),"")</f>
        <v/>
      </c>
    </row>
    <row r="5007" spans="1:3" x14ac:dyDescent="0.25">
      <c r="A5007" s="1"/>
      <c r="C5007" t="str">
        <f>IF(B5007&lt;&gt;"",VLOOKUP(B5007,TABLA_CAPATACES[#All],3,FALSE),"")</f>
        <v/>
      </c>
    </row>
    <row r="5008" spans="1:3" x14ac:dyDescent="0.25">
      <c r="A5008" s="1"/>
      <c r="C5008" t="str">
        <f>IF(B5008&lt;&gt;"",VLOOKUP(B5008,TABLA_CAPATACES[#All],3,FALSE),"")</f>
        <v/>
      </c>
    </row>
    <row r="5009" spans="1:3" x14ac:dyDescent="0.25">
      <c r="A5009" s="1"/>
      <c r="C5009" t="str">
        <f>IF(B5009&lt;&gt;"",VLOOKUP(B5009,TABLA_CAPATACES[#All],3,FALSE),"")</f>
        <v/>
      </c>
    </row>
    <row r="5010" spans="1:3" x14ac:dyDescent="0.25">
      <c r="A5010" s="1"/>
      <c r="C5010" t="str">
        <f>IF(B5010&lt;&gt;"",VLOOKUP(B5010,TABLA_CAPATACES[#All],3,FALSE),"")</f>
        <v/>
      </c>
    </row>
    <row r="5011" spans="1:3" x14ac:dyDescent="0.25">
      <c r="A5011" s="1"/>
      <c r="C5011" t="str">
        <f>IF(B5011&lt;&gt;"",VLOOKUP(B5011,TABLA_CAPATACES[#All],3,FALSE),"")</f>
        <v/>
      </c>
    </row>
    <row r="5012" spans="1:3" x14ac:dyDescent="0.25">
      <c r="A5012" s="1"/>
      <c r="C5012" t="str">
        <f>IF(B5012&lt;&gt;"",VLOOKUP(B5012,TABLA_CAPATACES[#All],3,FALSE),"")</f>
        <v/>
      </c>
    </row>
    <row r="5013" spans="1:3" x14ac:dyDescent="0.25">
      <c r="A5013" s="1"/>
      <c r="C5013" t="str">
        <f>IF(B5013&lt;&gt;"",VLOOKUP(B5013,TABLA_CAPATACES[#All],3,FALSE),"")</f>
        <v/>
      </c>
    </row>
    <row r="5014" spans="1:3" x14ac:dyDescent="0.25">
      <c r="A5014" s="1"/>
      <c r="C5014" t="str">
        <f>IF(B5014&lt;&gt;"",VLOOKUP(B5014,TABLA_CAPATACES[#All],3,FALSE),"")</f>
        <v/>
      </c>
    </row>
    <row r="5015" spans="1:3" x14ac:dyDescent="0.25">
      <c r="A5015" s="1"/>
      <c r="C5015" t="str">
        <f>IF(B5015&lt;&gt;"",VLOOKUP(B5015,TABLA_CAPATACES[#All],3,FALSE),"")</f>
        <v/>
      </c>
    </row>
    <row r="5016" spans="1:3" x14ac:dyDescent="0.25">
      <c r="A5016" s="1"/>
      <c r="C5016" t="str">
        <f>IF(B5016&lt;&gt;"",VLOOKUP(B5016,TABLA_CAPATACES[#All],3,FALSE),"")</f>
        <v/>
      </c>
    </row>
    <row r="5017" spans="1:3" x14ac:dyDescent="0.25">
      <c r="A5017" s="1"/>
      <c r="C5017" t="str">
        <f>IF(B5017&lt;&gt;"",VLOOKUP(B5017,TABLA_CAPATACES[#All],3,FALSE),"")</f>
        <v/>
      </c>
    </row>
    <row r="5018" spans="1:3" x14ac:dyDescent="0.25">
      <c r="A5018" s="1"/>
      <c r="C5018" t="str">
        <f>IF(B5018&lt;&gt;"",VLOOKUP(B5018,TABLA_CAPATACES[#All],3,FALSE),"")</f>
        <v/>
      </c>
    </row>
    <row r="5019" spans="1:3" x14ac:dyDescent="0.25">
      <c r="A5019" s="1"/>
      <c r="C5019" t="str">
        <f>IF(B5019&lt;&gt;"",VLOOKUP(B5019,TABLA_CAPATACES[#All],3,FALSE),"")</f>
        <v/>
      </c>
    </row>
    <row r="5020" spans="1:3" x14ac:dyDescent="0.25">
      <c r="A5020" s="1"/>
      <c r="C5020" t="str">
        <f>IF(B5020&lt;&gt;"",VLOOKUP(B5020,TABLA_CAPATACES[#All],3,FALSE),"")</f>
        <v/>
      </c>
    </row>
    <row r="5021" spans="1:3" x14ac:dyDescent="0.25">
      <c r="A5021" s="1"/>
      <c r="C5021" t="str">
        <f>IF(B5021&lt;&gt;"",VLOOKUP(B5021,TABLA_CAPATACES[#All],3,FALSE),"")</f>
        <v/>
      </c>
    </row>
    <row r="5022" spans="1:3" x14ac:dyDescent="0.25">
      <c r="A5022" s="1"/>
      <c r="C5022" t="str">
        <f>IF(B5022&lt;&gt;"",VLOOKUP(B5022,TABLA_CAPATACES[#All],3,FALSE),"")</f>
        <v/>
      </c>
    </row>
    <row r="5023" spans="1:3" x14ac:dyDescent="0.25">
      <c r="A5023" s="1"/>
      <c r="C5023" t="str">
        <f>IF(B5023&lt;&gt;"",VLOOKUP(B5023,TABLA_CAPATACES[#All],3,FALSE),"")</f>
        <v/>
      </c>
    </row>
    <row r="5024" spans="1:3" x14ac:dyDescent="0.25">
      <c r="A5024" s="1"/>
      <c r="C5024" t="str">
        <f>IF(B5024&lt;&gt;"",VLOOKUP(B5024,TABLA_CAPATACES[#All],3,FALSE),"")</f>
        <v/>
      </c>
    </row>
    <row r="5025" spans="1:3" x14ac:dyDescent="0.25">
      <c r="A5025" s="1"/>
      <c r="C5025" t="str">
        <f>IF(B5025&lt;&gt;"",VLOOKUP(B5025,TABLA_CAPATACES[#All],3,FALSE),"")</f>
        <v/>
      </c>
    </row>
    <row r="5026" spans="1:3" x14ac:dyDescent="0.25">
      <c r="A5026" s="1"/>
      <c r="C5026" t="str">
        <f>IF(B5026&lt;&gt;"",VLOOKUP(B5026,TABLA_CAPATACES[#All],3,FALSE),"")</f>
        <v/>
      </c>
    </row>
    <row r="5027" spans="1:3" x14ac:dyDescent="0.25">
      <c r="A5027" s="1"/>
      <c r="C5027" t="str">
        <f>IF(B5027&lt;&gt;"",VLOOKUP(B5027,TABLA_CAPATACES[#All],3,FALSE),"")</f>
        <v/>
      </c>
    </row>
    <row r="5028" spans="1:3" x14ac:dyDescent="0.25">
      <c r="A5028" s="1"/>
      <c r="C5028" t="str">
        <f>IF(B5028&lt;&gt;"",VLOOKUP(B5028,TABLA_CAPATACES[#All],3,FALSE),"")</f>
        <v/>
      </c>
    </row>
    <row r="5029" spans="1:3" x14ac:dyDescent="0.25">
      <c r="A5029" s="1"/>
      <c r="C5029" t="str">
        <f>IF(B5029&lt;&gt;"",VLOOKUP(B5029,TABLA_CAPATACES[#All],3,FALSE),"")</f>
        <v/>
      </c>
    </row>
    <row r="5030" spans="1:3" x14ac:dyDescent="0.25">
      <c r="A5030" s="1"/>
      <c r="C5030" t="str">
        <f>IF(B5030&lt;&gt;"",VLOOKUP(B5030,TABLA_CAPATACES[#All],3,FALSE),"")</f>
        <v/>
      </c>
    </row>
    <row r="5031" spans="1:3" x14ac:dyDescent="0.25">
      <c r="A5031" s="1"/>
      <c r="C5031" t="str">
        <f>IF(B5031&lt;&gt;"",VLOOKUP(B5031,TABLA_CAPATACES[#All],3,FALSE),"")</f>
        <v/>
      </c>
    </row>
    <row r="5032" spans="1:3" x14ac:dyDescent="0.25">
      <c r="A5032" s="1"/>
      <c r="C5032" t="str">
        <f>IF(B5032&lt;&gt;"",VLOOKUP(B5032,TABLA_CAPATACES[#All],3,FALSE),"")</f>
        <v/>
      </c>
    </row>
    <row r="5033" spans="1:3" x14ac:dyDescent="0.25">
      <c r="A5033" s="1"/>
      <c r="C5033" t="str">
        <f>IF(B5033&lt;&gt;"",VLOOKUP(B5033,TABLA_CAPATACES[#All],3,FALSE),"")</f>
        <v/>
      </c>
    </row>
    <row r="5034" spans="1:3" x14ac:dyDescent="0.25">
      <c r="A5034" s="1"/>
      <c r="C5034" t="str">
        <f>IF(B5034&lt;&gt;"",VLOOKUP(B5034,TABLA_CAPATACES[#All],3,FALSE),"")</f>
        <v/>
      </c>
    </row>
    <row r="5035" spans="1:3" x14ac:dyDescent="0.25">
      <c r="A5035" s="1"/>
      <c r="C5035" t="str">
        <f>IF(B5035&lt;&gt;"",VLOOKUP(B5035,TABLA_CAPATACES[#All],3,FALSE),"")</f>
        <v/>
      </c>
    </row>
    <row r="5036" spans="1:3" x14ac:dyDescent="0.25">
      <c r="A5036" s="1"/>
      <c r="C5036" t="str">
        <f>IF(B5036&lt;&gt;"",VLOOKUP(B5036,TABLA_CAPATACES[#All],3,FALSE),"")</f>
        <v/>
      </c>
    </row>
    <row r="5037" spans="1:3" x14ac:dyDescent="0.25">
      <c r="A5037" s="1"/>
      <c r="C5037" t="str">
        <f>IF(B5037&lt;&gt;"",VLOOKUP(B5037,TABLA_CAPATACES[#All],3,FALSE),"")</f>
        <v/>
      </c>
    </row>
    <row r="5038" spans="1:3" x14ac:dyDescent="0.25">
      <c r="A5038" s="1"/>
      <c r="C5038" t="str">
        <f>IF(B5038&lt;&gt;"",VLOOKUP(B5038,TABLA_CAPATACES[#All],3,FALSE),"")</f>
        <v/>
      </c>
    </row>
    <row r="5039" spans="1:3" x14ac:dyDescent="0.25">
      <c r="A5039" s="1"/>
      <c r="C5039" t="str">
        <f>IF(B5039&lt;&gt;"",VLOOKUP(B5039,TABLA_CAPATACES[#All],3,FALSE),"")</f>
        <v/>
      </c>
    </row>
    <row r="5040" spans="1:3" x14ac:dyDescent="0.25">
      <c r="A5040" s="1"/>
      <c r="C5040" t="str">
        <f>IF(B5040&lt;&gt;"",VLOOKUP(B5040,TABLA_CAPATACES[#All],3,FALSE),"")</f>
        <v/>
      </c>
    </row>
    <row r="5041" spans="1:3" x14ac:dyDescent="0.25">
      <c r="A5041" s="1"/>
      <c r="C5041" t="str">
        <f>IF(B5041&lt;&gt;"",VLOOKUP(B5041,TABLA_CAPATACES[#All],3,FALSE),"")</f>
        <v/>
      </c>
    </row>
    <row r="5042" spans="1:3" x14ac:dyDescent="0.25">
      <c r="A5042" s="1"/>
      <c r="C5042" t="str">
        <f>IF(B5042&lt;&gt;"",VLOOKUP(B5042,TABLA_CAPATACES[#All],3,FALSE),"")</f>
        <v/>
      </c>
    </row>
    <row r="5043" spans="1:3" x14ac:dyDescent="0.25">
      <c r="A5043" s="1"/>
      <c r="C5043" t="str">
        <f>IF(B5043&lt;&gt;"",VLOOKUP(B5043,TABLA_CAPATACES[#All],3,FALSE),"")</f>
        <v/>
      </c>
    </row>
    <row r="5044" spans="1:3" x14ac:dyDescent="0.25">
      <c r="A5044" s="1"/>
      <c r="C5044" t="str">
        <f>IF(B5044&lt;&gt;"",VLOOKUP(B5044,TABLA_CAPATACES[#All],3,FALSE),"")</f>
        <v/>
      </c>
    </row>
    <row r="5045" spans="1:3" x14ac:dyDescent="0.25">
      <c r="A5045" s="1"/>
      <c r="C5045" t="str">
        <f>IF(B5045&lt;&gt;"",VLOOKUP(B5045,TABLA_CAPATACES[#All],3,FALSE),"")</f>
        <v/>
      </c>
    </row>
    <row r="5046" spans="1:3" x14ac:dyDescent="0.25">
      <c r="A5046" s="1"/>
      <c r="C5046" t="str">
        <f>IF(B5046&lt;&gt;"",VLOOKUP(B5046,TABLA_CAPATACES[#All],3,FALSE),"")</f>
        <v/>
      </c>
    </row>
    <row r="5047" spans="1:3" x14ac:dyDescent="0.25">
      <c r="A5047" s="1"/>
      <c r="C5047" t="str">
        <f>IF(B5047&lt;&gt;"",VLOOKUP(B5047,TABLA_CAPATACES[#All],3,FALSE),"")</f>
        <v/>
      </c>
    </row>
    <row r="5048" spans="1:3" x14ac:dyDescent="0.25">
      <c r="A5048" s="1"/>
      <c r="C5048" t="str">
        <f>IF(B5048&lt;&gt;"",VLOOKUP(B5048,TABLA_CAPATACES[#All],3,FALSE),"")</f>
        <v/>
      </c>
    </row>
    <row r="5049" spans="1:3" x14ac:dyDescent="0.25">
      <c r="A5049" s="1"/>
      <c r="C5049" t="str">
        <f>IF(B5049&lt;&gt;"",VLOOKUP(B5049,TABLA_CAPATACES[#All],3,FALSE),"")</f>
        <v/>
      </c>
    </row>
    <row r="5050" spans="1:3" x14ac:dyDescent="0.25">
      <c r="A5050" s="1"/>
      <c r="C5050" t="str">
        <f>IF(B5050&lt;&gt;"",VLOOKUP(B5050,TABLA_CAPATACES[#All],3,FALSE),"")</f>
        <v/>
      </c>
    </row>
    <row r="5051" spans="1:3" x14ac:dyDescent="0.25">
      <c r="A5051" s="1"/>
      <c r="C5051" t="str">
        <f>IF(B5051&lt;&gt;"",VLOOKUP(B5051,TABLA_CAPATACES[#All],3,FALSE),"")</f>
        <v/>
      </c>
    </row>
    <row r="5052" spans="1:3" x14ac:dyDescent="0.25">
      <c r="A5052" s="1"/>
      <c r="C5052" t="str">
        <f>IF(B5052&lt;&gt;"",VLOOKUP(B5052,TABLA_CAPATACES[#All],3,FALSE),"")</f>
        <v/>
      </c>
    </row>
    <row r="5053" spans="1:3" x14ac:dyDescent="0.25">
      <c r="A5053" s="1"/>
      <c r="C5053" t="str">
        <f>IF(B5053&lt;&gt;"",VLOOKUP(B5053,TABLA_CAPATACES[#All],3,FALSE),"")</f>
        <v/>
      </c>
    </row>
    <row r="5054" spans="1:3" x14ac:dyDescent="0.25">
      <c r="A5054" s="1"/>
      <c r="C5054" t="str">
        <f>IF(B5054&lt;&gt;"",VLOOKUP(B5054,TABLA_CAPATACES[#All],3,FALSE),"")</f>
        <v/>
      </c>
    </row>
    <row r="5055" spans="1:3" x14ac:dyDescent="0.25">
      <c r="A5055" s="1"/>
      <c r="C5055" t="str">
        <f>IF(B5055&lt;&gt;"",VLOOKUP(B5055,TABLA_CAPATACES[#All],3,FALSE),"")</f>
        <v/>
      </c>
    </row>
    <row r="5056" spans="1:3" x14ac:dyDescent="0.25">
      <c r="A5056" s="1"/>
      <c r="C5056" t="str">
        <f>IF(B5056&lt;&gt;"",VLOOKUP(B5056,TABLA_CAPATACES[#All],3,FALSE),"")</f>
        <v/>
      </c>
    </row>
    <row r="5057" spans="1:3" x14ac:dyDescent="0.25">
      <c r="A5057" s="1"/>
      <c r="C5057" t="str">
        <f>IF(B5057&lt;&gt;"",VLOOKUP(B5057,TABLA_CAPATACES[#All],3,FALSE),"")</f>
        <v/>
      </c>
    </row>
    <row r="5058" spans="1:3" x14ac:dyDescent="0.25">
      <c r="A5058" s="1"/>
      <c r="C5058" t="str">
        <f>IF(B5058&lt;&gt;"",VLOOKUP(B5058,TABLA_CAPATACES[#All],3,FALSE),"")</f>
        <v/>
      </c>
    </row>
    <row r="5059" spans="1:3" x14ac:dyDescent="0.25">
      <c r="A5059" s="1"/>
      <c r="C5059" t="str">
        <f>IF(B5059&lt;&gt;"",VLOOKUP(B5059,TABLA_CAPATACES[#All],3,FALSE),"")</f>
        <v/>
      </c>
    </row>
    <row r="5060" spans="1:3" x14ac:dyDescent="0.25">
      <c r="A5060" s="1"/>
      <c r="C5060" t="str">
        <f>IF(B5060&lt;&gt;"",VLOOKUP(B5060,TABLA_CAPATACES[#All],3,FALSE),"")</f>
        <v/>
      </c>
    </row>
    <row r="5061" spans="1:3" x14ac:dyDescent="0.25">
      <c r="A5061" s="1"/>
      <c r="C5061" t="str">
        <f>IF(B5061&lt;&gt;"",VLOOKUP(B5061,TABLA_CAPATACES[#All],3,FALSE),"")</f>
        <v/>
      </c>
    </row>
    <row r="5062" spans="1:3" x14ac:dyDescent="0.25">
      <c r="A5062" s="1"/>
      <c r="C5062" t="str">
        <f>IF(B5062&lt;&gt;"",VLOOKUP(B5062,TABLA_CAPATACES[#All],3,FALSE),"")</f>
        <v/>
      </c>
    </row>
    <row r="5063" spans="1:3" x14ac:dyDescent="0.25">
      <c r="A5063" s="1"/>
      <c r="C5063" t="str">
        <f>IF(B5063&lt;&gt;"",VLOOKUP(B5063,TABLA_CAPATACES[#All],3,FALSE),"")</f>
        <v/>
      </c>
    </row>
    <row r="5064" spans="1:3" x14ac:dyDescent="0.25">
      <c r="A5064" s="1"/>
      <c r="C5064" t="str">
        <f>IF(B5064&lt;&gt;"",VLOOKUP(B5064,TABLA_CAPATACES[#All],3,FALSE),"")</f>
        <v/>
      </c>
    </row>
    <row r="5065" spans="1:3" x14ac:dyDescent="0.25">
      <c r="A5065" s="1"/>
      <c r="C5065" t="str">
        <f>IF(B5065&lt;&gt;"",VLOOKUP(B5065,TABLA_CAPATACES[#All],3,FALSE),"")</f>
        <v/>
      </c>
    </row>
    <row r="5066" spans="1:3" x14ac:dyDescent="0.25">
      <c r="A5066" s="1"/>
      <c r="C5066" t="str">
        <f>IF(B5066&lt;&gt;"",VLOOKUP(B5066,TABLA_CAPATACES[#All],3,FALSE),"")</f>
        <v/>
      </c>
    </row>
    <row r="5067" spans="1:3" x14ac:dyDescent="0.25">
      <c r="A5067" s="1"/>
      <c r="C5067" t="str">
        <f>IF(B5067&lt;&gt;"",VLOOKUP(B5067,TABLA_CAPATACES[#All],3,FALSE),"")</f>
        <v/>
      </c>
    </row>
    <row r="5068" spans="1:3" x14ac:dyDescent="0.25">
      <c r="A5068" s="1"/>
      <c r="C5068" t="str">
        <f>IF(B5068&lt;&gt;"",VLOOKUP(B5068,TABLA_CAPATACES[#All],3,FALSE),"")</f>
        <v/>
      </c>
    </row>
    <row r="5069" spans="1:3" x14ac:dyDescent="0.25">
      <c r="A5069" s="1"/>
      <c r="C5069" t="str">
        <f>IF(B5069&lt;&gt;"",VLOOKUP(B5069,TABLA_CAPATACES[#All],3,FALSE),"")</f>
        <v/>
      </c>
    </row>
    <row r="5070" spans="1:3" x14ac:dyDescent="0.25">
      <c r="A5070" s="1"/>
      <c r="C5070" t="str">
        <f>IF(B5070&lt;&gt;"",VLOOKUP(B5070,TABLA_CAPATACES[#All],3,FALSE),"")</f>
        <v/>
      </c>
    </row>
    <row r="5071" spans="1:3" x14ac:dyDescent="0.25">
      <c r="A5071" s="1"/>
      <c r="C5071" t="str">
        <f>IF(B5071&lt;&gt;"",VLOOKUP(B5071,TABLA_CAPATACES[#All],3,FALSE),"")</f>
        <v/>
      </c>
    </row>
    <row r="5072" spans="1:3" x14ac:dyDescent="0.25">
      <c r="A5072" s="1"/>
      <c r="C5072" t="str">
        <f>IF(B5072&lt;&gt;"",VLOOKUP(B5072,TABLA_CAPATACES[#All],3,FALSE),"")</f>
        <v/>
      </c>
    </row>
    <row r="5073" spans="1:3" x14ac:dyDescent="0.25">
      <c r="A5073" s="1"/>
      <c r="C5073" t="str">
        <f>IF(B5073&lt;&gt;"",VLOOKUP(B5073,TABLA_CAPATACES[#All],3,FALSE),"")</f>
        <v/>
      </c>
    </row>
    <row r="5074" spans="1:3" x14ac:dyDescent="0.25">
      <c r="A5074" s="1"/>
      <c r="C5074" t="str">
        <f>IF(B5074&lt;&gt;"",VLOOKUP(B5074,TABLA_CAPATACES[#All],3,FALSE),"")</f>
        <v/>
      </c>
    </row>
    <row r="5075" spans="1:3" x14ac:dyDescent="0.25">
      <c r="A5075" s="1"/>
      <c r="C5075" t="str">
        <f>IF(B5075&lt;&gt;"",VLOOKUP(B5075,TABLA_CAPATACES[#All],3,FALSE),"")</f>
        <v/>
      </c>
    </row>
    <row r="5076" spans="1:3" x14ac:dyDescent="0.25">
      <c r="A5076" s="1"/>
      <c r="C5076" t="str">
        <f>IF(B5076&lt;&gt;"",VLOOKUP(B5076,TABLA_CAPATACES[#All],3,FALSE),"")</f>
        <v/>
      </c>
    </row>
    <row r="5077" spans="1:3" x14ac:dyDescent="0.25">
      <c r="A5077" s="1"/>
      <c r="C5077" t="str">
        <f>IF(B5077&lt;&gt;"",VLOOKUP(B5077,TABLA_CAPATACES[#All],3,FALSE),"")</f>
        <v/>
      </c>
    </row>
    <row r="5078" spans="1:3" x14ac:dyDescent="0.25">
      <c r="A5078" s="1"/>
      <c r="C5078" t="str">
        <f>IF(B5078&lt;&gt;"",VLOOKUP(B5078,TABLA_CAPATACES[#All],3,FALSE),"")</f>
        <v/>
      </c>
    </row>
    <row r="5079" spans="1:3" x14ac:dyDescent="0.25">
      <c r="A5079" s="1"/>
      <c r="C5079" t="str">
        <f>IF(B5079&lt;&gt;"",VLOOKUP(B5079,TABLA_CAPATACES[#All],3,FALSE),"")</f>
        <v/>
      </c>
    </row>
    <row r="5080" spans="1:3" x14ac:dyDescent="0.25">
      <c r="A5080" s="1"/>
      <c r="C5080" t="str">
        <f>IF(B5080&lt;&gt;"",VLOOKUP(B5080,TABLA_CAPATACES[#All],3,FALSE),"")</f>
        <v/>
      </c>
    </row>
    <row r="5081" spans="1:3" x14ac:dyDescent="0.25">
      <c r="A5081" s="1"/>
      <c r="C5081" t="str">
        <f>IF(B5081&lt;&gt;"",VLOOKUP(B5081,TABLA_CAPATACES[#All],3,FALSE),"")</f>
        <v/>
      </c>
    </row>
    <row r="5082" spans="1:3" x14ac:dyDescent="0.25">
      <c r="A5082" s="1"/>
      <c r="C5082" t="str">
        <f>IF(B5082&lt;&gt;"",VLOOKUP(B5082,TABLA_CAPATACES[#All],3,FALSE),"")</f>
        <v/>
      </c>
    </row>
    <row r="5083" spans="1:3" x14ac:dyDescent="0.25">
      <c r="A5083" s="1"/>
      <c r="C5083" t="str">
        <f>IF(B5083&lt;&gt;"",VLOOKUP(B5083,TABLA_CAPATACES[#All],3,FALSE),"")</f>
        <v/>
      </c>
    </row>
    <row r="5084" spans="1:3" x14ac:dyDescent="0.25">
      <c r="A5084" s="1"/>
      <c r="C5084" t="str">
        <f>IF(B5084&lt;&gt;"",VLOOKUP(B5084,TABLA_CAPATACES[#All],3,FALSE),"")</f>
        <v/>
      </c>
    </row>
    <row r="5085" spans="1:3" x14ac:dyDescent="0.25">
      <c r="A5085" s="1"/>
      <c r="C5085" t="str">
        <f>IF(B5085&lt;&gt;"",VLOOKUP(B5085,TABLA_CAPATACES[#All],3,FALSE),"")</f>
        <v/>
      </c>
    </row>
    <row r="5086" spans="1:3" x14ac:dyDescent="0.25">
      <c r="A5086" s="1"/>
      <c r="C5086" t="str">
        <f>IF(B5086&lt;&gt;"",VLOOKUP(B5086,TABLA_CAPATACES[#All],3,FALSE),"")</f>
        <v/>
      </c>
    </row>
    <row r="5087" spans="1:3" x14ac:dyDescent="0.25">
      <c r="A5087" s="1"/>
      <c r="C5087" t="str">
        <f>IF(B5087&lt;&gt;"",VLOOKUP(B5087,TABLA_CAPATACES[#All],3,FALSE),"")</f>
        <v/>
      </c>
    </row>
    <row r="5088" spans="1:3" x14ac:dyDescent="0.25">
      <c r="A5088" s="1"/>
      <c r="C5088" t="str">
        <f>IF(B5088&lt;&gt;"",VLOOKUP(B5088,TABLA_CAPATACES[#All],3,FALSE),"")</f>
        <v/>
      </c>
    </row>
    <row r="5089" spans="1:3" x14ac:dyDescent="0.25">
      <c r="A5089" s="1"/>
      <c r="C5089" t="str">
        <f>IF(B5089&lt;&gt;"",VLOOKUP(B5089,TABLA_CAPATACES[#All],3,FALSE),"")</f>
        <v/>
      </c>
    </row>
    <row r="5090" spans="1:3" x14ac:dyDescent="0.25">
      <c r="A5090" s="1"/>
      <c r="C5090" t="str">
        <f>IF(B5090&lt;&gt;"",VLOOKUP(B5090,TABLA_CAPATACES[#All],3,FALSE),"")</f>
        <v/>
      </c>
    </row>
    <row r="5091" spans="1:3" x14ac:dyDescent="0.25">
      <c r="A5091" s="1"/>
      <c r="C5091" t="str">
        <f>IF(B5091&lt;&gt;"",VLOOKUP(B5091,TABLA_CAPATACES[#All],3,FALSE),"")</f>
        <v/>
      </c>
    </row>
    <row r="5092" spans="1:3" x14ac:dyDescent="0.25">
      <c r="A5092" s="1"/>
      <c r="C5092" t="str">
        <f>IF(B5092&lt;&gt;"",VLOOKUP(B5092,TABLA_CAPATACES[#All],3,FALSE),"")</f>
        <v/>
      </c>
    </row>
    <row r="5093" spans="1:3" x14ac:dyDescent="0.25">
      <c r="A5093" s="1"/>
      <c r="C5093" t="str">
        <f>IF(B5093&lt;&gt;"",VLOOKUP(B5093,TABLA_CAPATACES[#All],3,FALSE),"")</f>
        <v/>
      </c>
    </row>
    <row r="5094" spans="1:3" x14ac:dyDescent="0.25">
      <c r="A5094" s="1"/>
      <c r="C5094" t="str">
        <f>IF(B5094&lt;&gt;"",VLOOKUP(B5094,TABLA_CAPATACES[#All],3,FALSE),"")</f>
        <v/>
      </c>
    </row>
    <row r="5095" spans="1:3" x14ac:dyDescent="0.25">
      <c r="A5095" s="1"/>
      <c r="C5095" t="str">
        <f>IF(B5095&lt;&gt;"",VLOOKUP(B5095,TABLA_CAPATACES[#All],3,FALSE),"")</f>
        <v/>
      </c>
    </row>
    <row r="5096" spans="1:3" x14ac:dyDescent="0.25">
      <c r="A5096" s="1"/>
      <c r="C5096" t="str">
        <f>IF(B5096&lt;&gt;"",VLOOKUP(B5096,TABLA_CAPATACES[#All],3,FALSE),"")</f>
        <v/>
      </c>
    </row>
    <row r="5097" spans="1:3" x14ac:dyDescent="0.25">
      <c r="A5097" s="1"/>
      <c r="C5097" t="str">
        <f>IF(B5097&lt;&gt;"",VLOOKUP(B5097,TABLA_CAPATACES[#All],3,FALSE),"")</f>
        <v/>
      </c>
    </row>
    <row r="5098" spans="1:3" x14ac:dyDescent="0.25">
      <c r="A5098" s="1"/>
      <c r="C5098" t="str">
        <f>IF(B5098&lt;&gt;"",VLOOKUP(B5098,TABLA_CAPATACES[#All],3,FALSE),"")</f>
        <v/>
      </c>
    </row>
    <row r="5099" spans="1:3" x14ac:dyDescent="0.25">
      <c r="A5099" s="1"/>
      <c r="C5099" t="str">
        <f>IF(B5099&lt;&gt;"",VLOOKUP(B5099,TABLA_CAPATACES[#All],3,FALSE),"")</f>
        <v/>
      </c>
    </row>
    <row r="5100" spans="1:3" x14ac:dyDescent="0.25">
      <c r="A5100" s="1"/>
      <c r="C5100" t="str">
        <f>IF(B5100&lt;&gt;"",VLOOKUP(B5100,TABLA_CAPATACES[#All],3,FALSE),"")</f>
        <v/>
      </c>
    </row>
    <row r="5101" spans="1:3" x14ac:dyDescent="0.25">
      <c r="A5101" s="1"/>
      <c r="C5101" t="str">
        <f>IF(B5101&lt;&gt;"",VLOOKUP(B5101,TABLA_CAPATACES[#All],3,FALSE),"")</f>
        <v/>
      </c>
    </row>
    <row r="5102" spans="1:3" x14ac:dyDescent="0.25">
      <c r="A5102" s="1"/>
      <c r="C5102" t="str">
        <f>IF(B5102&lt;&gt;"",VLOOKUP(B5102,TABLA_CAPATACES[#All],3,FALSE),"")</f>
        <v/>
      </c>
    </row>
    <row r="5103" spans="1:3" x14ac:dyDescent="0.25">
      <c r="A5103" s="1"/>
      <c r="C5103" t="str">
        <f>IF(B5103&lt;&gt;"",VLOOKUP(B5103,TABLA_CAPATACES[#All],3,FALSE),"")</f>
        <v/>
      </c>
    </row>
    <row r="5104" spans="1:3" x14ac:dyDescent="0.25">
      <c r="A5104" s="1"/>
      <c r="C5104" t="str">
        <f>IF(B5104&lt;&gt;"",VLOOKUP(B5104,TABLA_CAPATACES[#All],3,FALSE),"")</f>
        <v/>
      </c>
    </row>
    <row r="5105" spans="1:3" x14ac:dyDescent="0.25">
      <c r="A5105" s="1"/>
      <c r="C5105" t="str">
        <f>IF(B5105&lt;&gt;"",VLOOKUP(B5105,TABLA_CAPATACES[#All],3,FALSE),"")</f>
        <v/>
      </c>
    </row>
    <row r="5106" spans="1:3" x14ac:dyDescent="0.25">
      <c r="A5106" s="1"/>
      <c r="C5106" t="str">
        <f>IF(B5106&lt;&gt;"",VLOOKUP(B5106,TABLA_CAPATACES[#All],3,FALSE),"")</f>
        <v/>
      </c>
    </row>
    <row r="5107" spans="1:3" x14ac:dyDescent="0.25">
      <c r="A5107" s="1"/>
      <c r="C5107" t="str">
        <f>IF(B5107&lt;&gt;"",VLOOKUP(B5107,TABLA_CAPATACES[#All],3,FALSE),"")</f>
        <v/>
      </c>
    </row>
    <row r="5108" spans="1:3" x14ac:dyDescent="0.25">
      <c r="A5108" s="1"/>
      <c r="C5108" t="str">
        <f>IF(B5108&lt;&gt;"",VLOOKUP(B5108,TABLA_CAPATACES[#All],3,FALSE),"")</f>
        <v/>
      </c>
    </row>
    <row r="5109" spans="1:3" x14ac:dyDescent="0.25">
      <c r="A5109" s="1"/>
      <c r="C5109" t="str">
        <f>IF(B5109&lt;&gt;"",VLOOKUP(B5109,TABLA_CAPATACES[#All],3,FALSE),"")</f>
        <v/>
      </c>
    </row>
    <row r="5110" spans="1:3" x14ac:dyDescent="0.25">
      <c r="A5110" s="1"/>
      <c r="C5110" t="str">
        <f>IF(B5110&lt;&gt;"",VLOOKUP(B5110,TABLA_CAPATACES[#All],3,FALSE),"")</f>
        <v/>
      </c>
    </row>
    <row r="5111" spans="1:3" x14ac:dyDescent="0.25">
      <c r="A5111" s="1"/>
      <c r="C5111" t="str">
        <f>IF(B5111&lt;&gt;"",VLOOKUP(B5111,TABLA_CAPATACES[#All],3,FALSE),"")</f>
        <v/>
      </c>
    </row>
    <row r="5112" spans="1:3" x14ac:dyDescent="0.25">
      <c r="A5112" s="1"/>
      <c r="C5112" t="str">
        <f>IF(B5112&lt;&gt;"",VLOOKUP(B5112,TABLA_CAPATACES[#All],3,FALSE),"")</f>
        <v/>
      </c>
    </row>
    <row r="5113" spans="1:3" x14ac:dyDescent="0.25">
      <c r="A5113" s="1"/>
      <c r="C5113" t="str">
        <f>IF(B5113&lt;&gt;"",VLOOKUP(B5113,TABLA_CAPATACES[#All],3,FALSE),"")</f>
        <v/>
      </c>
    </row>
    <row r="5114" spans="1:3" x14ac:dyDescent="0.25">
      <c r="A5114" s="1"/>
      <c r="C5114" t="str">
        <f>IF(B5114&lt;&gt;"",VLOOKUP(B5114,TABLA_CAPATACES[#All],3,FALSE),"")</f>
        <v/>
      </c>
    </row>
    <row r="5115" spans="1:3" x14ac:dyDescent="0.25">
      <c r="A5115" s="1"/>
      <c r="C5115" t="str">
        <f>IF(B5115&lt;&gt;"",VLOOKUP(B5115,TABLA_CAPATACES[#All],3,FALSE),"")</f>
        <v/>
      </c>
    </row>
    <row r="5116" spans="1:3" x14ac:dyDescent="0.25">
      <c r="A5116" s="1"/>
      <c r="C5116" t="str">
        <f>IF(B5116&lt;&gt;"",VLOOKUP(B5116,TABLA_CAPATACES[#All],3,FALSE),"")</f>
        <v/>
      </c>
    </row>
    <row r="5117" spans="1:3" x14ac:dyDescent="0.25">
      <c r="A5117" s="1"/>
      <c r="C5117" t="str">
        <f>IF(B5117&lt;&gt;"",VLOOKUP(B5117,TABLA_CAPATACES[#All],3,FALSE),"")</f>
        <v/>
      </c>
    </row>
    <row r="5118" spans="1:3" x14ac:dyDescent="0.25">
      <c r="A5118" s="1"/>
      <c r="C5118" t="str">
        <f>IF(B5118&lt;&gt;"",VLOOKUP(B5118,TABLA_CAPATACES[#All],3,FALSE),"")</f>
        <v/>
      </c>
    </row>
    <row r="5119" spans="1:3" x14ac:dyDescent="0.25">
      <c r="A5119" s="1"/>
      <c r="C5119" t="str">
        <f>IF(B5119&lt;&gt;"",VLOOKUP(B5119,TABLA_CAPATACES[#All],3,FALSE),"")</f>
        <v/>
      </c>
    </row>
    <row r="5120" spans="1:3" x14ac:dyDescent="0.25">
      <c r="A5120" s="1"/>
      <c r="C5120" t="str">
        <f>IF(B5120&lt;&gt;"",VLOOKUP(B5120,TABLA_CAPATACES[#All],3,FALSE),"")</f>
        <v/>
      </c>
    </row>
    <row r="5121" spans="1:3" x14ac:dyDescent="0.25">
      <c r="A5121" s="1"/>
      <c r="C5121" t="str">
        <f>IF(B5121&lt;&gt;"",VLOOKUP(B5121,TABLA_CAPATACES[#All],3,FALSE),"")</f>
        <v/>
      </c>
    </row>
    <row r="5122" spans="1:3" x14ac:dyDescent="0.25">
      <c r="A5122" s="1"/>
      <c r="C5122" t="str">
        <f>IF(B5122&lt;&gt;"",VLOOKUP(B5122,TABLA_CAPATACES[#All],3,FALSE),"")</f>
        <v/>
      </c>
    </row>
    <row r="5123" spans="1:3" x14ac:dyDescent="0.25">
      <c r="A5123" s="1"/>
      <c r="C5123" t="str">
        <f>IF(B5123&lt;&gt;"",VLOOKUP(B5123,TABLA_CAPATACES[#All],3,FALSE),"")</f>
        <v/>
      </c>
    </row>
    <row r="5124" spans="1:3" x14ac:dyDescent="0.25">
      <c r="A5124" s="1"/>
      <c r="C5124" t="str">
        <f>IF(B5124&lt;&gt;"",VLOOKUP(B5124,TABLA_CAPATACES[#All],3,FALSE),"")</f>
        <v/>
      </c>
    </row>
    <row r="5125" spans="1:3" x14ac:dyDescent="0.25">
      <c r="A5125" s="1"/>
      <c r="C5125" t="str">
        <f>IF(B5125&lt;&gt;"",VLOOKUP(B5125,TABLA_CAPATACES[#All],3,FALSE),"")</f>
        <v/>
      </c>
    </row>
    <row r="5126" spans="1:3" x14ac:dyDescent="0.25">
      <c r="A5126" s="1"/>
      <c r="C5126" t="str">
        <f>IF(B5126&lt;&gt;"",VLOOKUP(B5126,TABLA_CAPATACES[#All],3,FALSE),"")</f>
        <v/>
      </c>
    </row>
    <row r="5127" spans="1:3" x14ac:dyDescent="0.25">
      <c r="A5127" s="1"/>
      <c r="C5127" t="str">
        <f>IF(B5127&lt;&gt;"",VLOOKUP(B5127,TABLA_CAPATACES[#All],3,FALSE),"")</f>
        <v/>
      </c>
    </row>
    <row r="5128" spans="1:3" x14ac:dyDescent="0.25">
      <c r="A5128" s="1"/>
      <c r="C5128" t="str">
        <f>IF(B5128&lt;&gt;"",VLOOKUP(B5128,TABLA_CAPATACES[#All],3,FALSE),"")</f>
        <v/>
      </c>
    </row>
    <row r="5129" spans="1:3" x14ac:dyDescent="0.25">
      <c r="A5129" s="1"/>
      <c r="C5129" t="str">
        <f>IF(B5129&lt;&gt;"",VLOOKUP(B5129,TABLA_CAPATACES[#All],3,FALSE),"")</f>
        <v/>
      </c>
    </row>
    <row r="5130" spans="1:3" x14ac:dyDescent="0.25">
      <c r="A5130" s="1"/>
      <c r="C5130" t="str">
        <f>IF(B5130&lt;&gt;"",VLOOKUP(B5130,TABLA_CAPATACES[#All],3,FALSE),"")</f>
        <v/>
      </c>
    </row>
    <row r="5131" spans="1:3" x14ac:dyDescent="0.25">
      <c r="A5131" s="1"/>
      <c r="C5131" t="str">
        <f>IF(B5131&lt;&gt;"",VLOOKUP(B5131,TABLA_CAPATACES[#All],3,FALSE),"")</f>
        <v/>
      </c>
    </row>
    <row r="5132" spans="1:3" x14ac:dyDescent="0.25">
      <c r="A5132" s="1"/>
      <c r="C5132" t="str">
        <f>IF(B5132&lt;&gt;"",VLOOKUP(B5132,TABLA_CAPATACES[#All],3,FALSE),"")</f>
        <v/>
      </c>
    </row>
    <row r="5133" spans="1:3" x14ac:dyDescent="0.25">
      <c r="A5133" s="1"/>
      <c r="C5133" t="str">
        <f>IF(B5133&lt;&gt;"",VLOOKUP(B5133,TABLA_CAPATACES[#All],3,FALSE),"")</f>
        <v/>
      </c>
    </row>
    <row r="5134" spans="1:3" x14ac:dyDescent="0.25">
      <c r="A5134" s="1"/>
      <c r="C5134" t="str">
        <f>IF(B5134&lt;&gt;"",VLOOKUP(B5134,TABLA_CAPATACES[#All],3,FALSE),"")</f>
        <v/>
      </c>
    </row>
    <row r="5135" spans="1:3" x14ac:dyDescent="0.25">
      <c r="A5135" s="1"/>
      <c r="C5135" t="str">
        <f>IF(B5135&lt;&gt;"",VLOOKUP(B5135,TABLA_CAPATACES[#All],3,FALSE),"")</f>
        <v/>
      </c>
    </row>
    <row r="5136" spans="1:3" x14ac:dyDescent="0.25">
      <c r="A5136" s="1"/>
      <c r="C5136" t="str">
        <f>IF(B5136&lt;&gt;"",VLOOKUP(B5136,TABLA_CAPATACES[#All],3,FALSE),"")</f>
        <v/>
      </c>
    </row>
    <row r="5137" spans="1:3" x14ac:dyDescent="0.25">
      <c r="A5137" s="1"/>
      <c r="C5137" t="str">
        <f>IF(B5137&lt;&gt;"",VLOOKUP(B5137,TABLA_CAPATACES[#All],3,FALSE),"")</f>
        <v/>
      </c>
    </row>
    <row r="5138" spans="1:3" x14ac:dyDescent="0.25">
      <c r="A5138" s="1"/>
      <c r="C5138" t="str">
        <f>IF(B5138&lt;&gt;"",VLOOKUP(B5138,TABLA_CAPATACES[#All],3,FALSE),"")</f>
        <v/>
      </c>
    </row>
    <row r="5139" spans="1:3" x14ac:dyDescent="0.25">
      <c r="A5139" s="1"/>
      <c r="C5139" t="str">
        <f>IF(B5139&lt;&gt;"",VLOOKUP(B5139,TABLA_CAPATACES[#All],3,FALSE),"")</f>
        <v/>
      </c>
    </row>
    <row r="5140" spans="1:3" x14ac:dyDescent="0.25">
      <c r="A5140" s="1"/>
      <c r="C5140" t="str">
        <f>IF(B5140&lt;&gt;"",VLOOKUP(B5140,TABLA_CAPATACES[#All],3,FALSE),"")</f>
        <v/>
      </c>
    </row>
    <row r="5141" spans="1:3" x14ac:dyDescent="0.25">
      <c r="A5141" s="1"/>
      <c r="C5141" t="str">
        <f>IF(B5141&lt;&gt;"",VLOOKUP(B5141,TABLA_CAPATACES[#All],3,FALSE),"")</f>
        <v/>
      </c>
    </row>
    <row r="5142" spans="1:3" x14ac:dyDescent="0.25">
      <c r="A5142" s="1"/>
      <c r="C5142" t="str">
        <f>IF(B5142&lt;&gt;"",VLOOKUP(B5142,TABLA_CAPATACES[#All],3,FALSE),"")</f>
        <v/>
      </c>
    </row>
    <row r="5143" spans="1:3" x14ac:dyDescent="0.25">
      <c r="A5143" s="1"/>
      <c r="C5143" t="str">
        <f>IF(B5143&lt;&gt;"",VLOOKUP(B5143,TABLA_CAPATACES[#All],3,FALSE),"")</f>
        <v/>
      </c>
    </row>
    <row r="5144" spans="1:3" x14ac:dyDescent="0.25">
      <c r="A5144" s="1"/>
      <c r="C5144" t="str">
        <f>IF(B5144&lt;&gt;"",VLOOKUP(B5144,TABLA_CAPATACES[#All],3,FALSE),"")</f>
        <v/>
      </c>
    </row>
    <row r="5145" spans="1:3" x14ac:dyDescent="0.25">
      <c r="A5145" s="1"/>
      <c r="C5145" t="str">
        <f>IF(B5145&lt;&gt;"",VLOOKUP(B5145,TABLA_CAPATACES[#All],3,FALSE),"")</f>
        <v/>
      </c>
    </row>
    <row r="5146" spans="1:3" x14ac:dyDescent="0.25">
      <c r="A5146" s="1"/>
      <c r="C5146" t="str">
        <f>IF(B5146&lt;&gt;"",VLOOKUP(B5146,TABLA_CAPATACES[#All],3,FALSE),"")</f>
        <v/>
      </c>
    </row>
    <row r="5147" spans="1:3" x14ac:dyDescent="0.25">
      <c r="A5147" s="1"/>
      <c r="C5147" t="str">
        <f>IF(B5147&lt;&gt;"",VLOOKUP(B5147,TABLA_CAPATACES[#All],3,FALSE),"")</f>
        <v/>
      </c>
    </row>
    <row r="5148" spans="1:3" x14ac:dyDescent="0.25">
      <c r="A5148" s="1"/>
      <c r="C5148" t="str">
        <f>IF(B5148&lt;&gt;"",VLOOKUP(B5148,TABLA_CAPATACES[#All],3,FALSE),"")</f>
        <v/>
      </c>
    </row>
    <row r="5149" spans="1:3" x14ac:dyDescent="0.25">
      <c r="A5149" s="1"/>
      <c r="C5149" t="str">
        <f>IF(B5149&lt;&gt;"",VLOOKUP(B5149,TABLA_CAPATACES[#All],3,FALSE),"")</f>
        <v/>
      </c>
    </row>
    <row r="5150" spans="1:3" x14ac:dyDescent="0.25">
      <c r="A5150" s="1"/>
      <c r="C5150" t="str">
        <f>IF(B5150&lt;&gt;"",VLOOKUP(B5150,TABLA_CAPATACES[#All],3,FALSE),"")</f>
        <v/>
      </c>
    </row>
    <row r="5151" spans="1:3" x14ac:dyDescent="0.25">
      <c r="A5151" s="1"/>
      <c r="C5151" t="str">
        <f>IF(B5151&lt;&gt;"",VLOOKUP(B5151,TABLA_CAPATACES[#All],3,FALSE),"")</f>
        <v/>
      </c>
    </row>
    <row r="5152" spans="1:3" x14ac:dyDescent="0.25">
      <c r="A5152" s="1"/>
      <c r="C5152" t="str">
        <f>IF(B5152&lt;&gt;"",VLOOKUP(B5152,TABLA_CAPATACES[#All],3,FALSE),"")</f>
        <v/>
      </c>
    </row>
    <row r="5153" spans="1:3" x14ac:dyDescent="0.25">
      <c r="A5153" s="1"/>
      <c r="C5153" t="str">
        <f>IF(B5153&lt;&gt;"",VLOOKUP(B5153,TABLA_CAPATACES[#All],3,FALSE),"")</f>
        <v/>
      </c>
    </row>
    <row r="5154" spans="1:3" x14ac:dyDescent="0.25">
      <c r="A5154" s="1"/>
      <c r="C5154" t="str">
        <f>IF(B5154&lt;&gt;"",VLOOKUP(B5154,TABLA_CAPATACES[#All],3,FALSE),"")</f>
        <v/>
      </c>
    </row>
    <row r="5155" spans="1:3" x14ac:dyDescent="0.25">
      <c r="A5155" s="1"/>
      <c r="C5155" t="str">
        <f>IF(B5155&lt;&gt;"",VLOOKUP(B5155,TABLA_CAPATACES[#All],3,FALSE),"")</f>
        <v/>
      </c>
    </row>
    <row r="5156" spans="1:3" x14ac:dyDescent="0.25">
      <c r="A5156" s="1"/>
      <c r="C5156" t="str">
        <f>IF(B5156&lt;&gt;"",VLOOKUP(B5156,TABLA_CAPATACES[#All],3,FALSE),"")</f>
        <v/>
      </c>
    </row>
    <row r="5157" spans="1:3" x14ac:dyDescent="0.25">
      <c r="A5157" s="1"/>
      <c r="C5157" t="str">
        <f>IF(B5157&lt;&gt;"",VLOOKUP(B5157,TABLA_CAPATACES[#All],3,FALSE),"")</f>
        <v/>
      </c>
    </row>
    <row r="5158" spans="1:3" x14ac:dyDescent="0.25">
      <c r="A5158" s="1"/>
      <c r="C5158" t="str">
        <f>IF(B5158&lt;&gt;"",VLOOKUP(B5158,TABLA_CAPATACES[#All],3,FALSE),"")</f>
        <v/>
      </c>
    </row>
    <row r="5159" spans="1:3" x14ac:dyDescent="0.25">
      <c r="A5159" s="1"/>
      <c r="C5159" t="str">
        <f>IF(B5159&lt;&gt;"",VLOOKUP(B5159,TABLA_CAPATACES[#All],3,FALSE),"")</f>
        <v/>
      </c>
    </row>
    <row r="5160" spans="1:3" x14ac:dyDescent="0.25">
      <c r="A5160" s="1"/>
      <c r="C5160" t="str">
        <f>IF(B5160&lt;&gt;"",VLOOKUP(B5160,TABLA_CAPATACES[#All],3,FALSE),"")</f>
        <v/>
      </c>
    </row>
    <row r="5161" spans="1:3" x14ac:dyDescent="0.25">
      <c r="A5161" s="1"/>
      <c r="C5161" t="str">
        <f>IF(B5161&lt;&gt;"",VLOOKUP(B5161,TABLA_CAPATACES[#All],3,FALSE),"")</f>
        <v/>
      </c>
    </row>
    <row r="5162" spans="1:3" x14ac:dyDescent="0.25">
      <c r="A5162" s="1"/>
      <c r="C5162" t="str">
        <f>IF(B5162&lt;&gt;"",VLOOKUP(B5162,TABLA_CAPATACES[#All],3,FALSE),"")</f>
        <v/>
      </c>
    </row>
    <row r="5163" spans="1:3" x14ac:dyDescent="0.25">
      <c r="A5163" s="1"/>
      <c r="C5163" t="str">
        <f>IF(B5163&lt;&gt;"",VLOOKUP(B5163,TABLA_CAPATACES[#All],3,FALSE),"")</f>
        <v/>
      </c>
    </row>
    <row r="5164" spans="1:3" x14ac:dyDescent="0.25">
      <c r="A5164" s="1"/>
      <c r="C5164" t="str">
        <f>IF(B5164&lt;&gt;"",VLOOKUP(B5164,TABLA_CAPATACES[#All],3,FALSE),"")</f>
        <v/>
      </c>
    </row>
    <row r="5165" spans="1:3" x14ac:dyDescent="0.25">
      <c r="A5165" s="1"/>
      <c r="C5165" t="str">
        <f>IF(B5165&lt;&gt;"",VLOOKUP(B5165,TABLA_CAPATACES[#All],3,FALSE),"")</f>
        <v/>
      </c>
    </row>
    <row r="5166" spans="1:3" x14ac:dyDescent="0.25">
      <c r="A5166" s="1"/>
      <c r="C5166" t="str">
        <f>IF(B5166&lt;&gt;"",VLOOKUP(B5166,TABLA_CAPATACES[#All],3,FALSE),"")</f>
        <v/>
      </c>
    </row>
    <row r="5167" spans="1:3" x14ac:dyDescent="0.25">
      <c r="A5167" s="1"/>
      <c r="C5167" t="str">
        <f>IF(B5167&lt;&gt;"",VLOOKUP(B5167,TABLA_CAPATACES[#All],3,FALSE),"")</f>
        <v/>
      </c>
    </row>
    <row r="5168" spans="1:3" x14ac:dyDescent="0.25">
      <c r="A5168" s="1"/>
      <c r="C5168" t="str">
        <f>IF(B5168&lt;&gt;"",VLOOKUP(B5168,TABLA_CAPATACES[#All],3,FALSE),"")</f>
        <v/>
      </c>
    </row>
    <row r="5169" spans="1:3" x14ac:dyDescent="0.25">
      <c r="A5169" s="1"/>
      <c r="C5169" t="str">
        <f>IF(B5169&lt;&gt;"",VLOOKUP(B5169,TABLA_CAPATACES[#All],3,FALSE),"")</f>
        <v/>
      </c>
    </row>
    <row r="5170" spans="1:3" x14ac:dyDescent="0.25">
      <c r="A5170" s="1"/>
      <c r="C5170" t="str">
        <f>IF(B5170&lt;&gt;"",VLOOKUP(B5170,TABLA_CAPATACES[#All],3,FALSE),"")</f>
        <v/>
      </c>
    </row>
    <row r="5171" spans="1:3" x14ac:dyDescent="0.25">
      <c r="A5171" s="1"/>
      <c r="C5171" t="str">
        <f>IF(B5171&lt;&gt;"",VLOOKUP(B5171,TABLA_CAPATACES[#All],3,FALSE),"")</f>
        <v/>
      </c>
    </row>
    <row r="5172" spans="1:3" x14ac:dyDescent="0.25">
      <c r="A5172" s="1"/>
      <c r="C5172" t="str">
        <f>IF(B5172&lt;&gt;"",VLOOKUP(B5172,TABLA_CAPATACES[#All],3,FALSE),"")</f>
        <v/>
      </c>
    </row>
    <row r="5173" spans="1:3" x14ac:dyDescent="0.25">
      <c r="A5173" s="1"/>
      <c r="C5173" t="str">
        <f>IF(B5173&lt;&gt;"",VLOOKUP(B5173,TABLA_CAPATACES[#All],3,FALSE),"")</f>
        <v/>
      </c>
    </row>
    <row r="5174" spans="1:3" x14ac:dyDescent="0.25">
      <c r="A5174" s="1"/>
      <c r="C5174" t="str">
        <f>IF(B5174&lt;&gt;"",VLOOKUP(B5174,TABLA_CAPATACES[#All],3,FALSE),"")</f>
        <v/>
      </c>
    </row>
    <row r="5175" spans="1:3" x14ac:dyDescent="0.25">
      <c r="A5175" s="1"/>
      <c r="C5175" t="str">
        <f>IF(B5175&lt;&gt;"",VLOOKUP(B5175,TABLA_CAPATACES[#All],3,FALSE),"")</f>
        <v/>
      </c>
    </row>
    <row r="5176" spans="1:3" x14ac:dyDescent="0.25">
      <c r="A5176" s="1"/>
      <c r="C5176" t="str">
        <f>IF(B5176&lt;&gt;"",VLOOKUP(B5176,TABLA_CAPATACES[#All],3,FALSE),"")</f>
        <v/>
      </c>
    </row>
    <row r="5177" spans="1:3" x14ac:dyDescent="0.25">
      <c r="A5177" s="1"/>
      <c r="C5177" t="str">
        <f>IF(B5177&lt;&gt;"",VLOOKUP(B5177,TABLA_CAPATACES[#All],3,FALSE),"")</f>
        <v/>
      </c>
    </row>
    <row r="5178" spans="1:3" x14ac:dyDescent="0.25">
      <c r="A5178" s="1"/>
      <c r="C5178" t="str">
        <f>IF(B5178&lt;&gt;"",VLOOKUP(B5178,TABLA_CAPATACES[#All],3,FALSE),"")</f>
        <v/>
      </c>
    </row>
    <row r="5179" spans="1:3" x14ac:dyDescent="0.25">
      <c r="A5179" s="1"/>
      <c r="C5179" t="str">
        <f>IF(B5179&lt;&gt;"",VLOOKUP(B5179,TABLA_CAPATACES[#All],3,FALSE),"")</f>
        <v/>
      </c>
    </row>
    <row r="5180" spans="1:3" x14ac:dyDescent="0.25">
      <c r="A5180" s="1"/>
      <c r="C5180" t="str">
        <f>IF(B5180&lt;&gt;"",VLOOKUP(B5180,TABLA_CAPATACES[#All],3,FALSE),"")</f>
        <v/>
      </c>
    </row>
    <row r="5181" spans="1:3" x14ac:dyDescent="0.25">
      <c r="A5181" s="1"/>
      <c r="C5181" t="str">
        <f>IF(B5181&lt;&gt;"",VLOOKUP(B5181,TABLA_CAPATACES[#All],3,FALSE),"")</f>
        <v/>
      </c>
    </row>
    <row r="5182" spans="1:3" x14ac:dyDescent="0.25">
      <c r="A5182" s="1"/>
      <c r="C5182" t="str">
        <f>IF(B5182&lt;&gt;"",VLOOKUP(B5182,TABLA_CAPATACES[#All],3,FALSE),"")</f>
        <v/>
      </c>
    </row>
    <row r="5183" spans="1:3" x14ac:dyDescent="0.25">
      <c r="A5183" s="1"/>
      <c r="C5183" t="str">
        <f>IF(B5183&lt;&gt;"",VLOOKUP(B5183,TABLA_CAPATACES[#All],3,FALSE),"")</f>
        <v/>
      </c>
    </row>
    <row r="5184" spans="1:3" x14ac:dyDescent="0.25">
      <c r="A5184" s="1"/>
      <c r="C5184" t="str">
        <f>IF(B5184&lt;&gt;"",VLOOKUP(B5184,TABLA_CAPATACES[#All],3,FALSE),"")</f>
        <v/>
      </c>
    </row>
    <row r="5185" spans="1:3" x14ac:dyDescent="0.25">
      <c r="A5185" s="1"/>
      <c r="C5185" t="str">
        <f>IF(B5185&lt;&gt;"",VLOOKUP(B5185,TABLA_CAPATACES[#All],3,FALSE),"")</f>
        <v/>
      </c>
    </row>
    <row r="5186" spans="1:3" x14ac:dyDescent="0.25">
      <c r="A5186" s="1"/>
      <c r="C5186" t="str">
        <f>IF(B5186&lt;&gt;"",VLOOKUP(B5186,TABLA_CAPATACES[#All],3,FALSE),"")</f>
        <v/>
      </c>
    </row>
    <row r="5187" spans="1:3" x14ac:dyDescent="0.25">
      <c r="A5187" s="1"/>
      <c r="C5187" t="str">
        <f>IF(B5187&lt;&gt;"",VLOOKUP(B5187,TABLA_CAPATACES[#All],3,FALSE),"")</f>
        <v/>
      </c>
    </row>
    <row r="5188" spans="1:3" x14ac:dyDescent="0.25">
      <c r="A5188" s="1"/>
      <c r="C5188" t="str">
        <f>IF(B5188&lt;&gt;"",VLOOKUP(B5188,TABLA_CAPATACES[#All],3,FALSE),"")</f>
        <v/>
      </c>
    </row>
    <row r="5189" spans="1:3" x14ac:dyDescent="0.25">
      <c r="A5189" s="1"/>
      <c r="C5189" t="str">
        <f>IF(B5189&lt;&gt;"",VLOOKUP(B5189,TABLA_CAPATACES[#All],3,FALSE),"")</f>
        <v/>
      </c>
    </row>
    <row r="5190" spans="1:3" x14ac:dyDescent="0.25">
      <c r="A5190" s="1"/>
      <c r="C5190" t="str">
        <f>IF(B5190&lt;&gt;"",VLOOKUP(B5190,TABLA_CAPATACES[#All],3,FALSE),"")</f>
        <v/>
      </c>
    </row>
    <row r="5191" spans="1:3" x14ac:dyDescent="0.25">
      <c r="A5191" s="1"/>
      <c r="C5191" t="str">
        <f>IF(B5191&lt;&gt;"",VLOOKUP(B5191,TABLA_CAPATACES[#All],3,FALSE),"")</f>
        <v/>
      </c>
    </row>
    <row r="5192" spans="1:3" x14ac:dyDescent="0.25">
      <c r="A5192" s="1"/>
      <c r="C5192" t="str">
        <f>IF(B5192&lt;&gt;"",VLOOKUP(B5192,TABLA_CAPATACES[#All],3,FALSE),"")</f>
        <v/>
      </c>
    </row>
    <row r="5193" spans="1:3" x14ac:dyDescent="0.25">
      <c r="A5193" s="1"/>
      <c r="C5193" t="str">
        <f>IF(B5193&lt;&gt;"",VLOOKUP(B5193,TABLA_CAPATACES[#All],3,FALSE),"")</f>
        <v/>
      </c>
    </row>
    <row r="5194" spans="1:3" x14ac:dyDescent="0.25">
      <c r="A5194" s="1"/>
      <c r="C5194" t="str">
        <f>IF(B5194&lt;&gt;"",VLOOKUP(B5194,TABLA_CAPATACES[#All],3,FALSE),"")</f>
        <v/>
      </c>
    </row>
    <row r="5195" spans="1:3" x14ac:dyDescent="0.25">
      <c r="A5195" s="1"/>
      <c r="C5195" t="str">
        <f>IF(B5195&lt;&gt;"",VLOOKUP(B5195,TABLA_CAPATACES[#All],3,FALSE),"")</f>
        <v/>
      </c>
    </row>
    <row r="5196" spans="1:3" x14ac:dyDescent="0.25">
      <c r="A5196" s="1"/>
      <c r="C5196" t="str">
        <f>IF(B5196&lt;&gt;"",VLOOKUP(B5196,TABLA_CAPATACES[#All],3,FALSE),"")</f>
        <v/>
      </c>
    </row>
    <row r="5197" spans="1:3" x14ac:dyDescent="0.25">
      <c r="A5197" s="1"/>
      <c r="C5197" t="str">
        <f>IF(B5197&lt;&gt;"",VLOOKUP(B5197,TABLA_CAPATACES[#All],3,FALSE),"")</f>
        <v/>
      </c>
    </row>
    <row r="5198" spans="1:3" x14ac:dyDescent="0.25">
      <c r="A5198" s="1"/>
      <c r="C5198" t="str">
        <f>IF(B5198&lt;&gt;"",VLOOKUP(B5198,TABLA_CAPATACES[#All],3,FALSE),"")</f>
        <v/>
      </c>
    </row>
    <row r="5199" spans="1:3" x14ac:dyDescent="0.25">
      <c r="A5199" s="1"/>
      <c r="C5199" t="str">
        <f>IF(B5199&lt;&gt;"",VLOOKUP(B5199,TABLA_CAPATACES[#All],3,FALSE),"")</f>
        <v/>
      </c>
    </row>
    <row r="5200" spans="1:3" x14ac:dyDescent="0.25">
      <c r="A5200" s="1"/>
      <c r="C5200" t="str">
        <f>IF(B5200&lt;&gt;"",VLOOKUP(B5200,TABLA_CAPATACES[#All],3,FALSE),"")</f>
        <v/>
      </c>
    </row>
    <row r="5201" spans="1:3" x14ac:dyDescent="0.25">
      <c r="A5201" s="1"/>
      <c r="C5201" t="str">
        <f>IF(B5201&lt;&gt;"",VLOOKUP(B5201,TABLA_CAPATACES[#All],3,FALSE),"")</f>
        <v/>
      </c>
    </row>
    <row r="5202" spans="1:3" x14ac:dyDescent="0.25">
      <c r="A5202" s="1"/>
      <c r="C5202" t="str">
        <f>IF(B5202&lt;&gt;"",VLOOKUP(B5202,TABLA_CAPATACES[#All],3,FALSE),"")</f>
        <v/>
      </c>
    </row>
    <row r="5203" spans="1:3" x14ac:dyDescent="0.25">
      <c r="A5203" s="1"/>
      <c r="C5203" t="str">
        <f>IF(B5203&lt;&gt;"",VLOOKUP(B5203,TABLA_CAPATACES[#All],3,FALSE),"")</f>
        <v/>
      </c>
    </row>
    <row r="5204" spans="1:3" x14ac:dyDescent="0.25">
      <c r="A5204" s="1"/>
      <c r="C5204" t="str">
        <f>IF(B5204&lt;&gt;"",VLOOKUP(B5204,TABLA_CAPATACES[#All],3,FALSE),"")</f>
        <v/>
      </c>
    </row>
    <row r="5205" spans="1:3" x14ac:dyDescent="0.25">
      <c r="A5205" s="1"/>
      <c r="C5205" t="str">
        <f>IF(B5205&lt;&gt;"",VLOOKUP(B5205,TABLA_CAPATACES[#All],3,FALSE),"")</f>
        <v/>
      </c>
    </row>
    <row r="5206" spans="1:3" x14ac:dyDescent="0.25">
      <c r="A5206" s="1"/>
      <c r="C5206" t="str">
        <f>IF(B5206&lt;&gt;"",VLOOKUP(B5206,TABLA_CAPATACES[#All],3,FALSE),"")</f>
        <v/>
      </c>
    </row>
    <row r="5207" spans="1:3" x14ac:dyDescent="0.25">
      <c r="A5207" s="1"/>
      <c r="C5207" t="str">
        <f>IF(B5207&lt;&gt;"",VLOOKUP(B5207,TABLA_CAPATACES[#All],3,FALSE),"")</f>
        <v/>
      </c>
    </row>
    <row r="5208" spans="1:3" x14ac:dyDescent="0.25">
      <c r="A5208" s="1"/>
      <c r="C5208" t="str">
        <f>IF(B5208&lt;&gt;"",VLOOKUP(B5208,TABLA_CAPATACES[#All],3,FALSE),"")</f>
        <v/>
      </c>
    </row>
    <row r="5209" spans="1:3" x14ac:dyDescent="0.25">
      <c r="A5209" s="1"/>
      <c r="C5209" t="str">
        <f>IF(B5209&lt;&gt;"",VLOOKUP(B5209,TABLA_CAPATACES[#All],3,FALSE),"")</f>
        <v/>
      </c>
    </row>
    <row r="5210" spans="1:3" x14ac:dyDescent="0.25">
      <c r="A5210" s="1"/>
      <c r="C5210" t="str">
        <f>IF(B5210&lt;&gt;"",VLOOKUP(B5210,TABLA_CAPATACES[#All],3,FALSE),"")</f>
        <v/>
      </c>
    </row>
    <row r="5211" spans="1:3" x14ac:dyDescent="0.25">
      <c r="A5211" s="1"/>
      <c r="C5211" t="str">
        <f>IF(B5211&lt;&gt;"",VLOOKUP(B5211,TABLA_CAPATACES[#All],3,FALSE),"")</f>
        <v/>
      </c>
    </row>
    <row r="5212" spans="1:3" x14ac:dyDescent="0.25">
      <c r="A5212" s="1"/>
      <c r="C5212" t="str">
        <f>IF(B5212&lt;&gt;"",VLOOKUP(B5212,TABLA_CAPATACES[#All],3,FALSE),"")</f>
        <v/>
      </c>
    </row>
    <row r="5213" spans="1:3" x14ac:dyDescent="0.25">
      <c r="A5213" s="1"/>
      <c r="C5213" t="str">
        <f>IF(B5213&lt;&gt;"",VLOOKUP(B5213,TABLA_CAPATACES[#All],3,FALSE),"")</f>
        <v/>
      </c>
    </row>
    <row r="5214" spans="1:3" x14ac:dyDescent="0.25">
      <c r="A5214" s="1"/>
      <c r="C5214" t="str">
        <f>IF(B5214&lt;&gt;"",VLOOKUP(B5214,TABLA_CAPATACES[#All],3,FALSE),"")</f>
        <v/>
      </c>
    </row>
    <row r="5215" spans="1:3" x14ac:dyDescent="0.25">
      <c r="A5215" s="1"/>
      <c r="C5215" t="str">
        <f>IF(B5215&lt;&gt;"",VLOOKUP(B5215,TABLA_CAPATACES[#All],3,FALSE),"")</f>
        <v/>
      </c>
    </row>
    <row r="5216" spans="1:3" x14ac:dyDescent="0.25">
      <c r="A5216" s="1"/>
      <c r="C5216" t="str">
        <f>IF(B5216&lt;&gt;"",VLOOKUP(B5216,TABLA_CAPATACES[#All],3,FALSE),"")</f>
        <v/>
      </c>
    </row>
    <row r="5217" spans="1:3" x14ac:dyDescent="0.25">
      <c r="A5217" s="1"/>
      <c r="C5217" t="str">
        <f>IF(B5217&lt;&gt;"",VLOOKUP(B5217,TABLA_CAPATACES[#All],3,FALSE),"")</f>
        <v/>
      </c>
    </row>
    <row r="5218" spans="1:3" x14ac:dyDescent="0.25">
      <c r="A5218" s="1"/>
      <c r="C5218" t="str">
        <f>IF(B5218&lt;&gt;"",VLOOKUP(B5218,TABLA_CAPATACES[#All],3,FALSE),"")</f>
        <v/>
      </c>
    </row>
    <row r="5219" spans="1:3" x14ac:dyDescent="0.25">
      <c r="A5219" s="1"/>
      <c r="C5219" t="str">
        <f>IF(B5219&lt;&gt;"",VLOOKUP(B5219,TABLA_CAPATACES[#All],3,FALSE),"")</f>
        <v/>
      </c>
    </row>
    <row r="5220" spans="1:3" x14ac:dyDescent="0.25">
      <c r="A5220" s="1"/>
      <c r="C5220" t="str">
        <f>IF(B5220&lt;&gt;"",VLOOKUP(B5220,TABLA_CAPATACES[#All],3,FALSE),"")</f>
        <v/>
      </c>
    </row>
    <row r="5221" spans="1:3" x14ac:dyDescent="0.25">
      <c r="A5221" s="1"/>
      <c r="C5221" t="str">
        <f>IF(B5221&lt;&gt;"",VLOOKUP(B5221,TABLA_CAPATACES[#All],3,FALSE),"")</f>
        <v/>
      </c>
    </row>
    <row r="5222" spans="1:3" x14ac:dyDescent="0.25">
      <c r="A5222" s="1"/>
      <c r="C5222" t="str">
        <f>IF(B5222&lt;&gt;"",VLOOKUP(B5222,TABLA_CAPATACES[#All],3,FALSE),"")</f>
        <v/>
      </c>
    </row>
    <row r="5223" spans="1:3" x14ac:dyDescent="0.25">
      <c r="A5223" s="1"/>
      <c r="C5223" t="str">
        <f>IF(B5223&lt;&gt;"",VLOOKUP(B5223,TABLA_CAPATACES[#All],3,FALSE),"")</f>
        <v/>
      </c>
    </row>
    <row r="5224" spans="1:3" x14ac:dyDescent="0.25">
      <c r="A5224" s="1"/>
      <c r="C5224" t="str">
        <f>IF(B5224&lt;&gt;"",VLOOKUP(B5224,TABLA_CAPATACES[#All],3,FALSE),"")</f>
        <v/>
      </c>
    </row>
    <row r="5225" spans="1:3" x14ac:dyDescent="0.25">
      <c r="A5225" s="1"/>
      <c r="C5225" t="str">
        <f>IF(B5225&lt;&gt;"",VLOOKUP(B5225,TABLA_CAPATACES[#All],3,FALSE),"")</f>
        <v/>
      </c>
    </row>
    <row r="5226" spans="1:3" x14ac:dyDescent="0.25">
      <c r="A5226" s="1"/>
      <c r="C5226" t="str">
        <f>IF(B5226&lt;&gt;"",VLOOKUP(B5226,TABLA_CAPATACES[#All],3,FALSE),"")</f>
        <v/>
      </c>
    </row>
    <row r="5227" spans="1:3" x14ac:dyDescent="0.25">
      <c r="A5227" s="1"/>
      <c r="C5227" t="str">
        <f>IF(B5227&lt;&gt;"",VLOOKUP(B5227,TABLA_CAPATACES[#All],3,FALSE),"")</f>
        <v/>
      </c>
    </row>
    <row r="5228" spans="1:3" x14ac:dyDescent="0.25">
      <c r="A5228" s="1"/>
      <c r="C5228" t="str">
        <f>IF(B5228&lt;&gt;"",VLOOKUP(B5228,TABLA_CAPATACES[#All],3,FALSE),"")</f>
        <v/>
      </c>
    </row>
    <row r="5229" spans="1:3" x14ac:dyDescent="0.25">
      <c r="A5229" s="1"/>
      <c r="C5229" t="str">
        <f>IF(B5229&lt;&gt;"",VLOOKUP(B5229,TABLA_CAPATACES[#All],3,FALSE),"")</f>
        <v/>
      </c>
    </row>
    <row r="5230" spans="1:3" x14ac:dyDescent="0.25">
      <c r="A5230" s="1"/>
      <c r="C5230" t="str">
        <f>IF(B5230&lt;&gt;"",VLOOKUP(B5230,TABLA_CAPATACES[#All],3,FALSE),"")</f>
        <v/>
      </c>
    </row>
    <row r="5231" spans="1:3" x14ac:dyDescent="0.25">
      <c r="A5231" s="1"/>
      <c r="C5231" t="str">
        <f>IF(B5231&lt;&gt;"",VLOOKUP(B5231,TABLA_CAPATACES[#All],3,FALSE),"")</f>
        <v/>
      </c>
    </row>
    <row r="5232" spans="1:3" x14ac:dyDescent="0.25">
      <c r="A5232" s="1"/>
      <c r="C5232" t="str">
        <f>IF(B5232&lt;&gt;"",VLOOKUP(B5232,TABLA_CAPATACES[#All],3,FALSE),"")</f>
        <v/>
      </c>
    </row>
    <row r="5233" spans="1:3" x14ac:dyDescent="0.25">
      <c r="A5233" s="1"/>
      <c r="C5233" t="str">
        <f>IF(B5233&lt;&gt;"",VLOOKUP(B5233,TABLA_CAPATACES[#All],3,FALSE),"")</f>
        <v/>
      </c>
    </row>
    <row r="5234" spans="1:3" x14ac:dyDescent="0.25">
      <c r="A5234" s="1"/>
      <c r="C5234" t="str">
        <f>IF(B5234&lt;&gt;"",VLOOKUP(B5234,TABLA_CAPATACES[#All],3,FALSE),"")</f>
        <v/>
      </c>
    </row>
    <row r="5235" spans="1:3" x14ac:dyDescent="0.25">
      <c r="A5235" s="1"/>
      <c r="C5235" t="str">
        <f>IF(B5235&lt;&gt;"",VLOOKUP(B5235,TABLA_CAPATACES[#All],3,FALSE),"")</f>
        <v/>
      </c>
    </row>
    <row r="5236" spans="1:3" x14ac:dyDescent="0.25">
      <c r="A5236" s="1"/>
      <c r="C5236" t="str">
        <f>IF(B5236&lt;&gt;"",VLOOKUP(B5236,TABLA_CAPATACES[#All],3,FALSE),"")</f>
        <v/>
      </c>
    </row>
    <row r="5237" spans="1:3" x14ac:dyDescent="0.25">
      <c r="A5237" s="1"/>
      <c r="C5237" t="str">
        <f>IF(B5237&lt;&gt;"",VLOOKUP(B5237,TABLA_CAPATACES[#All],3,FALSE),"")</f>
        <v/>
      </c>
    </row>
    <row r="5238" spans="1:3" x14ac:dyDescent="0.25">
      <c r="A5238" s="1"/>
      <c r="C5238" t="str">
        <f>IF(B5238&lt;&gt;"",VLOOKUP(B5238,TABLA_CAPATACES[#All],3,FALSE),"")</f>
        <v/>
      </c>
    </row>
    <row r="5239" spans="1:3" x14ac:dyDescent="0.25">
      <c r="A5239" s="1"/>
      <c r="C5239" t="str">
        <f>IF(B5239&lt;&gt;"",VLOOKUP(B5239,TABLA_CAPATACES[#All],3,FALSE),"")</f>
        <v/>
      </c>
    </row>
    <row r="5240" spans="1:3" x14ac:dyDescent="0.25">
      <c r="A5240" s="1"/>
      <c r="C5240" t="str">
        <f>IF(B5240&lt;&gt;"",VLOOKUP(B5240,TABLA_CAPATACES[#All],3,FALSE),"")</f>
        <v/>
      </c>
    </row>
    <row r="5241" spans="1:3" x14ac:dyDescent="0.25">
      <c r="A5241" s="1"/>
      <c r="C5241" t="str">
        <f>IF(B5241&lt;&gt;"",VLOOKUP(B5241,TABLA_CAPATACES[#All],3,FALSE),"")</f>
        <v/>
      </c>
    </row>
    <row r="5242" spans="1:3" x14ac:dyDescent="0.25">
      <c r="A5242" s="1"/>
      <c r="C5242" t="str">
        <f>IF(B5242&lt;&gt;"",VLOOKUP(B5242,TABLA_CAPATACES[#All],3,FALSE),"")</f>
        <v/>
      </c>
    </row>
    <row r="5243" spans="1:3" x14ac:dyDescent="0.25">
      <c r="A5243" s="1"/>
      <c r="C5243" t="str">
        <f>IF(B5243&lt;&gt;"",VLOOKUP(B5243,TABLA_CAPATACES[#All],3,FALSE),"")</f>
        <v/>
      </c>
    </row>
    <row r="5244" spans="1:3" x14ac:dyDescent="0.25">
      <c r="A5244" s="1"/>
      <c r="C5244" t="str">
        <f>IF(B5244&lt;&gt;"",VLOOKUP(B5244,TABLA_CAPATACES[#All],3,FALSE),"")</f>
        <v/>
      </c>
    </row>
    <row r="5245" spans="1:3" x14ac:dyDescent="0.25">
      <c r="A5245" s="1"/>
      <c r="C5245" t="str">
        <f>IF(B5245&lt;&gt;"",VLOOKUP(B5245,TABLA_CAPATACES[#All],3,FALSE),"")</f>
        <v/>
      </c>
    </row>
    <row r="5246" spans="1:3" x14ac:dyDescent="0.25">
      <c r="A5246" s="1"/>
      <c r="C5246" t="str">
        <f>IF(B5246&lt;&gt;"",VLOOKUP(B5246,TABLA_CAPATACES[#All],3,FALSE),"")</f>
        <v/>
      </c>
    </row>
    <row r="5247" spans="1:3" x14ac:dyDescent="0.25">
      <c r="A5247" s="1"/>
      <c r="C5247" t="str">
        <f>IF(B5247&lt;&gt;"",VLOOKUP(B5247,TABLA_CAPATACES[#All],3,FALSE),"")</f>
        <v/>
      </c>
    </row>
    <row r="5248" spans="1:3" x14ac:dyDescent="0.25">
      <c r="A5248" s="1"/>
      <c r="C5248" t="str">
        <f>IF(B5248&lt;&gt;"",VLOOKUP(B5248,TABLA_CAPATACES[#All],3,FALSE),"")</f>
        <v/>
      </c>
    </row>
    <row r="5249" spans="1:3" x14ac:dyDescent="0.25">
      <c r="A5249" s="1"/>
      <c r="C5249" t="str">
        <f>IF(B5249&lt;&gt;"",VLOOKUP(B5249,TABLA_CAPATACES[#All],3,FALSE),"")</f>
        <v/>
      </c>
    </row>
    <row r="5250" spans="1:3" x14ac:dyDescent="0.25">
      <c r="A5250" s="1"/>
      <c r="C5250" t="str">
        <f>IF(B5250&lt;&gt;"",VLOOKUP(B5250,TABLA_CAPATACES[#All],3,FALSE),"")</f>
        <v/>
      </c>
    </row>
    <row r="5251" spans="1:3" x14ac:dyDescent="0.25">
      <c r="A5251" s="1"/>
      <c r="C5251" t="str">
        <f>IF(B5251&lt;&gt;"",VLOOKUP(B5251,TABLA_CAPATACES[#All],3,FALSE),"")</f>
        <v/>
      </c>
    </row>
    <row r="5252" spans="1:3" x14ac:dyDescent="0.25">
      <c r="A5252" s="1"/>
      <c r="C5252" t="str">
        <f>IF(B5252&lt;&gt;"",VLOOKUP(B5252,TABLA_CAPATACES[#All],3,FALSE),"")</f>
        <v/>
      </c>
    </row>
    <row r="5253" spans="1:3" x14ac:dyDescent="0.25">
      <c r="A5253" s="1"/>
      <c r="C5253" t="str">
        <f>IF(B5253&lt;&gt;"",VLOOKUP(B5253,TABLA_CAPATACES[#All],3,FALSE),"")</f>
        <v/>
      </c>
    </row>
    <row r="5254" spans="1:3" x14ac:dyDescent="0.25">
      <c r="A5254" s="1"/>
      <c r="C5254" t="str">
        <f>IF(B5254&lt;&gt;"",VLOOKUP(B5254,TABLA_CAPATACES[#All],3,FALSE),"")</f>
        <v/>
      </c>
    </row>
    <row r="5255" spans="1:3" x14ac:dyDescent="0.25">
      <c r="A5255" s="1"/>
      <c r="C5255" t="str">
        <f>IF(B5255&lt;&gt;"",VLOOKUP(B5255,TABLA_CAPATACES[#All],3,FALSE),"")</f>
        <v/>
      </c>
    </row>
    <row r="5256" spans="1:3" x14ac:dyDescent="0.25">
      <c r="A5256" s="1"/>
      <c r="C5256" t="str">
        <f>IF(B5256&lt;&gt;"",VLOOKUP(B5256,TABLA_CAPATACES[#All],3,FALSE),"")</f>
        <v/>
      </c>
    </row>
    <row r="5257" spans="1:3" x14ac:dyDescent="0.25">
      <c r="A5257" s="1"/>
      <c r="C5257" t="str">
        <f>IF(B5257&lt;&gt;"",VLOOKUP(B5257,TABLA_CAPATACES[#All],3,FALSE),"")</f>
        <v/>
      </c>
    </row>
    <row r="5258" spans="1:3" x14ac:dyDescent="0.25">
      <c r="A5258" s="1"/>
      <c r="C5258" t="str">
        <f>IF(B5258&lt;&gt;"",VLOOKUP(B5258,TABLA_CAPATACES[#All],3,FALSE),"")</f>
        <v/>
      </c>
    </row>
    <row r="5259" spans="1:3" x14ac:dyDescent="0.25">
      <c r="A5259" s="1"/>
      <c r="C5259" t="str">
        <f>IF(B5259&lt;&gt;"",VLOOKUP(B5259,TABLA_CAPATACES[#All],3,FALSE),"")</f>
        <v/>
      </c>
    </row>
    <row r="5260" spans="1:3" x14ac:dyDescent="0.25">
      <c r="A5260" s="1"/>
      <c r="C5260" t="str">
        <f>IF(B5260&lt;&gt;"",VLOOKUP(B5260,TABLA_CAPATACES[#All],3,FALSE),"")</f>
        <v/>
      </c>
    </row>
    <row r="5261" spans="1:3" x14ac:dyDescent="0.25">
      <c r="A5261" s="1"/>
      <c r="C5261" t="str">
        <f>IF(B5261&lt;&gt;"",VLOOKUP(B5261,TABLA_CAPATACES[#All],3,FALSE),"")</f>
        <v/>
      </c>
    </row>
    <row r="5262" spans="1:3" x14ac:dyDescent="0.25">
      <c r="A5262" s="1"/>
      <c r="C5262" t="str">
        <f>IF(B5262&lt;&gt;"",VLOOKUP(B5262,TABLA_CAPATACES[#All],3,FALSE),"")</f>
        <v/>
      </c>
    </row>
    <row r="5263" spans="1:3" x14ac:dyDescent="0.25">
      <c r="A5263" s="1"/>
      <c r="C5263" t="str">
        <f>IF(B5263&lt;&gt;"",VLOOKUP(B5263,TABLA_CAPATACES[#All],3,FALSE),"")</f>
        <v/>
      </c>
    </row>
    <row r="5264" spans="1:3" x14ac:dyDescent="0.25">
      <c r="A5264" s="1"/>
      <c r="C5264" t="str">
        <f>IF(B5264&lt;&gt;"",VLOOKUP(B5264,TABLA_CAPATACES[#All],3,FALSE),"")</f>
        <v/>
      </c>
    </row>
    <row r="5265" spans="1:3" x14ac:dyDescent="0.25">
      <c r="A5265" s="1"/>
      <c r="C5265" t="str">
        <f>IF(B5265&lt;&gt;"",VLOOKUP(B5265,TABLA_CAPATACES[#All],3,FALSE),"")</f>
        <v/>
      </c>
    </row>
    <row r="5266" spans="1:3" x14ac:dyDescent="0.25">
      <c r="A5266" s="1"/>
      <c r="C5266" t="str">
        <f>IF(B5266&lt;&gt;"",VLOOKUP(B5266,TABLA_CAPATACES[#All],3,FALSE),"")</f>
        <v/>
      </c>
    </row>
    <row r="5267" spans="1:3" x14ac:dyDescent="0.25">
      <c r="A5267" s="1"/>
      <c r="C5267" t="str">
        <f>IF(B5267&lt;&gt;"",VLOOKUP(B5267,TABLA_CAPATACES[#All],3,FALSE),"")</f>
        <v/>
      </c>
    </row>
    <row r="5268" spans="1:3" x14ac:dyDescent="0.25">
      <c r="A5268" s="1"/>
      <c r="C5268" t="str">
        <f>IF(B5268&lt;&gt;"",VLOOKUP(B5268,TABLA_CAPATACES[#All],3,FALSE),"")</f>
        <v/>
      </c>
    </row>
    <row r="5269" spans="1:3" x14ac:dyDescent="0.25">
      <c r="A5269" s="1"/>
      <c r="C5269" t="str">
        <f>IF(B5269&lt;&gt;"",VLOOKUP(B5269,TABLA_CAPATACES[#All],3,FALSE),"")</f>
        <v/>
      </c>
    </row>
    <row r="5270" spans="1:3" x14ac:dyDescent="0.25">
      <c r="A5270" s="1"/>
      <c r="C5270" t="str">
        <f>IF(B5270&lt;&gt;"",VLOOKUP(B5270,TABLA_CAPATACES[#All],3,FALSE),"")</f>
        <v/>
      </c>
    </row>
    <row r="5271" spans="1:3" x14ac:dyDescent="0.25">
      <c r="A5271" s="1"/>
      <c r="C5271" t="str">
        <f>IF(B5271&lt;&gt;"",VLOOKUP(B5271,TABLA_CAPATACES[#All],3,FALSE),"")</f>
        <v/>
      </c>
    </row>
    <row r="5272" spans="1:3" x14ac:dyDescent="0.25">
      <c r="A5272" s="1"/>
      <c r="C5272" t="str">
        <f>IF(B5272&lt;&gt;"",VLOOKUP(B5272,TABLA_CAPATACES[#All],3,FALSE),"")</f>
        <v/>
      </c>
    </row>
    <row r="5273" spans="1:3" x14ac:dyDescent="0.25">
      <c r="A5273" s="1"/>
      <c r="C5273" t="str">
        <f>IF(B5273&lt;&gt;"",VLOOKUP(B5273,TABLA_CAPATACES[#All],3,FALSE),"")</f>
        <v/>
      </c>
    </row>
    <row r="5274" spans="1:3" x14ac:dyDescent="0.25">
      <c r="A5274" s="1"/>
      <c r="C5274" t="str">
        <f>IF(B5274&lt;&gt;"",VLOOKUP(B5274,TABLA_CAPATACES[#All],3,FALSE),"")</f>
        <v/>
      </c>
    </row>
    <row r="5275" spans="1:3" x14ac:dyDescent="0.25">
      <c r="A5275" s="1"/>
      <c r="C5275" t="str">
        <f>IF(B5275&lt;&gt;"",VLOOKUP(B5275,TABLA_CAPATACES[#All],3,FALSE),"")</f>
        <v/>
      </c>
    </row>
    <row r="5276" spans="1:3" x14ac:dyDescent="0.25">
      <c r="A5276" s="1"/>
      <c r="C5276" t="str">
        <f>IF(B5276&lt;&gt;"",VLOOKUP(B5276,TABLA_CAPATACES[#All],3,FALSE),"")</f>
        <v/>
      </c>
    </row>
    <row r="5277" spans="1:3" x14ac:dyDescent="0.25">
      <c r="A5277" s="1"/>
      <c r="C5277" t="str">
        <f>IF(B5277&lt;&gt;"",VLOOKUP(B5277,TABLA_CAPATACES[#All],3,FALSE),"")</f>
        <v/>
      </c>
    </row>
    <row r="5278" spans="1:3" x14ac:dyDescent="0.25">
      <c r="A5278" s="1"/>
      <c r="C5278" t="str">
        <f>IF(B5278&lt;&gt;"",VLOOKUP(B5278,TABLA_CAPATACES[#All],3,FALSE),"")</f>
        <v/>
      </c>
    </row>
    <row r="5279" spans="1:3" x14ac:dyDescent="0.25">
      <c r="A5279" s="1"/>
      <c r="C5279" t="str">
        <f>IF(B5279&lt;&gt;"",VLOOKUP(B5279,TABLA_CAPATACES[#All],3,FALSE),"")</f>
        <v/>
      </c>
    </row>
    <row r="5280" spans="1:3" x14ac:dyDescent="0.25">
      <c r="A5280" s="1"/>
      <c r="C5280" t="str">
        <f>IF(B5280&lt;&gt;"",VLOOKUP(B5280,TABLA_CAPATACES[#All],3,FALSE),"")</f>
        <v/>
      </c>
    </row>
    <row r="5281" spans="1:3" x14ac:dyDescent="0.25">
      <c r="A5281" s="1"/>
      <c r="C5281" t="str">
        <f>IF(B5281&lt;&gt;"",VLOOKUP(B5281,TABLA_CAPATACES[#All],3,FALSE),"")</f>
        <v/>
      </c>
    </row>
    <row r="5282" spans="1:3" x14ac:dyDescent="0.25">
      <c r="A5282" s="1"/>
      <c r="C5282" t="str">
        <f>IF(B5282&lt;&gt;"",VLOOKUP(B5282,TABLA_CAPATACES[#All],3,FALSE),"")</f>
        <v/>
      </c>
    </row>
    <row r="5283" spans="1:3" x14ac:dyDescent="0.25">
      <c r="A5283" s="1"/>
      <c r="C5283" t="str">
        <f>IF(B5283&lt;&gt;"",VLOOKUP(B5283,TABLA_CAPATACES[#All],3,FALSE),"")</f>
        <v/>
      </c>
    </row>
    <row r="5284" spans="1:3" x14ac:dyDescent="0.25">
      <c r="A5284" s="1"/>
      <c r="C5284" t="str">
        <f>IF(B5284&lt;&gt;"",VLOOKUP(B5284,TABLA_CAPATACES[#All],3,FALSE),"")</f>
        <v/>
      </c>
    </row>
    <row r="5285" spans="1:3" x14ac:dyDescent="0.25">
      <c r="A5285" s="1"/>
      <c r="C5285" t="str">
        <f>IF(B5285&lt;&gt;"",VLOOKUP(B5285,TABLA_CAPATACES[#All],3,FALSE),"")</f>
        <v/>
      </c>
    </row>
    <row r="5286" spans="1:3" x14ac:dyDescent="0.25">
      <c r="A5286" s="1"/>
      <c r="C5286" t="str">
        <f>IF(B5286&lt;&gt;"",VLOOKUP(B5286,TABLA_CAPATACES[#All],3,FALSE),"")</f>
        <v/>
      </c>
    </row>
    <row r="5287" spans="1:3" x14ac:dyDescent="0.25">
      <c r="A5287" s="1"/>
      <c r="C5287" t="str">
        <f>IF(B5287&lt;&gt;"",VLOOKUP(B5287,TABLA_CAPATACES[#All],3,FALSE),"")</f>
        <v/>
      </c>
    </row>
    <row r="5288" spans="1:3" x14ac:dyDescent="0.25">
      <c r="A5288" s="1"/>
      <c r="C5288" t="str">
        <f>IF(B5288&lt;&gt;"",VLOOKUP(B5288,TABLA_CAPATACES[#All],3,FALSE),"")</f>
        <v/>
      </c>
    </row>
    <row r="5289" spans="1:3" x14ac:dyDescent="0.25">
      <c r="A5289" s="1"/>
      <c r="C5289" t="str">
        <f>IF(B5289&lt;&gt;"",VLOOKUP(B5289,TABLA_CAPATACES[#All],3,FALSE),"")</f>
        <v/>
      </c>
    </row>
    <row r="5290" spans="1:3" x14ac:dyDescent="0.25">
      <c r="A5290" s="1"/>
      <c r="C5290" t="str">
        <f>IF(B5290&lt;&gt;"",VLOOKUP(B5290,TABLA_CAPATACES[#All],3,FALSE),"")</f>
        <v/>
      </c>
    </row>
    <row r="5291" spans="1:3" x14ac:dyDescent="0.25">
      <c r="A5291" s="1"/>
      <c r="C5291" t="str">
        <f>IF(B5291&lt;&gt;"",VLOOKUP(B5291,TABLA_CAPATACES[#All],3,FALSE),"")</f>
        <v/>
      </c>
    </row>
    <row r="5292" spans="1:3" x14ac:dyDescent="0.25">
      <c r="A5292" s="1"/>
      <c r="C5292" t="str">
        <f>IF(B5292&lt;&gt;"",VLOOKUP(B5292,TABLA_CAPATACES[#All],3,FALSE),"")</f>
        <v/>
      </c>
    </row>
    <row r="5293" spans="1:3" x14ac:dyDescent="0.25">
      <c r="A5293" s="1"/>
      <c r="C5293" t="str">
        <f>IF(B5293&lt;&gt;"",VLOOKUP(B5293,TABLA_CAPATACES[#All],3,FALSE),"")</f>
        <v/>
      </c>
    </row>
    <row r="5294" spans="1:3" x14ac:dyDescent="0.25">
      <c r="A5294" s="1"/>
      <c r="C5294" t="str">
        <f>IF(B5294&lt;&gt;"",VLOOKUP(B5294,TABLA_CAPATACES[#All],3,FALSE),"")</f>
        <v/>
      </c>
    </row>
    <row r="5295" spans="1:3" x14ac:dyDescent="0.25">
      <c r="A5295" s="1"/>
      <c r="C5295" t="str">
        <f>IF(B5295&lt;&gt;"",VLOOKUP(B5295,TABLA_CAPATACES[#All],3,FALSE),"")</f>
        <v/>
      </c>
    </row>
    <row r="5296" spans="1:3" x14ac:dyDescent="0.25">
      <c r="A5296" s="1"/>
      <c r="C5296" t="str">
        <f>IF(B5296&lt;&gt;"",VLOOKUP(B5296,TABLA_CAPATACES[#All],3,FALSE),"")</f>
        <v/>
      </c>
    </row>
    <row r="5297" spans="1:3" x14ac:dyDescent="0.25">
      <c r="A5297" s="1"/>
      <c r="C5297" t="str">
        <f>IF(B5297&lt;&gt;"",VLOOKUP(B5297,TABLA_CAPATACES[#All],3,FALSE),"")</f>
        <v/>
      </c>
    </row>
    <row r="5298" spans="1:3" x14ac:dyDescent="0.25">
      <c r="A5298" s="1"/>
      <c r="C5298" t="str">
        <f>IF(B5298&lt;&gt;"",VLOOKUP(B5298,TABLA_CAPATACES[#All],3,FALSE),"")</f>
        <v/>
      </c>
    </row>
    <row r="5299" spans="1:3" x14ac:dyDescent="0.25">
      <c r="A5299" s="1"/>
      <c r="C5299" t="str">
        <f>IF(B5299&lt;&gt;"",VLOOKUP(B5299,TABLA_CAPATACES[#All],3,FALSE),"")</f>
        <v/>
      </c>
    </row>
    <row r="5300" spans="1:3" x14ac:dyDescent="0.25">
      <c r="A5300" s="1"/>
      <c r="C5300" t="str">
        <f>IF(B5300&lt;&gt;"",VLOOKUP(B5300,TABLA_CAPATACES[#All],3,FALSE),"")</f>
        <v/>
      </c>
    </row>
    <row r="5301" spans="1:3" x14ac:dyDescent="0.25">
      <c r="A5301" s="1"/>
      <c r="C5301" t="str">
        <f>IF(B5301&lt;&gt;"",VLOOKUP(B5301,TABLA_CAPATACES[#All],3,FALSE),"")</f>
        <v/>
      </c>
    </row>
    <row r="5302" spans="1:3" x14ac:dyDescent="0.25">
      <c r="A5302" s="1"/>
      <c r="C5302" t="str">
        <f>IF(B5302&lt;&gt;"",VLOOKUP(B5302,TABLA_CAPATACES[#All],3,FALSE),"")</f>
        <v/>
      </c>
    </row>
    <row r="5303" spans="1:3" x14ac:dyDescent="0.25">
      <c r="A5303" s="1"/>
      <c r="C5303" t="str">
        <f>IF(B5303&lt;&gt;"",VLOOKUP(B5303,TABLA_CAPATACES[#All],3,FALSE),"")</f>
        <v/>
      </c>
    </row>
    <row r="5304" spans="1:3" x14ac:dyDescent="0.25">
      <c r="A5304" s="1"/>
      <c r="C5304" t="str">
        <f>IF(B5304&lt;&gt;"",VLOOKUP(B5304,TABLA_CAPATACES[#All],3,FALSE),"")</f>
        <v/>
      </c>
    </row>
    <row r="5305" spans="1:3" x14ac:dyDescent="0.25">
      <c r="A5305" s="1"/>
      <c r="C5305" t="str">
        <f>IF(B5305&lt;&gt;"",VLOOKUP(B5305,TABLA_CAPATACES[#All],3,FALSE),"")</f>
        <v/>
      </c>
    </row>
    <row r="5306" spans="1:3" x14ac:dyDescent="0.25">
      <c r="A5306" s="1"/>
      <c r="C5306" t="str">
        <f>IF(B5306&lt;&gt;"",VLOOKUP(B5306,TABLA_CAPATACES[#All],3,FALSE),"")</f>
        <v/>
      </c>
    </row>
    <row r="5307" spans="1:3" x14ac:dyDescent="0.25">
      <c r="A5307" s="1"/>
      <c r="C5307" t="str">
        <f>IF(B5307&lt;&gt;"",VLOOKUP(B5307,TABLA_CAPATACES[#All],3,FALSE),"")</f>
        <v/>
      </c>
    </row>
    <row r="5308" spans="1:3" x14ac:dyDescent="0.25">
      <c r="A5308" s="1"/>
      <c r="C5308" t="str">
        <f>IF(B5308&lt;&gt;"",VLOOKUP(B5308,TABLA_CAPATACES[#All],3,FALSE),"")</f>
        <v/>
      </c>
    </row>
    <row r="5309" spans="1:3" x14ac:dyDescent="0.25">
      <c r="A5309" s="1"/>
      <c r="C5309" t="str">
        <f>IF(B5309&lt;&gt;"",VLOOKUP(B5309,TABLA_CAPATACES[#All],3,FALSE),"")</f>
        <v/>
      </c>
    </row>
    <row r="5310" spans="1:3" x14ac:dyDescent="0.25">
      <c r="A5310" s="1"/>
      <c r="C5310" t="str">
        <f>IF(B5310&lt;&gt;"",VLOOKUP(B5310,TABLA_CAPATACES[#All],3,FALSE),"")</f>
        <v/>
      </c>
    </row>
    <row r="5311" spans="1:3" x14ac:dyDescent="0.25">
      <c r="A5311" s="1"/>
      <c r="C5311" t="str">
        <f>IF(B5311&lt;&gt;"",VLOOKUP(B5311,TABLA_CAPATACES[#All],3,FALSE),"")</f>
        <v/>
      </c>
    </row>
    <row r="5312" spans="1:3" x14ac:dyDescent="0.25">
      <c r="A5312" s="1"/>
      <c r="C5312" t="str">
        <f>IF(B5312&lt;&gt;"",VLOOKUP(B5312,TABLA_CAPATACES[#All],3,FALSE),"")</f>
        <v/>
      </c>
    </row>
    <row r="5313" spans="1:3" x14ac:dyDescent="0.25">
      <c r="A5313" s="1"/>
      <c r="C5313" t="str">
        <f>IF(B5313&lt;&gt;"",VLOOKUP(B5313,TABLA_CAPATACES[#All],3,FALSE),"")</f>
        <v/>
      </c>
    </row>
    <row r="5314" spans="1:3" x14ac:dyDescent="0.25">
      <c r="A5314" s="1"/>
      <c r="C5314" t="str">
        <f>IF(B5314&lt;&gt;"",VLOOKUP(B5314,TABLA_CAPATACES[#All],3,FALSE),"")</f>
        <v/>
      </c>
    </row>
    <row r="5315" spans="1:3" x14ac:dyDescent="0.25">
      <c r="A5315" s="1"/>
      <c r="C5315" t="str">
        <f>IF(B5315&lt;&gt;"",VLOOKUP(B5315,TABLA_CAPATACES[#All],3,FALSE),"")</f>
        <v/>
      </c>
    </row>
    <row r="5316" spans="1:3" x14ac:dyDescent="0.25">
      <c r="A5316" s="1"/>
      <c r="C5316" t="str">
        <f>IF(B5316&lt;&gt;"",VLOOKUP(B5316,TABLA_CAPATACES[#All],3,FALSE),"")</f>
        <v/>
      </c>
    </row>
    <row r="5317" spans="1:3" x14ac:dyDescent="0.25">
      <c r="A5317" s="1"/>
      <c r="C5317" t="str">
        <f>IF(B5317&lt;&gt;"",VLOOKUP(B5317,TABLA_CAPATACES[#All],3,FALSE),"")</f>
        <v/>
      </c>
    </row>
    <row r="5318" spans="1:3" x14ac:dyDescent="0.25">
      <c r="A5318" s="1"/>
      <c r="C5318" t="str">
        <f>IF(B5318&lt;&gt;"",VLOOKUP(B5318,TABLA_CAPATACES[#All],3,FALSE),"")</f>
        <v/>
      </c>
    </row>
    <row r="5319" spans="1:3" x14ac:dyDescent="0.25">
      <c r="A5319" s="1"/>
      <c r="C5319" t="str">
        <f>IF(B5319&lt;&gt;"",VLOOKUP(B5319,TABLA_CAPATACES[#All],3,FALSE),"")</f>
        <v/>
      </c>
    </row>
    <row r="5320" spans="1:3" x14ac:dyDescent="0.25">
      <c r="A5320" s="1"/>
      <c r="C5320" t="str">
        <f>IF(B5320&lt;&gt;"",VLOOKUP(B5320,TABLA_CAPATACES[#All],3,FALSE),"")</f>
        <v/>
      </c>
    </row>
    <row r="5321" spans="1:3" x14ac:dyDescent="0.25">
      <c r="A5321" s="1"/>
      <c r="C5321" t="str">
        <f>IF(B5321&lt;&gt;"",VLOOKUP(B5321,TABLA_CAPATACES[#All],3,FALSE),"")</f>
        <v/>
      </c>
    </row>
    <row r="5322" spans="1:3" x14ac:dyDescent="0.25">
      <c r="A5322" s="1"/>
      <c r="C5322" t="str">
        <f>IF(B5322&lt;&gt;"",VLOOKUP(B5322,TABLA_CAPATACES[#All],3,FALSE),"")</f>
        <v/>
      </c>
    </row>
    <row r="5323" spans="1:3" x14ac:dyDescent="0.25">
      <c r="A5323" s="1"/>
      <c r="C5323" t="str">
        <f>IF(B5323&lt;&gt;"",VLOOKUP(B5323,TABLA_CAPATACES[#All],3,FALSE),"")</f>
        <v/>
      </c>
    </row>
    <row r="5324" spans="1:3" x14ac:dyDescent="0.25">
      <c r="A5324" s="1"/>
      <c r="C5324" t="str">
        <f>IF(B5324&lt;&gt;"",VLOOKUP(B5324,TABLA_CAPATACES[#All],3,FALSE),"")</f>
        <v/>
      </c>
    </row>
    <row r="5325" spans="1:3" x14ac:dyDescent="0.25">
      <c r="A5325" s="1"/>
      <c r="C5325" t="str">
        <f>IF(B5325&lt;&gt;"",VLOOKUP(B5325,TABLA_CAPATACES[#All],3,FALSE),"")</f>
        <v/>
      </c>
    </row>
    <row r="5326" spans="1:3" x14ac:dyDescent="0.25">
      <c r="A5326" s="1"/>
      <c r="C5326" t="str">
        <f>IF(B5326&lt;&gt;"",VLOOKUP(B5326,TABLA_CAPATACES[#All],3,FALSE),"")</f>
        <v/>
      </c>
    </row>
    <row r="5327" spans="1:3" x14ac:dyDescent="0.25">
      <c r="A5327" s="1"/>
      <c r="C5327" t="str">
        <f>IF(B5327&lt;&gt;"",VLOOKUP(B5327,TABLA_CAPATACES[#All],3,FALSE),"")</f>
        <v/>
      </c>
    </row>
    <row r="5328" spans="1:3" x14ac:dyDescent="0.25">
      <c r="A5328" s="1"/>
      <c r="C5328" t="str">
        <f>IF(B5328&lt;&gt;"",VLOOKUP(B5328,TABLA_CAPATACES[#All],3,FALSE),"")</f>
        <v/>
      </c>
    </row>
    <row r="5329" spans="1:3" x14ac:dyDescent="0.25">
      <c r="A5329" s="1"/>
      <c r="C5329" t="str">
        <f>IF(B5329&lt;&gt;"",VLOOKUP(B5329,TABLA_CAPATACES[#All],3,FALSE),"")</f>
        <v/>
      </c>
    </row>
    <row r="5330" spans="1:3" x14ac:dyDescent="0.25">
      <c r="A5330" s="1"/>
      <c r="C5330" t="str">
        <f>IF(B5330&lt;&gt;"",VLOOKUP(B5330,TABLA_CAPATACES[#All],3,FALSE),"")</f>
        <v/>
      </c>
    </row>
    <row r="5331" spans="1:3" x14ac:dyDescent="0.25">
      <c r="A5331" s="1"/>
      <c r="C5331" t="str">
        <f>IF(B5331&lt;&gt;"",VLOOKUP(B5331,TABLA_CAPATACES[#All],3,FALSE),"")</f>
        <v/>
      </c>
    </row>
    <row r="5332" spans="1:3" x14ac:dyDescent="0.25">
      <c r="A5332" s="1"/>
      <c r="C5332" t="str">
        <f>IF(B5332&lt;&gt;"",VLOOKUP(B5332,TABLA_CAPATACES[#All],3,FALSE),"")</f>
        <v/>
      </c>
    </row>
    <row r="5333" spans="1:3" x14ac:dyDescent="0.25">
      <c r="A5333" s="1"/>
      <c r="C5333" t="str">
        <f>IF(B5333&lt;&gt;"",VLOOKUP(B5333,TABLA_CAPATACES[#All],3,FALSE),"")</f>
        <v/>
      </c>
    </row>
    <row r="5334" spans="1:3" x14ac:dyDescent="0.25">
      <c r="A5334" s="1"/>
      <c r="C5334" t="str">
        <f>IF(B5334&lt;&gt;"",VLOOKUP(B5334,TABLA_CAPATACES[#All],3,FALSE),"")</f>
        <v/>
      </c>
    </row>
    <row r="5335" spans="1:3" x14ac:dyDescent="0.25">
      <c r="A5335" s="1"/>
      <c r="C5335" t="str">
        <f>IF(B5335&lt;&gt;"",VLOOKUP(B5335,TABLA_CAPATACES[#All],3,FALSE),"")</f>
        <v/>
      </c>
    </row>
    <row r="5336" spans="1:3" x14ac:dyDescent="0.25">
      <c r="A5336" s="1"/>
      <c r="C5336" t="str">
        <f>IF(B5336&lt;&gt;"",VLOOKUP(B5336,TABLA_CAPATACES[#All],3,FALSE),"")</f>
        <v/>
      </c>
    </row>
    <row r="5337" spans="1:3" x14ac:dyDescent="0.25">
      <c r="A5337" s="1"/>
      <c r="C5337" t="str">
        <f>IF(B5337&lt;&gt;"",VLOOKUP(B5337,TABLA_CAPATACES[#All],3,FALSE),"")</f>
        <v/>
      </c>
    </row>
    <row r="5338" spans="1:3" x14ac:dyDescent="0.25">
      <c r="A5338" s="1"/>
      <c r="C5338" t="str">
        <f>IF(B5338&lt;&gt;"",VLOOKUP(B5338,TABLA_CAPATACES[#All],3,FALSE),"")</f>
        <v/>
      </c>
    </row>
    <row r="5339" spans="1:3" x14ac:dyDescent="0.25">
      <c r="A5339" s="1"/>
      <c r="C5339" t="str">
        <f>IF(B5339&lt;&gt;"",VLOOKUP(B5339,TABLA_CAPATACES[#All],3,FALSE),"")</f>
        <v/>
      </c>
    </row>
    <row r="5340" spans="1:3" x14ac:dyDescent="0.25">
      <c r="A5340" s="1"/>
      <c r="C5340" t="str">
        <f>IF(B5340&lt;&gt;"",VLOOKUP(B5340,TABLA_CAPATACES[#All],3,FALSE),"")</f>
        <v/>
      </c>
    </row>
    <row r="5341" spans="1:3" x14ac:dyDescent="0.25">
      <c r="A5341" s="1"/>
      <c r="C5341" t="str">
        <f>IF(B5341&lt;&gt;"",VLOOKUP(B5341,TABLA_CAPATACES[#All],3,FALSE),"")</f>
        <v/>
      </c>
    </row>
    <row r="5342" spans="1:3" x14ac:dyDescent="0.25">
      <c r="A5342" s="1"/>
      <c r="C5342" t="str">
        <f>IF(B5342&lt;&gt;"",VLOOKUP(B5342,TABLA_CAPATACES[#All],3,FALSE),"")</f>
        <v/>
      </c>
    </row>
    <row r="5343" spans="1:3" x14ac:dyDescent="0.25">
      <c r="A5343" s="1"/>
      <c r="C5343" t="str">
        <f>IF(B5343&lt;&gt;"",VLOOKUP(B5343,TABLA_CAPATACES[#All],3,FALSE),"")</f>
        <v/>
      </c>
    </row>
    <row r="5344" spans="1:3" x14ac:dyDescent="0.25">
      <c r="A5344" s="1"/>
      <c r="C5344" t="str">
        <f>IF(B5344&lt;&gt;"",VLOOKUP(B5344,TABLA_CAPATACES[#All],3,FALSE),"")</f>
        <v/>
      </c>
    </row>
    <row r="5345" spans="1:3" x14ac:dyDescent="0.25">
      <c r="A5345" s="1"/>
      <c r="C5345" t="str">
        <f>IF(B5345&lt;&gt;"",VLOOKUP(B5345,TABLA_CAPATACES[#All],3,FALSE),"")</f>
        <v/>
      </c>
    </row>
    <row r="5346" spans="1:3" x14ac:dyDescent="0.25">
      <c r="A5346" s="1"/>
      <c r="C5346" t="str">
        <f>IF(B5346&lt;&gt;"",VLOOKUP(B5346,TABLA_CAPATACES[#All],3,FALSE),"")</f>
        <v/>
      </c>
    </row>
    <row r="5347" spans="1:3" x14ac:dyDescent="0.25">
      <c r="A5347" s="1"/>
      <c r="C5347" t="str">
        <f>IF(B5347&lt;&gt;"",VLOOKUP(B5347,TABLA_CAPATACES[#All],3,FALSE),"")</f>
        <v/>
      </c>
    </row>
    <row r="5348" spans="1:3" x14ac:dyDescent="0.25">
      <c r="A5348" s="1"/>
      <c r="C5348" t="str">
        <f>IF(B5348&lt;&gt;"",VLOOKUP(B5348,TABLA_CAPATACES[#All],3,FALSE),"")</f>
        <v/>
      </c>
    </row>
    <row r="5349" spans="1:3" x14ac:dyDescent="0.25">
      <c r="A5349" s="1"/>
      <c r="C5349" t="str">
        <f>IF(B5349&lt;&gt;"",VLOOKUP(B5349,TABLA_CAPATACES[#All],3,FALSE),"")</f>
        <v/>
      </c>
    </row>
    <row r="5350" spans="1:3" x14ac:dyDescent="0.25">
      <c r="A5350" s="1"/>
      <c r="C5350" t="str">
        <f>IF(B5350&lt;&gt;"",VLOOKUP(B5350,TABLA_CAPATACES[#All],3,FALSE),"")</f>
        <v/>
      </c>
    </row>
    <row r="5351" spans="1:3" x14ac:dyDescent="0.25">
      <c r="A5351" s="1"/>
      <c r="C5351" t="str">
        <f>IF(B5351&lt;&gt;"",VLOOKUP(B5351,TABLA_CAPATACES[#All],3,FALSE),"")</f>
        <v/>
      </c>
    </row>
    <row r="5352" spans="1:3" x14ac:dyDescent="0.25">
      <c r="A5352" s="1"/>
      <c r="C5352" t="str">
        <f>IF(B5352&lt;&gt;"",VLOOKUP(B5352,TABLA_CAPATACES[#All],3,FALSE),"")</f>
        <v/>
      </c>
    </row>
    <row r="5353" spans="1:3" x14ac:dyDescent="0.25">
      <c r="A5353" s="1"/>
      <c r="C5353" t="str">
        <f>IF(B5353&lt;&gt;"",VLOOKUP(B5353,TABLA_CAPATACES[#All],3,FALSE),"")</f>
        <v/>
      </c>
    </row>
    <row r="5354" spans="1:3" x14ac:dyDescent="0.25">
      <c r="A5354" s="1"/>
      <c r="C5354" t="str">
        <f>IF(B5354&lt;&gt;"",VLOOKUP(B5354,TABLA_CAPATACES[#All],3,FALSE),"")</f>
        <v/>
      </c>
    </row>
    <row r="5355" spans="1:3" x14ac:dyDescent="0.25">
      <c r="A5355" s="1"/>
      <c r="C5355" t="str">
        <f>IF(B5355&lt;&gt;"",VLOOKUP(B5355,TABLA_CAPATACES[#All],3,FALSE),"")</f>
        <v/>
      </c>
    </row>
    <row r="5356" spans="1:3" x14ac:dyDescent="0.25">
      <c r="A5356" s="1"/>
      <c r="C5356" t="str">
        <f>IF(B5356&lt;&gt;"",VLOOKUP(B5356,TABLA_CAPATACES[#All],3,FALSE),"")</f>
        <v/>
      </c>
    </row>
    <row r="5357" spans="1:3" x14ac:dyDescent="0.25">
      <c r="A5357" s="1"/>
      <c r="C5357" t="str">
        <f>IF(B5357&lt;&gt;"",VLOOKUP(B5357,TABLA_CAPATACES[#All],3,FALSE),"")</f>
        <v/>
      </c>
    </row>
    <row r="5358" spans="1:3" x14ac:dyDescent="0.25">
      <c r="A5358" s="1"/>
      <c r="C5358" t="str">
        <f>IF(B5358&lt;&gt;"",VLOOKUP(B5358,TABLA_CAPATACES[#All],3,FALSE),"")</f>
        <v/>
      </c>
    </row>
    <row r="5359" spans="1:3" x14ac:dyDescent="0.25">
      <c r="A5359" s="1"/>
      <c r="C5359" t="str">
        <f>IF(B5359&lt;&gt;"",VLOOKUP(B5359,TABLA_CAPATACES[#All],3,FALSE),"")</f>
        <v/>
      </c>
    </row>
    <row r="5360" spans="1:3" x14ac:dyDescent="0.25">
      <c r="A5360" s="1"/>
      <c r="C5360" t="str">
        <f>IF(B5360&lt;&gt;"",VLOOKUP(B5360,TABLA_CAPATACES[#All],3,FALSE),"")</f>
        <v/>
      </c>
    </row>
    <row r="5361" spans="1:3" x14ac:dyDescent="0.25">
      <c r="A5361" s="1"/>
      <c r="C5361" t="str">
        <f>IF(B5361&lt;&gt;"",VLOOKUP(B5361,TABLA_CAPATACES[#All],3,FALSE),"")</f>
        <v/>
      </c>
    </row>
    <row r="5362" spans="1:3" x14ac:dyDescent="0.25">
      <c r="A5362" s="1"/>
      <c r="C5362" t="str">
        <f>IF(B5362&lt;&gt;"",VLOOKUP(B5362,TABLA_CAPATACES[#All],3,FALSE),"")</f>
        <v/>
      </c>
    </row>
    <row r="5363" spans="1:3" x14ac:dyDescent="0.25">
      <c r="A5363" s="1"/>
      <c r="C5363" t="str">
        <f>IF(B5363&lt;&gt;"",VLOOKUP(B5363,TABLA_CAPATACES[#All],3,FALSE),"")</f>
        <v/>
      </c>
    </row>
    <row r="5364" spans="1:3" x14ac:dyDescent="0.25">
      <c r="A5364" s="1"/>
      <c r="C5364" t="str">
        <f>IF(B5364&lt;&gt;"",VLOOKUP(B5364,TABLA_CAPATACES[#All],3,FALSE),"")</f>
        <v/>
      </c>
    </row>
    <row r="5365" spans="1:3" x14ac:dyDescent="0.25">
      <c r="A5365" s="1"/>
      <c r="C5365" t="str">
        <f>IF(B5365&lt;&gt;"",VLOOKUP(B5365,TABLA_CAPATACES[#All],3,FALSE),"")</f>
        <v/>
      </c>
    </row>
    <row r="5366" spans="1:3" x14ac:dyDescent="0.25">
      <c r="A5366" s="1"/>
      <c r="C5366" t="str">
        <f>IF(B5366&lt;&gt;"",VLOOKUP(B5366,TABLA_CAPATACES[#All],3,FALSE),"")</f>
        <v/>
      </c>
    </row>
    <row r="5367" spans="1:3" x14ac:dyDescent="0.25">
      <c r="A5367" s="1"/>
      <c r="C5367" t="str">
        <f>IF(B5367&lt;&gt;"",VLOOKUP(B5367,TABLA_CAPATACES[#All],3,FALSE),"")</f>
        <v/>
      </c>
    </row>
    <row r="5368" spans="1:3" x14ac:dyDescent="0.25">
      <c r="A5368" s="1"/>
      <c r="C5368" t="str">
        <f>IF(B5368&lt;&gt;"",VLOOKUP(B5368,TABLA_CAPATACES[#All],3,FALSE),"")</f>
        <v/>
      </c>
    </row>
    <row r="5369" spans="1:3" x14ac:dyDescent="0.25">
      <c r="A5369" s="1"/>
      <c r="C5369" t="str">
        <f>IF(B5369&lt;&gt;"",VLOOKUP(B5369,TABLA_CAPATACES[#All],3,FALSE),"")</f>
        <v/>
      </c>
    </row>
    <row r="5370" spans="1:3" x14ac:dyDescent="0.25">
      <c r="A5370" s="1"/>
      <c r="C5370" t="str">
        <f>IF(B5370&lt;&gt;"",VLOOKUP(B5370,TABLA_CAPATACES[#All],3,FALSE),"")</f>
        <v/>
      </c>
    </row>
    <row r="5371" spans="1:3" x14ac:dyDescent="0.25">
      <c r="A5371" s="1"/>
      <c r="C5371" t="str">
        <f>IF(B5371&lt;&gt;"",VLOOKUP(B5371,TABLA_CAPATACES[#All],3,FALSE),"")</f>
        <v/>
      </c>
    </row>
    <row r="5372" spans="1:3" x14ac:dyDescent="0.25">
      <c r="A5372" s="1"/>
      <c r="C5372" t="str">
        <f>IF(B5372&lt;&gt;"",VLOOKUP(B5372,TABLA_CAPATACES[#All],3,FALSE),"")</f>
        <v/>
      </c>
    </row>
    <row r="5373" spans="1:3" x14ac:dyDescent="0.25">
      <c r="A5373" s="1"/>
      <c r="C5373" t="str">
        <f>IF(B5373&lt;&gt;"",VLOOKUP(B5373,TABLA_CAPATACES[#All],3,FALSE),"")</f>
        <v/>
      </c>
    </row>
    <row r="5374" spans="1:3" x14ac:dyDescent="0.25">
      <c r="A5374" s="1"/>
      <c r="C5374" t="str">
        <f>IF(B5374&lt;&gt;"",VLOOKUP(B5374,TABLA_CAPATACES[#All],3,FALSE),"")</f>
        <v/>
      </c>
    </row>
    <row r="5375" spans="1:3" x14ac:dyDescent="0.25">
      <c r="A5375" s="1"/>
      <c r="C5375" t="str">
        <f>IF(B5375&lt;&gt;"",VLOOKUP(B5375,TABLA_CAPATACES[#All],3,FALSE),"")</f>
        <v/>
      </c>
    </row>
    <row r="5376" spans="1:3" x14ac:dyDescent="0.25">
      <c r="A5376" s="1"/>
      <c r="C5376" t="str">
        <f>IF(B5376&lt;&gt;"",VLOOKUP(B5376,TABLA_CAPATACES[#All],3,FALSE),"")</f>
        <v/>
      </c>
    </row>
    <row r="5377" spans="1:3" x14ac:dyDescent="0.25">
      <c r="A5377" s="1"/>
      <c r="C5377" t="str">
        <f>IF(B5377&lt;&gt;"",VLOOKUP(B5377,TABLA_CAPATACES[#All],3,FALSE),"")</f>
        <v/>
      </c>
    </row>
    <row r="5378" spans="1:3" x14ac:dyDescent="0.25">
      <c r="A5378" s="1"/>
      <c r="C5378" t="str">
        <f>IF(B5378&lt;&gt;"",VLOOKUP(B5378,TABLA_CAPATACES[#All],3,FALSE),"")</f>
        <v/>
      </c>
    </row>
    <row r="5379" spans="1:3" x14ac:dyDescent="0.25">
      <c r="A5379" s="1"/>
      <c r="C5379" t="str">
        <f>IF(B5379&lt;&gt;"",VLOOKUP(B5379,TABLA_CAPATACES[#All],3,FALSE),"")</f>
        <v/>
      </c>
    </row>
    <row r="5380" spans="1:3" x14ac:dyDescent="0.25">
      <c r="A5380" s="1"/>
      <c r="C5380" t="str">
        <f>IF(B5380&lt;&gt;"",VLOOKUP(B5380,TABLA_CAPATACES[#All],3,FALSE),"")</f>
        <v/>
      </c>
    </row>
    <row r="5381" spans="1:3" x14ac:dyDescent="0.25">
      <c r="A5381" s="1"/>
      <c r="C5381" t="str">
        <f>IF(B5381&lt;&gt;"",VLOOKUP(B5381,TABLA_CAPATACES[#All],3,FALSE),"")</f>
        <v/>
      </c>
    </row>
    <row r="5382" spans="1:3" x14ac:dyDescent="0.25">
      <c r="A5382" s="1"/>
      <c r="C5382" t="str">
        <f>IF(B5382&lt;&gt;"",VLOOKUP(B5382,TABLA_CAPATACES[#All],3,FALSE),"")</f>
        <v/>
      </c>
    </row>
    <row r="5383" spans="1:3" x14ac:dyDescent="0.25">
      <c r="A5383" s="1"/>
      <c r="C5383" t="str">
        <f>IF(B5383&lt;&gt;"",VLOOKUP(B5383,TABLA_CAPATACES[#All],3,FALSE),"")</f>
        <v/>
      </c>
    </row>
    <row r="5384" spans="1:3" x14ac:dyDescent="0.25">
      <c r="A5384" s="1"/>
      <c r="C5384" t="str">
        <f>IF(B5384&lt;&gt;"",VLOOKUP(B5384,TABLA_CAPATACES[#All],3,FALSE),"")</f>
        <v/>
      </c>
    </row>
    <row r="5385" spans="1:3" x14ac:dyDescent="0.25">
      <c r="A5385" s="1"/>
      <c r="C5385" t="str">
        <f>IF(B5385&lt;&gt;"",VLOOKUP(B5385,TABLA_CAPATACES[#All],3,FALSE),"")</f>
        <v/>
      </c>
    </row>
    <row r="5386" spans="1:3" x14ac:dyDescent="0.25">
      <c r="A5386" s="1"/>
      <c r="C5386" t="str">
        <f>IF(B5386&lt;&gt;"",VLOOKUP(B5386,TABLA_CAPATACES[#All],3,FALSE),"")</f>
        <v/>
      </c>
    </row>
    <row r="5387" spans="1:3" x14ac:dyDescent="0.25">
      <c r="A5387" s="1"/>
      <c r="C5387" t="str">
        <f>IF(B5387&lt;&gt;"",VLOOKUP(B5387,TABLA_CAPATACES[#All],3,FALSE),"")</f>
        <v/>
      </c>
    </row>
    <row r="5388" spans="1:3" x14ac:dyDescent="0.25">
      <c r="A5388" s="1"/>
      <c r="C5388" t="str">
        <f>IF(B5388&lt;&gt;"",VLOOKUP(B5388,TABLA_CAPATACES[#All],3,FALSE),"")</f>
        <v/>
      </c>
    </row>
    <row r="5389" spans="1:3" x14ac:dyDescent="0.25">
      <c r="A5389" s="1"/>
      <c r="C5389" t="str">
        <f>IF(B5389&lt;&gt;"",VLOOKUP(B5389,TABLA_CAPATACES[#All],3,FALSE),"")</f>
        <v/>
      </c>
    </row>
    <row r="5390" spans="1:3" x14ac:dyDescent="0.25">
      <c r="A5390" s="1"/>
      <c r="C5390" t="str">
        <f>IF(B5390&lt;&gt;"",VLOOKUP(B5390,TABLA_CAPATACES[#All],3,FALSE),"")</f>
        <v/>
      </c>
    </row>
    <row r="5391" spans="1:3" x14ac:dyDescent="0.25">
      <c r="A5391" s="1"/>
      <c r="C5391" t="str">
        <f>IF(B5391&lt;&gt;"",VLOOKUP(B5391,TABLA_CAPATACES[#All],3,FALSE),"")</f>
        <v/>
      </c>
    </row>
    <row r="5392" spans="1:3" x14ac:dyDescent="0.25">
      <c r="A5392" s="1"/>
      <c r="C5392" t="str">
        <f>IF(B5392&lt;&gt;"",VLOOKUP(B5392,TABLA_CAPATACES[#All],3,FALSE),"")</f>
        <v/>
      </c>
    </row>
    <row r="5393" spans="1:3" x14ac:dyDescent="0.25">
      <c r="A5393" s="1"/>
      <c r="C5393" t="str">
        <f>IF(B5393&lt;&gt;"",VLOOKUP(B5393,TABLA_CAPATACES[#All],3,FALSE),"")</f>
        <v/>
      </c>
    </row>
    <row r="5394" spans="1:3" x14ac:dyDescent="0.25">
      <c r="A5394" s="1"/>
      <c r="C5394" t="str">
        <f>IF(B5394&lt;&gt;"",VLOOKUP(B5394,TABLA_CAPATACES[#All],3,FALSE),"")</f>
        <v/>
      </c>
    </row>
    <row r="5395" spans="1:3" x14ac:dyDescent="0.25">
      <c r="A5395" s="1"/>
      <c r="C5395" t="str">
        <f>IF(B5395&lt;&gt;"",VLOOKUP(B5395,TABLA_CAPATACES[#All],3,FALSE),"")</f>
        <v/>
      </c>
    </row>
    <row r="5396" spans="1:3" x14ac:dyDescent="0.25">
      <c r="A5396" s="1"/>
      <c r="C5396" t="str">
        <f>IF(B5396&lt;&gt;"",VLOOKUP(B5396,TABLA_CAPATACES[#All],3,FALSE),"")</f>
        <v/>
      </c>
    </row>
    <row r="5397" spans="1:3" x14ac:dyDescent="0.25">
      <c r="A5397" s="1"/>
      <c r="C5397" t="str">
        <f>IF(B5397&lt;&gt;"",VLOOKUP(B5397,TABLA_CAPATACES[#All],3,FALSE),"")</f>
        <v/>
      </c>
    </row>
    <row r="5398" spans="1:3" x14ac:dyDescent="0.25">
      <c r="A5398" s="1"/>
      <c r="C5398" t="str">
        <f>IF(B5398&lt;&gt;"",VLOOKUP(B5398,TABLA_CAPATACES[#All],3,FALSE),"")</f>
        <v/>
      </c>
    </row>
    <row r="5399" spans="1:3" x14ac:dyDescent="0.25">
      <c r="A5399" s="1"/>
      <c r="C5399" t="str">
        <f>IF(B5399&lt;&gt;"",VLOOKUP(B5399,TABLA_CAPATACES[#All],3,FALSE),"")</f>
        <v/>
      </c>
    </row>
    <row r="5400" spans="1:3" x14ac:dyDescent="0.25">
      <c r="A5400" s="1"/>
      <c r="C5400" t="str">
        <f>IF(B5400&lt;&gt;"",VLOOKUP(B5400,TABLA_CAPATACES[#All],3,FALSE),"")</f>
        <v/>
      </c>
    </row>
    <row r="5401" spans="1:3" x14ac:dyDescent="0.25">
      <c r="A5401" s="1"/>
      <c r="C5401" t="str">
        <f>IF(B5401&lt;&gt;"",VLOOKUP(B5401,TABLA_CAPATACES[#All],3,FALSE),"")</f>
        <v/>
      </c>
    </row>
    <row r="5402" spans="1:3" x14ac:dyDescent="0.25">
      <c r="A5402" s="1"/>
      <c r="C5402" t="str">
        <f>IF(B5402&lt;&gt;"",VLOOKUP(B5402,TABLA_CAPATACES[#All],3,FALSE),"")</f>
        <v/>
      </c>
    </row>
    <row r="5403" spans="1:3" x14ac:dyDescent="0.25">
      <c r="A5403" s="1"/>
      <c r="C5403" t="str">
        <f>IF(B5403&lt;&gt;"",VLOOKUP(B5403,TABLA_CAPATACES[#All],3,FALSE),"")</f>
        <v/>
      </c>
    </row>
    <row r="5404" spans="1:3" x14ac:dyDescent="0.25">
      <c r="A5404" s="1"/>
      <c r="C5404" t="str">
        <f>IF(B5404&lt;&gt;"",VLOOKUP(B5404,TABLA_CAPATACES[#All],3,FALSE),"")</f>
        <v/>
      </c>
    </row>
    <row r="5405" spans="1:3" x14ac:dyDescent="0.25">
      <c r="A5405" s="1"/>
      <c r="C5405" t="str">
        <f>IF(B5405&lt;&gt;"",VLOOKUP(B5405,TABLA_CAPATACES[#All],3,FALSE),"")</f>
        <v/>
      </c>
    </row>
    <row r="5406" spans="1:3" x14ac:dyDescent="0.25">
      <c r="A5406" s="1"/>
      <c r="C5406" t="str">
        <f>IF(B5406&lt;&gt;"",VLOOKUP(B5406,TABLA_CAPATACES[#All],3,FALSE),"")</f>
        <v/>
      </c>
    </row>
    <row r="5407" spans="1:3" x14ac:dyDescent="0.25">
      <c r="A5407" s="1"/>
      <c r="C5407" t="str">
        <f>IF(B5407&lt;&gt;"",VLOOKUP(B5407,TABLA_CAPATACES[#All],3,FALSE),"")</f>
        <v/>
      </c>
    </row>
    <row r="5408" spans="1:3" x14ac:dyDescent="0.25">
      <c r="A5408" s="1"/>
      <c r="C5408" t="str">
        <f>IF(B5408&lt;&gt;"",VLOOKUP(B5408,TABLA_CAPATACES[#All],3,FALSE),"")</f>
        <v/>
      </c>
    </row>
    <row r="5409" spans="1:3" x14ac:dyDescent="0.25">
      <c r="A5409" s="1"/>
      <c r="C5409" t="str">
        <f>IF(B5409&lt;&gt;"",VLOOKUP(B5409,TABLA_CAPATACES[#All],3,FALSE),"")</f>
        <v/>
      </c>
    </row>
    <row r="5410" spans="1:3" x14ac:dyDescent="0.25">
      <c r="A5410" s="1"/>
      <c r="C5410" t="str">
        <f>IF(B5410&lt;&gt;"",VLOOKUP(B5410,TABLA_CAPATACES[#All],3,FALSE),"")</f>
        <v/>
      </c>
    </row>
    <row r="5411" spans="1:3" x14ac:dyDescent="0.25">
      <c r="A5411" s="1"/>
      <c r="C5411" t="str">
        <f>IF(B5411&lt;&gt;"",VLOOKUP(B5411,TABLA_CAPATACES[#All],3,FALSE),"")</f>
        <v/>
      </c>
    </row>
    <row r="5412" spans="1:3" x14ac:dyDescent="0.25">
      <c r="A5412" s="1"/>
      <c r="C5412" t="str">
        <f>IF(B5412&lt;&gt;"",VLOOKUP(B5412,TABLA_CAPATACES[#All],3,FALSE),"")</f>
        <v/>
      </c>
    </row>
    <row r="5413" spans="1:3" x14ac:dyDescent="0.25">
      <c r="A5413" s="1"/>
      <c r="C5413" t="str">
        <f>IF(B5413&lt;&gt;"",VLOOKUP(B5413,TABLA_CAPATACES[#All],3,FALSE),"")</f>
        <v/>
      </c>
    </row>
    <row r="5414" spans="1:3" x14ac:dyDescent="0.25">
      <c r="A5414" s="1"/>
      <c r="C5414" t="str">
        <f>IF(B5414&lt;&gt;"",VLOOKUP(B5414,TABLA_CAPATACES[#All],3,FALSE),"")</f>
        <v/>
      </c>
    </row>
    <row r="5415" spans="1:3" x14ac:dyDescent="0.25">
      <c r="A5415" s="1"/>
      <c r="C5415" t="str">
        <f>IF(B5415&lt;&gt;"",VLOOKUP(B5415,TABLA_CAPATACES[#All],3,FALSE),"")</f>
        <v/>
      </c>
    </row>
    <row r="5416" spans="1:3" x14ac:dyDescent="0.25">
      <c r="A5416" s="1"/>
      <c r="C5416" t="str">
        <f>IF(B5416&lt;&gt;"",VLOOKUP(B5416,TABLA_CAPATACES[#All],3,FALSE),"")</f>
        <v/>
      </c>
    </row>
    <row r="5417" spans="1:3" x14ac:dyDescent="0.25">
      <c r="A5417" s="1"/>
      <c r="C5417" t="str">
        <f>IF(B5417&lt;&gt;"",VLOOKUP(B5417,TABLA_CAPATACES[#All],3,FALSE),"")</f>
        <v/>
      </c>
    </row>
    <row r="5418" spans="1:3" x14ac:dyDescent="0.25">
      <c r="A5418" s="1"/>
      <c r="C5418" t="str">
        <f>IF(B5418&lt;&gt;"",VLOOKUP(B5418,TABLA_CAPATACES[#All],3,FALSE),"")</f>
        <v/>
      </c>
    </row>
    <row r="5419" spans="1:3" x14ac:dyDescent="0.25">
      <c r="A5419" s="1"/>
      <c r="C5419" t="str">
        <f>IF(B5419&lt;&gt;"",VLOOKUP(B5419,TABLA_CAPATACES[#All],3,FALSE),"")</f>
        <v/>
      </c>
    </row>
    <row r="5420" spans="1:3" x14ac:dyDescent="0.25">
      <c r="A5420" s="1"/>
      <c r="C5420" t="str">
        <f>IF(B5420&lt;&gt;"",VLOOKUP(B5420,TABLA_CAPATACES[#All],3,FALSE),"")</f>
        <v/>
      </c>
    </row>
    <row r="5421" spans="1:3" x14ac:dyDescent="0.25">
      <c r="A5421" s="1"/>
      <c r="C5421" t="str">
        <f>IF(B5421&lt;&gt;"",VLOOKUP(B5421,TABLA_CAPATACES[#All],3,FALSE),"")</f>
        <v/>
      </c>
    </row>
    <row r="5422" spans="1:3" x14ac:dyDescent="0.25">
      <c r="A5422" s="1"/>
      <c r="C5422" t="str">
        <f>IF(B5422&lt;&gt;"",VLOOKUP(B5422,TABLA_CAPATACES[#All],3,FALSE),"")</f>
        <v/>
      </c>
    </row>
    <row r="5423" spans="1:3" x14ac:dyDescent="0.25">
      <c r="A5423" s="1"/>
      <c r="C5423" t="str">
        <f>IF(B5423&lt;&gt;"",VLOOKUP(B5423,TABLA_CAPATACES[#All],3,FALSE),"")</f>
        <v/>
      </c>
    </row>
    <row r="5424" spans="1:3" x14ac:dyDescent="0.25">
      <c r="A5424" s="1"/>
      <c r="C5424" t="str">
        <f>IF(B5424&lt;&gt;"",VLOOKUP(B5424,TABLA_CAPATACES[#All],3,FALSE),"")</f>
        <v/>
      </c>
    </row>
    <row r="5425" spans="1:3" x14ac:dyDescent="0.25">
      <c r="A5425" s="1"/>
      <c r="C5425" t="str">
        <f>IF(B5425&lt;&gt;"",VLOOKUP(B5425,TABLA_CAPATACES[#All],3,FALSE),"")</f>
        <v/>
      </c>
    </row>
    <row r="5426" spans="1:3" x14ac:dyDescent="0.25">
      <c r="A5426" s="1"/>
      <c r="C5426" t="str">
        <f>IF(B5426&lt;&gt;"",VLOOKUP(B5426,TABLA_CAPATACES[#All],3,FALSE),"")</f>
        <v/>
      </c>
    </row>
    <row r="5427" spans="1:3" x14ac:dyDescent="0.25">
      <c r="A5427" s="1"/>
      <c r="C5427" t="str">
        <f>IF(B5427&lt;&gt;"",VLOOKUP(B5427,TABLA_CAPATACES[#All],3,FALSE),"")</f>
        <v/>
      </c>
    </row>
    <row r="5428" spans="1:3" x14ac:dyDescent="0.25">
      <c r="A5428" s="1"/>
      <c r="C5428" t="str">
        <f>IF(B5428&lt;&gt;"",VLOOKUP(B5428,TABLA_CAPATACES[#All],3,FALSE),"")</f>
        <v/>
      </c>
    </row>
    <row r="5429" spans="1:3" x14ac:dyDescent="0.25">
      <c r="A5429" s="1"/>
      <c r="C5429" t="str">
        <f>IF(B5429&lt;&gt;"",VLOOKUP(B5429,TABLA_CAPATACES[#All],3,FALSE),"")</f>
        <v/>
      </c>
    </row>
    <row r="5430" spans="1:3" x14ac:dyDescent="0.25">
      <c r="A5430" s="1"/>
      <c r="C5430" t="str">
        <f>IF(B5430&lt;&gt;"",VLOOKUP(B5430,TABLA_CAPATACES[#All],3,FALSE),"")</f>
        <v/>
      </c>
    </row>
    <row r="5431" spans="1:3" x14ac:dyDescent="0.25">
      <c r="A5431" s="1"/>
      <c r="C5431" t="str">
        <f>IF(B5431&lt;&gt;"",VLOOKUP(B5431,TABLA_CAPATACES[#All],3,FALSE),"")</f>
        <v/>
      </c>
    </row>
    <row r="5432" spans="1:3" x14ac:dyDescent="0.25">
      <c r="A5432" s="1"/>
      <c r="C5432" t="str">
        <f>IF(B5432&lt;&gt;"",VLOOKUP(B5432,TABLA_CAPATACES[#All],3,FALSE),"")</f>
        <v/>
      </c>
    </row>
    <row r="5433" spans="1:3" x14ac:dyDescent="0.25">
      <c r="A5433" s="1"/>
      <c r="C5433" t="str">
        <f>IF(B5433&lt;&gt;"",VLOOKUP(B5433,TABLA_CAPATACES[#All],3,FALSE),"")</f>
        <v/>
      </c>
    </row>
    <row r="5434" spans="1:3" x14ac:dyDescent="0.25">
      <c r="A5434" s="1"/>
      <c r="C5434" t="str">
        <f>IF(B5434&lt;&gt;"",VLOOKUP(B5434,TABLA_CAPATACES[#All],3,FALSE),"")</f>
        <v/>
      </c>
    </row>
    <row r="5435" spans="1:3" x14ac:dyDescent="0.25">
      <c r="A5435" s="1"/>
      <c r="C5435" t="str">
        <f>IF(B5435&lt;&gt;"",VLOOKUP(B5435,TABLA_CAPATACES[#All],3,FALSE),"")</f>
        <v/>
      </c>
    </row>
    <row r="5436" spans="1:3" x14ac:dyDescent="0.25">
      <c r="A5436" s="1"/>
      <c r="C5436" t="str">
        <f>IF(B5436&lt;&gt;"",VLOOKUP(B5436,TABLA_CAPATACES[#All],3,FALSE),"")</f>
        <v/>
      </c>
    </row>
    <row r="5437" spans="1:3" x14ac:dyDescent="0.25">
      <c r="A5437" s="1"/>
      <c r="C5437" t="str">
        <f>IF(B5437&lt;&gt;"",VLOOKUP(B5437,TABLA_CAPATACES[#All],3,FALSE),"")</f>
        <v/>
      </c>
    </row>
    <row r="5438" spans="1:3" x14ac:dyDescent="0.25">
      <c r="A5438" s="1"/>
      <c r="C5438" t="str">
        <f>IF(B5438&lt;&gt;"",VLOOKUP(B5438,TABLA_CAPATACES[#All],3,FALSE),"")</f>
        <v/>
      </c>
    </row>
    <row r="5439" spans="1:3" x14ac:dyDescent="0.25">
      <c r="A5439" s="1"/>
      <c r="C5439" t="str">
        <f>IF(B5439&lt;&gt;"",VLOOKUP(B5439,TABLA_CAPATACES[#All],3,FALSE),"")</f>
        <v/>
      </c>
    </row>
    <row r="5440" spans="1:3" x14ac:dyDescent="0.25">
      <c r="A5440" s="1"/>
      <c r="C5440" t="str">
        <f>IF(B5440&lt;&gt;"",VLOOKUP(B5440,TABLA_CAPATACES[#All],3,FALSE),"")</f>
        <v/>
      </c>
    </row>
    <row r="5441" spans="1:3" x14ac:dyDescent="0.25">
      <c r="A5441" s="1"/>
      <c r="C5441" t="str">
        <f>IF(B5441&lt;&gt;"",VLOOKUP(B5441,TABLA_CAPATACES[#All],3,FALSE),"")</f>
        <v/>
      </c>
    </row>
    <row r="5442" spans="1:3" x14ac:dyDescent="0.25">
      <c r="A5442" s="1"/>
      <c r="C5442" t="str">
        <f>IF(B5442&lt;&gt;"",VLOOKUP(B5442,TABLA_CAPATACES[#All],3,FALSE),"")</f>
        <v/>
      </c>
    </row>
    <row r="5443" spans="1:3" x14ac:dyDescent="0.25">
      <c r="A5443" s="1"/>
      <c r="C5443" t="str">
        <f>IF(B5443&lt;&gt;"",VLOOKUP(B5443,TABLA_CAPATACES[#All],3,FALSE),"")</f>
        <v/>
      </c>
    </row>
    <row r="5444" spans="1:3" x14ac:dyDescent="0.25">
      <c r="A5444" s="1"/>
      <c r="C5444" t="str">
        <f>IF(B5444&lt;&gt;"",VLOOKUP(B5444,TABLA_CAPATACES[#All],3,FALSE),"")</f>
        <v/>
      </c>
    </row>
    <row r="5445" spans="1:3" x14ac:dyDescent="0.25">
      <c r="A5445" s="1"/>
      <c r="C5445" t="str">
        <f>IF(B5445&lt;&gt;"",VLOOKUP(B5445,TABLA_CAPATACES[#All],3,FALSE),"")</f>
        <v/>
      </c>
    </row>
    <row r="5446" spans="1:3" x14ac:dyDescent="0.25">
      <c r="A5446" s="1"/>
      <c r="C5446" t="str">
        <f>IF(B5446&lt;&gt;"",VLOOKUP(B5446,TABLA_CAPATACES[#All],3,FALSE),"")</f>
        <v/>
      </c>
    </row>
    <row r="5447" spans="1:3" x14ac:dyDescent="0.25">
      <c r="A5447" s="1"/>
      <c r="C5447" t="str">
        <f>IF(B5447&lt;&gt;"",VLOOKUP(B5447,TABLA_CAPATACES[#All],3,FALSE),"")</f>
        <v/>
      </c>
    </row>
    <row r="5448" spans="1:3" x14ac:dyDescent="0.25">
      <c r="A5448" s="1"/>
      <c r="C5448" t="str">
        <f>IF(B5448&lt;&gt;"",VLOOKUP(B5448,TABLA_CAPATACES[#All],3,FALSE),"")</f>
        <v/>
      </c>
    </row>
    <row r="5449" spans="1:3" x14ac:dyDescent="0.25">
      <c r="A5449" s="1"/>
      <c r="C5449" t="str">
        <f>IF(B5449&lt;&gt;"",VLOOKUP(B5449,TABLA_CAPATACES[#All],3,FALSE),"")</f>
        <v/>
      </c>
    </row>
    <row r="5450" spans="1:3" x14ac:dyDescent="0.25">
      <c r="A5450" s="1"/>
      <c r="C5450" t="str">
        <f>IF(B5450&lt;&gt;"",VLOOKUP(B5450,TABLA_CAPATACES[#All],3,FALSE),"")</f>
        <v/>
      </c>
    </row>
    <row r="5451" spans="1:3" x14ac:dyDescent="0.25">
      <c r="A5451" s="1"/>
      <c r="C5451" t="str">
        <f>IF(B5451&lt;&gt;"",VLOOKUP(B5451,TABLA_CAPATACES[#All],3,FALSE),"")</f>
        <v/>
      </c>
    </row>
    <row r="5452" spans="1:3" x14ac:dyDescent="0.25">
      <c r="A5452" s="1"/>
      <c r="C5452" t="str">
        <f>IF(B5452&lt;&gt;"",VLOOKUP(B5452,TABLA_CAPATACES[#All],3,FALSE),"")</f>
        <v/>
      </c>
    </row>
    <row r="5453" spans="1:3" x14ac:dyDescent="0.25">
      <c r="A5453" s="1"/>
      <c r="C5453" t="str">
        <f>IF(B5453&lt;&gt;"",VLOOKUP(B5453,TABLA_CAPATACES[#All],3,FALSE),"")</f>
        <v/>
      </c>
    </row>
    <row r="5454" spans="1:3" x14ac:dyDescent="0.25">
      <c r="A5454" s="1"/>
      <c r="C5454" t="str">
        <f>IF(B5454&lt;&gt;"",VLOOKUP(B5454,TABLA_CAPATACES[#All],3,FALSE),"")</f>
        <v/>
      </c>
    </row>
    <row r="5455" spans="1:3" x14ac:dyDescent="0.25">
      <c r="A5455" s="1"/>
      <c r="C5455" t="str">
        <f>IF(B5455&lt;&gt;"",VLOOKUP(B5455,TABLA_CAPATACES[#All],3,FALSE),"")</f>
        <v/>
      </c>
    </row>
    <row r="5456" spans="1:3" x14ac:dyDescent="0.25">
      <c r="A5456" s="1"/>
      <c r="C5456" t="str">
        <f>IF(B5456&lt;&gt;"",VLOOKUP(B5456,TABLA_CAPATACES[#All],3,FALSE),"")</f>
        <v/>
      </c>
    </row>
    <row r="5457" spans="1:3" x14ac:dyDescent="0.25">
      <c r="A5457" s="1"/>
      <c r="C5457" t="str">
        <f>IF(B5457&lt;&gt;"",VLOOKUP(B5457,TABLA_CAPATACES[#All],3,FALSE),"")</f>
        <v/>
      </c>
    </row>
    <row r="5458" spans="1:3" x14ac:dyDescent="0.25">
      <c r="A5458" s="1"/>
      <c r="C5458" t="str">
        <f>IF(B5458&lt;&gt;"",VLOOKUP(B5458,TABLA_CAPATACES[#All],3,FALSE),"")</f>
        <v/>
      </c>
    </row>
    <row r="5459" spans="1:3" x14ac:dyDescent="0.25">
      <c r="A5459" s="1"/>
      <c r="C5459" t="str">
        <f>IF(B5459&lt;&gt;"",VLOOKUP(B5459,TABLA_CAPATACES[#All],3,FALSE),"")</f>
        <v/>
      </c>
    </row>
    <row r="5460" spans="1:3" x14ac:dyDescent="0.25">
      <c r="A5460" s="1"/>
      <c r="C5460" t="str">
        <f>IF(B5460&lt;&gt;"",VLOOKUP(B5460,TABLA_CAPATACES[#All],3,FALSE),"")</f>
        <v/>
      </c>
    </row>
    <row r="5461" spans="1:3" x14ac:dyDescent="0.25">
      <c r="A5461" s="1"/>
      <c r="C5461" t="str">
        <f>IF(B5461&lt;&gt;"",VLOOKUP(B5461,TABLA_CAPATACES[#All],3,FALSE),"")</f>
        <v/>
      </c>
    </row>
    <row r="5462" spans="1:3" x14ac:dyDescent="0.25">
      <c r="A5462" s="1"/>
      <c r="C5462" t="str">
        <f>IF(B5462&lt;&gt;"",VLOOKUP(B5462,TABLA_CAPATACES[#All],3,FALSE),"")</f>
        <v/>
      </c>
    </row>
    <row r="5463" spans="1:3" x14ac:dyDescent="0.25">
      <c r="A5463" s="1"/>
      <c r="C5463" t="str">
        <f>IF(B5463&lt;&gt;"",VLOOKUP(B5463,TABLA_CAPATACES[#All],3,FALSE),"")</f>
        <v/>
      </c>
    </row>
    <row r="5464" spans="1:3" x14ac:dyDescent="0.25">
      <c r="A5464" s="1"/>
      <c r="C5464" t="str">
        <f>IF(B5464&lt;&gt;"",VLOOKUP(B5464,TABLA_CAPATACES[#All],3,FALSE),"")</f>
        <v/>
      </c>
    </row>
    <row r="5465" spans="1:3" x14ac:dyDescent="0.25">
      <c r="A5465" s="1"/>
      <c r="C5465" t="str">
        <f>IF(B5465&lt;&gt;"",VLOOKUP(B5465,TABLA_CAPATACES[#All],3,FALSE),"")</f>
        <v/>
      </c>
    </row>
    <row r="5466" spans="1:3" x14ac:dyDescent="0.25">
      <c r="A5466" s="1"/>
      <c r="C5466" t="str">
        <f>IF(B5466&lt;&gt;"",VLOOKUP(B5466,TABLA_CAPATACES[#All],3,FALSE),"")</f>
        <v/>
      </c>
    </row>
    <row r="5467" spans="1:3" x14ac:dyDescent="0.25">
      <c r="A5467" s="1"/>
      <c r="C5467" t="str">
        <f>IF(B5467&lt;&gt;"",VLOOKUP(B5467,TABLA_CAPATACES[#All],3,FALSE),"")</f>
        <v/>
      </c>
    </row>
    <row r="5468" spans="1:3" x14ac:dyDescent="0.25">
      <c r="A5468" s="1"/>
      <c r="C5468" t="str">
        <f>IF(B5468&lt;&gt;"",VLOOKUP(B5468,TABLA_CAPATACES[#All],3,FALSE),"")</f>
        <v/>
      </c>
    </row>
    <row r="5469" spans="1:3" x14ac:dyDescent="0.25">
      <c r="A5469" s="1"/>
      <c r="C5469" t="str">
        <f>IF(B5469&lt;&gt;"",VLOOKUP(B5469,TABLA_CAPATACES[#All],3,FALSE),"")</f>
        <v/>
      </c>
    </row>
    <row r="5470" spans="1:3" x14ac:dyDescent="0.25">
      <c r="A5470" s="1"/>
      <c r="C5470" t="str">
        <f>IF(B5470&lt;&gt;"",VLOOKUP(B5470,TABLA_CAPATACES[#All],3,FALSE),"")</f>
        <v/>
      </c>
    </row>
    <row r="5471" spans="1:3" x14ac:dyDescent="0.25">
      <c r="A5471" s="1"/>
      <c r="C5471" t="str">
        <f>IF(B5471&lt;&gt;"",VLOOKUP(B5471,TABLA_CAPATACES[#All],3,FALSE),"")</f>
        <v/>
      </c>
    </row>
    <row r="5472" spans="1:3" x14ac:dyDescent="0.25">
      <c r="A5472" s="1"/>
      <c r="C5472" t="str">
        <f>IF(B5472&lt;&gt;"",VLOOKUP(B5472,TABLA_CAPATACES[#All],3,FALSE),"")</f>
        <v/>
      </c>
    </row>
    <row r="5473" spans="1:3" x14ac:dyDescent="0.25">
      <c r="A5473" s="1"/>
      <c r="C5473" t="str">
        <f>IF(B5473&lt;&gt;"",VLOOKUP(B5473,TABLA_CAPATACES[#All],3,FALSE),"")</f>
        <v/>
      </c>
    </row>
    <row r="5474" spans="1:3" x14ac:dyDescent="0.25">
      <c r="A5474" s="1"/>
      <c r="C5474" t="str">
        <f>IF(B5474&lt;&gt;"",VLOOKUP(B5474,TABLA_CAPATACES[#All],3,FALSE),"")</f>
        <v/>
      </c>
    </row>
    <row r="5475" spans="1:3" x14ac:dyDescent="0.25">
      <c r="A5475" s="1"/>
      <c r="C5475" t="str">
        <f>IF(B5475&lt;&gt;"",VLOOKUP(B5475,TABLA_CAPATACES[#All],3,FALSE),"")</f>
        <v/>
      </c>
    </row>
    <row r="5476" spans="1:3" x14ac:dyDescent="0.25">
      <c r="A5476" s="1"/>
      <c r="C5476" t="str">
        <f>IF(B5476&lt;&gt;"",VLOOKUP(B5476,TABLA_CAPATACES[#All],3,FALSE),"")</f>
        <v/>
      </c>
    </row>
    <row r="5477" spans="1:3" x14ac:dyDescent="0.25">
      <c r="A5477" s="1"/>
      <c r="C5477" t="str">
        <f>IF(B5477&lt;&gt;"",VLOOKUP(B5477,TABLA_CAPATACES[#All],3,FALSE),"")</f>
        <v/>
      </c>
    </row>
    <row r="5478" spans="1:3" x14ac:dyDescent="0.25">
      <c r="A5478" s="1"/>
      <c r="C5478" t="str">
        <f>IF(B5478&lt;&gt;"",VLOOKUP(B5478,TABLA_CAPATACES[#All],3,FALSE),"")</f>
        <v/>
      </c>
    </row>
    <row r="5479" spans="1:3" x14ac:dyDescent="0.25">
      <c r="A5479" s="1"/>
      <c r="C5479" t="str">
        <f>IF(B5479&lt;&gt;"",VLOOKUP(B5479,TABLA_CAPATACES[#All],3,FALSE),"")</f>
        <v/>
      </c>
    </row>
    <row r="5480" spans="1:3" x14ac:dyDescent="0.25">
      <c r="A5480" s="1"/>
      <c r="C5480" t="str">
        <f>IF(B5480&lt;&gt;"",VLOOKUP(B5480,TABLA_CAPATACES[#All],3,FALSE),"")</f>
        <v/>
      </c>
    </row>
    <row r="5481" spans="1:3" x14ac:dyDescent="0.25">
      <c r="A5481" s="1"/>
      <c r="C5481" t="str">
        <f>IF(B5481&lt;&gt;"",VLOOKUP(B5481,TABLA_CAPATACES[#All],3,FALSE),"")</f>
        <v/>
      </c>
    </row>
    <row r="5482" spans="1:3" x14ac:dyDescent="0.25">
      <c r="A5482" s="1"/>
      <c r="C5482" t="str">
        <f>IF(B5482&lt;&gt;"",VLOOKUP(B5482,TABLA_CAPATACES[#All],3,FALSE),"")</f>
        <v/>
      </c>
    </row>
    <row r="5483" spans="1:3" x14ac:dyDescent="0.25">
      <c r="A5483" s="1"/>
      <c r="C5483" t="str">
        <f>IF(B5483&lt;&gt;"",VLOOKUP(B5483,TABLA_CAPATACES[#All],3,FALSE),"")</f>
        <v/>
      </c>
    </row>
    <row r="5484" spans="1:3" x14ac:dyDescent="0.25">
      <c r="A5484" s="1"/>
      <c r="C5484" t="str">
        <f>IF(B5484&lt;&gt;"",VLOOKUP(B5484,TABLA_CAPATACES[#All],3,FALSE),"")</f>
        <v/>
      </c>
    </row>
    <row r="5485" spans="1:3" x14ac:dyDescent="0.25">
      <c r="A5485" s="1"/>
      <c r="C5485" t="str">
        <f>IF(B5485&lt;&gt;"",VLOOKUP(B5485,TABLA_CAPATACES[#All],3,FALSE),"")</f>
        <v/>
      </c>
    </row>
    <row r="5486" spans="1:3" x14ac:dyDescent="0.25">
      <c r="A5486" s="1"/>
      <c r="C5486" t="str">
        <f>IF(B5486&lt;&gt;"",VLOOKUP(B5486,TABLA_CAPATACES[#All],3,FALSE),"")</f>
        <v/>
      </c>
    </row>
    <row r="5487" spans="1:3" x14ac:dyDescent="0.25">
      <c r="A5487" s="1"/>
      <c r="C5487" t="str">
        <f>IF(B5487&lt;&gt;"",VLOOKUP(B5487,TABLA_CAPATACES[#All],3,FALSE),"")</f>
        <v/>
      </c>
    </row>
    <row r="5488" spans="1:3" x14ac:dyDescent="0.25">
      <c r="A5488" s="1"/>
      <c r="C5488" t="str">
        <f>IF(B5488&lt;&gt;"",VLOOKUP(B5488,TABLA_CAPATACES[#All],3,FALSE),"")</f>
        <v/>
      </c>
    </row>
    <row r="5489" spans="1:3" x14ac:dyDescent="0.25">
      <c r="A5489" s="1"/>
      <c r="C5489" t="str">
        <f>IF(B5489&lt;&gt;"",VLOOKUP(B5489,TABLA_CAPATACES[#All],3,FALSE),"")</f>
        <v/>
      </c>
    </row>
    <row r="5490" spans="1:3" x14ac:dyDescent="0.25">
      <c r="A5490" s="1"/>
      <c r="C5490" t="str">
        <f>IF(B5490&lt;&gt;"",VLOOKUP(B5490,TABLA_CAPATACES[#All],3,FALSE),"")</f>
        <v/>
      </c>
    </row>
    <row r="5491" spans="1:3" x14ac:dyDescent="0.25">
      <c r="A5491" s="1"/>
      <c r="C5491" t="str">
        <f>IF(B5491&lt;&gt;"",VLOOKUP(B5491,TABLA_CAPATACES[#All],3,FALSE),"")</f>
        <v/>
      </c>
    </row>
    <row r="5492" spans="1:3" x14ac:dyDescent="0.25">
      <c r="A5492" s="1"/>
      <c r="C5492" t="str">
        <f>IF(B5492&lt;&gt;"",VLOOKUP(B5492,TABLA_CAPATACES[#All],3,FALSE),"")</f>
        <v/>
      </c>
    </row>
    <row r="5493" spans="1:3" x14ac:dyDescent="0.25">
      <c r="A5493" s="1"/>
      <c r="C5493" t="str">
        <f>IF(B5493&lt;&gt;"",VLOOKUP(B5493,TABLA_CAPATACES[#All],3,FALSE),"")</f>
        <v/>
      </c>
    </row>
    <row r="5494" spans="1:3" x14ac:dyDescent="0.25">
      <c r="A5494" s="1"/>
      <c r="C5494" t="str">
        <f>IF(B5494&lt;&gt;"",VLOOKUP(B5494,TABLA_CAPATACES[#All],3,FALSE),"")</f>
        <v/>
      </c>
    </row>
    <row r="5495" spans="1:3" x14ac:dyDescent="0.25">
      <c r="A5495" s="1"/>
      <c r="C5495" t="str">
        <f>IF(B5495&lt;&gt;"",VLOOKUP(B5495,TABLA_CAPATACES[#All],3,FALSE),"")</f>
        <v/>
      </c>
    </row>
    <row r="5496" spans="1:3" x14ac:dyDescent="0.25">
      <c r="A5496" s="1"/>
      <c r="C5496" t="str">
        <f>IF(B5496&lt;&gt;"",VLOOKUP(B5496,TABLA_CAPATACES[#All],3,FALSE),"")</f>
        <v/>
      </c>
    </row>
    <row r="5497" spans="1:3" x14ac:dyDescent="0.25">
      <c r="A5497" s="1"/>
      <c r="C5497" t="str">
        <f>IF(B5497&lt;&gt;"",VLOOKUP(B5497,TABLA_CAPATACES[#All],3,FALSE),"")</f>
        <v/>
      </c>
    </row>
    <row r="5498" spans="1:3" x14ac:dyDescent="0.25">
      <c r="A5498" s="1"/>
      <c r="C5498" t="str">
        <f>IF(B5498&lt;&gt;"",VLOOKUP(B5498,TABLA_CAPATACES[#All],3,FALSE),"")</f>
        <v/>
      </c>
    </row>
    <row r="5499" spans="1:3" x14ac:dyDescent="0.25">
      <c r="A5499" s="1"/>
      <c r="C5499" t="str">
        <f>IF(B5499&lt;&gt;"",VLOOKUP(B5499,TABLA_CAPATACES[#All],3,FALSE),"")</f>
        <v/>
      </c>
    </row>
    <row r="5500" spans="1:3" x14ac:dyDescent="0.25">
      <c r="A5500" s="1"/>
      <c r="C5500" t="str">
        <f>IF(B5500&lt;&gt;"",VLOOKUP(B5500,TABLA_CAPATACES[#All],3,FALSE),"")</f>
        <v/>
      </c>
    </row>
    <row r="5501" spans="1:3" x14ac:dyDescent="0.25">
      <c r="A5501" s="1"/>
      <c r="C5501" t="str">
        <f>IF(B5501&lt;&gt;"",VLOOKUP(B5501,TABLA_CAPATACES[#All],3,FALSE),"")</f>
        <v/>
      </c>
    </row>
    <row r="5502" spans="1:3" x14ac:dyDescent="0.25">
      <c r="A5502" s="1"/>
      <c r="C5502" t="str">
        <f>IF(B5502&lt;&gt;"",VLOOKUP(B5502,TABLA_CAPATACES[#All],3,FALSE),"")</f>
        <v/>
      </c>
    </row>
    <row r="5503" spans="1:3" x14ac:dyDescent="0.25">
      <c r="A5503" s="1"/>
      <c r="C5503" t="str">
        <f>IF(B5503&lt;&gt;"",VLOOKUP(B5503,TABLA_CAPATACES[#All],3,FALSE),"")</f>
        <v/>
      </c>
    </row>
    <row r="5504" spans="1:3" x14ac:dyDescent="0.25">
      <c r="A5504" s="1"/>
      <c r="C5504" t="str">
        <f>IF(B5504&lt;&gt;"",VLOOKUP(B5504,TABLA_CAPATACES[#All],3,FALSE),"")</f>
        <v/>
      </c>
    </row>
    <row r="5505" spans="1:3" x14ac:dyDescent="0.25">
      <c r="A5505" s="1"/>
      <c r="C5505" t="str">
        <f>IF(B5505&lt;&gt;"",VLOOKUP(B5505,TABLA_CAPATACES[#All],3,FALSE),"")</f>
        <v/>
      </c>
    </row>
    <row r="5506" spans="1:3" x14ac:dyDescent="0.25">
      <c r="A5506" s="1"/>
      <c r="C5506" t="str">
        <f>IF(B5506&lt;&gt;"",VLOOKUP(B5506,TABLA_CAPATACES[#All],3,FALSE),"")</f>
        <v/>
      </c>
    </row>
    <row r="5507" spans="1:3" x14ac:dyDescent="0.25">
      <c r="A5507" s="1"/>
      <c r="C5507" t="str">
        <f>IF(B5507&lt;&gt;"",VLOOKUP(B5507,TABLA_CAPATACES[#All],3,FALSE),"")</f>
        <v/>
      </c>
    </row>
    <row r="5508" spans="1:3" x14ac:dyDescent="0.25">
      <c r="A5508" s="1"/>
      <c r="C5508" t="str">
        <f>IF(B5508&lt;&gt;"",VLOOKUP(B5508,TABLA_CAPATACES[#All],3,FALSE),"")</f>
        <v/>
      </c>
    </row>
    <row r="5509" spans="1:3" x14ac:dyDescent="0.25">
      <c r="A5509" s="1"/>
      <c r="C5509" t="str">
        <f>IF(B5509&lt;&gt;"",VLOOKUP(B5509,TABLA_CAPATACES[#All],3,FALSE),"")</f>
        <v/>
      </c>
    </row>
    <row r="5510" spans="1:3" x14ac:dyDescent="0.25">
      <c r="A5510" s="1"/>
      <c r="C5510" t="str">
        <f>IF(B5510&lt;&gt;"",VLOOKUP(B5510,TABLA_CAPATACES[#All],3,FALSE),"")</f>
        <v/>
      </c>
    </row>
    <row r="5511" spans="1:3" x14ac:dyDescent="0.25">
      <c r="A5511" s="1"/>
      <c r="C5511" t="str">
        <f>IF(B5511&lt;&gt;"",VLOOKUP(B5511,TABLA_CAPATACES[#All],3,FALSE),"")</f>
        <v/>
      </c>
    </row>
    <row r="5512" spans="1:3" x14ac:dyDescent="0.25">
      <c r="A5512" s="1"/>
      <c r="C5512" t="str">
        <f>IF(B5512&lt;&gt;"",VLOOKUP(B5512,TABLA_CAPATACES[#All],3,FALSE),"")</f>
        <v/>
      </c>
    </row>
    <row r="5513" spans="1:3" x14ac:dyDescent="0.25">
      <c r="A5513" s="1"/>
      <c r="C5513" t="str">
        <f>IF(B5513&lt;&gt;"",VLOOKUP(B5513,TABLA_CAPATACES[#All],3,FALSE),"")</f>
        <v/>
      </c>
    </row>
    <row r="5514" spans="1:3" x14ac:dyDescent="0.25">
      <c r="A5514" s="1"/>
      <c r="C5514" t="str">
        <f>IF(B5514&lt;&gt;"",VLOOKUP(B5514,TABLA_CAPATACES[#All],3,FALSE),"")</f>
        <v/>
      </c>
    </row>
    <row r="5515" spans="1:3" x14ac:dyDescent="0.25">
      <c r="A5515" s="1"/>
      <c r="C5515" t="str">
        <f>IF(B5515&lt;&gt;"",VLOOKUP(B5515,TABLA_CAPATACES[#All],3,FALSE),"")</f>
        <v/>
      </c>
    </row>
    <row r="5516" spans="1:3" x14ac:dyDescent="0.25">
      <c r="A5516" s="1"/>
      <c r="C5516" t="str">
        <f>IF(B5516&lt;&gt;"",VLOOKUP(B5516,TABLA_CAPATACES[#All],3,FALSE),"")</f>
        <v/>
      </c>
    </row>
    <row r="5517" spans="1:3" x14ac:dyDescent="0.25">
      <c r="A5517" s="1"/>
      <c r="C5517" t="str">
        <f>IF(B5517&lt;&gt;"",VLOOKUP(B5517,TABLA_CAPATACES[#All],3,FALSE),"")</f>
        <v/>
      </c>
    </row>
    <row r="5518" spans="1:3" x14ac:dyDescent="0.25">
      <c r="A5518" s="1"/>
      <c r="C5518" t="str">
        <f>IF(B5518&lt;&gt;"",VLOOKUP(B5518,TABLA_CAPATACES[#All],3,FALSE),"")</f>
        <v/>
      </c>
    </row>
    <row r="5519" spans="1:3" x14ac:dyDescent="0.25">
      <c r="A5519" s="1"/>
      <c r="C5519" t="str">
        <f>IF(B5519&lt;&gt;"",VLOOKUP(B5519,TABLA_CAPATACES[#All],3,FALSE),"")</f>
        <v/>
      </c>
    </row>
    <row r="5520" spans="1:3" x14ac:dyDescent="0.25">
      <c r="A5520" s="1"/>
      <c r="C5520" t="str">
        <f>IF(B5520&lt;&gt;"",VLOOKUP(B5520,TABLA_CAPATACES[#All],3,FALSE),"")</f>
        <v/>
      </c>
    </row>
    <row r="5521" spans="1:3" x14ac:dyDescent="0.25">
      <c r="A5521" s="1"/>
      <c r="C5521" t="str">
        <f>IF(B5521&lt;&gt;"",VLOOKUP(B5521,TABLA_CAPATACES[#All],3,FALSE),"")</f>
        <v/>
      </c>
    </row>
    <row r="5522" spans="1:3" x14ac:dyDescent="0.25">
      <c r="A5522" s="1"/>
      <c r="C5522" t="str">
        <f>IF(B5522&lt;&gt;"",VLOOKUP(B5522,TABLA_CAPATACES[#All],3,FALSE),"")</f>
        <v/>
      </c>
    </row>
    <row r="5523" spans="1:3" x14ac:dyDescent="0.25">
      <c r="A5523" s="1"/>
      <c r="C5523" t="str">
        <f>IF(B5523&lt;&gt;"",VLOOKUP(B5523,TABLA_CAPATACES[#All],3,FALSE),"")</f>
        <v/>
      </c>
    </row>
    <row r="5524" spans="1:3" x14ac:dyDescent="0.25">
      <c r="A5524" s="1"/>
      <c r="C5524" t="str">
        <f>IF(B5524&lt;&gt;"",VLOOKUP(B5524,TABLA_CAPATACES[#All],3,FALSE),"")</f>
        <v/>
      </c>
    </row>
    <row r="5525" spans="1:3" x14ac:dyDescent="0.25">
      <c r="A5525" s="1"/>
      <c r="C5525" t="str">
        <f>IF(B5525&lt;&gt;"",VLOOKUP(B5525,TABLA_CAPATACES[#All],3,FALSE),"")</f>
        <v/>
      </c>
    </row>
    <row r="5526" spans="1:3" x14ac:dyDescent="0.25">
      <c r="A5526" s="1"/>
      <c r="C5526" t="str">
        <f>IF(B5526&lt;&gt;"",VLOOKUP(B5526,TABLA_CAPATACES[#All],3,FALSE),"")</f>
        <v/>
      </c>
    </row>
    <row r="5527" spans="1:3" x14ac:dyDescent="0.25">
      <c r="A5527" s="1"/>
      <c r="C5527" t="str">
        <f>IF(B5527&lt;&gt;"",VLOOKUP(B5527,TABLA_CAPATACES[#All],3,FALSE),"")</f>
        <v/>
      </c>
    </row>
    <row r="5528" spans="1:3" x14ac:dyDescent="0.25">
      <c r="A5528" s="1"/>
      <c r="C5528" t="str">
        <f>IF(B5528&lt;&gt;"",VLOOKUP(B5528,TABLA_CAPATACES[#All],3,FALSE),"")</f>
        <v/>
      </c>
    </row>
    <row r="5529" spans="1:3" x14ac:dyDescent="0.25">
      <c r="A5529" s="1"/>
      <c r="C5529" t="str">
        <f>IF(B5529&lt;&gt;"",VLOOKUP(B5529,TABLA_CAPATACES[#All],3,FALSE),"")</f>
        <v/>
      </c>
    </row>
    <row r="5530" spans="1:3" x14ac:dyDescent="0.25">
      <c r="A5530" s="1"/>
      <c r="C5530" t="str">
        <f>IF(B5530&lt;&gt;"",VLOOKUP(B5530,TABLA_CAPATACES[#All],3,FALSE),"")</f>
        <v/>
      </c>
    </row>
    <row r="5531" spans="1:3" x14ac:dyDescent="0.25">
      <c r="A5531" s="1"/>
      <c r="C5531" t="str">
        <f>IF(B5531&lt;&gt;"",VLOOKUP(B5531,TABLA_CAPATACES[#All],3,FALSE),"")</f>
        <v/>
      </c>
    </row>
    <row r="5532" spans="1:3" x14ac:dyDescent="0.25">
      <c r="A5532" s="1"/>
      <c r="C5532" t="str">
        <f>IF(B5532&lt;&gt;"",VLOOKUP(B5532,TABLA_CAPATACES[#All],3,FALSE),"")</f>
        <v/>
      </c>
    </row>
    <row r="5533" spans="1:3" x14ac:dyDescent="0.25">
      <c r="A5533" s="1"/>
      <c r="C5533" t="str">
        <f>IF(B5533&lt;&gt;"",VLOOKUP(B5533,TABLA_CAPATACES[#All],3,FALSE),"")</f>
        <v/>
      </c>
    </row>
    <row r="5534" spans="1:3" x14ac:dyDescent="0.25">
      <c r="A5534" s="1"/>
      <c r="C5534" t="str">
        <f>IF(B5534&lt;&gt;"",VLOOKUP(B5534,TABLA_CAPATACES[#All],3,FALSE),"")</f>
        <v/>
      </c>
    </row>
    <row r="5535" spans="1:3" x14ac:dyDescent="0.25">
      <c r="A5535" s="1"/>
      <c r="C5535" t="str">
        <f>IF(B5535&lt;&gt;"",VLOOKUP(B5535,TABLA_CAPATACES[#All],3,FALSE),"")</f>
        <v/>
      </c>
    </row>
    <row r="5536" spans="1:3" x14ac:dyDescent="0.25">
      <c r="A5536" s="1"/>
      <c r="C5536" t="str">
        <f>IF(B5536&lt;&gt;"",VLOOKUP(B5536,TABLA_CAPATACES[#All],3,FALSE),"")</f>
        <v/>
      </c>
    </row>
    <row r="5537" spans="1:3" x14ac:dyDescent="0.25">
      <c r="A5537" s="1"/>
      <c r="C5537" t="str">
        <f>IF(B5537&lt;&gt;"",VLOOKUP(B5537,TABLA_CAPATACES[#All],3,FALSE),"")</f>
        <v/>
      </c>
    </row>
    <row r="5538" spans="1:3" x14ac:dyDescent="0.25">
      <c r="A5538" s="1"/>
      <c r="C5538" t="str">
        <f>IF(B5538&lt;&gt;"",VLOOKUP(B5538,TABLA_CAPATACES[#All],3,FALSE),"")</f>
        <v/>
      </c>
    </row>
    <row r="5539" spans="1:3" x14ac:dyDescent="0.25">
      <c r="A5539" s="1"/>
      <c r="C5539" t="str">
        <f>IF(B5539&lt;&gt;"",VLOOKUP(B5539,TABLA_CAPATACES[#All],3,FALSE),"")</f>
        <v/>
      </c>
    </row>
    <row r="5540" spans="1:3" x14ac:dyDescent="0.25">
      <c r="A5540" s="1"/>
      <c r="C5540" t="str">
        <f>IF(B5540&lt;&gt;"",VLOOKUP(B5540,TABLA_CAPATACES[#All],3,FALSE),"")</f>
        <v/>
      </c>
    </row>
    <row r="5541" spans="1:3" x14ac:dyDescent="0.25">
      <c r="A5541" s="1"/>
      <c r="C5541" t="str">
        <f>IF(B5541&lt;&gt;"",VLOOKUP(B5541,TABLA_CAPATACES[#All],3,FALSE),"")</f>
        <v/>
      </c>
    </row>
    <row r="5542" spans="1:3" x14ac:dyDescent="0.25">
      <c r="A5542" s="1"/>
      <c r="C5542" t="str">
        <f>IF(B5542&lt;&gt;"",VLOOKUP(B5542,TABLA_CAPATACES[#All],3,FALSE),"")</f>
        <v/>
      </c>
    </row>
    <row r="5543" spans="1:3" x14ac:dyDescent="0.25">
      <c r="A5543" s="1"/>
      <c r="C5543" t="str">
        <f>IF(B5543&lt;&gt;"",VLOOKUP(B5543,TABLA_CAPATACES[#All],3,FALSE),"")</f>
        <v/>
      </c>
    </row>
    <row r="5544" spans="1:3" x14ac:dyDescent="0.25">
      <c r="A5544" s="1"/>
      <c r="C5544" t="str">
        <f>IF(B5544&lt;&gt;"",VLOOKUP(B5544,TABLA_CAPATACES[#All],3,FALSE),"")</f>
        <v/>
      </c>
    </row>
    <row r="5545" spans="1:3" x14ac:dyDescent="0.25">
      <c r="A5545" s="1"/>
      <c r="C5545" t="str">
        <f>IF(B5545&lt;&gt;"",VLOOKUP(B5545,TABLA_CAPATACES[#All],3,FALSE),"")</f>
        <v/>
      </c>
    </row>
    <row r="5546" spans="1:3" x14ac:dyDescent="0.25">
      <c r="A5546" s="1"/>
      <c r="C5546" t="str">
        <f>IF(B5546&lt;&gt;"",VLOOKUP(B5546,TABLA_CAPATACES[#All],3,FALSE),"")</f>
        <v/>
      </c>
    </row>
    <row r="5547" spans="1:3" x14ac:dyDescent="0.25">
      <c r="A5547" s="1"/>
      <c r="C5547" t="str">
        <f>IF(B5547&lt;&gt;"",VLOOKUP(B5547,TABLA_CAPATACES[#All],3,FALSE),"")</f>
        <v/>
      </c>
    </row>
    <row r="5548" spans="1:3" x14ac:dyDescent="0.25">
      <c r="A5548" s="1"/>
      <c r="C5548" t="str">
        <f>IF(B5548&lt;&gt;"",VLOOKUP(B5548,TABLA_CAPATACES[#All],3,FALSE),"")</f>
        <v/>
      </c>
    </row>
    <row r="5549" spans="1:3" x14ac:dyDescent="0.25">
      <c r="A5549" s="1"/>
      <c r="C5549" t="str">
        <f>IF(B5549&lt;&gt;"",VLOOKUP(B5549,TABLA_CAPATACES[#All],3,FALSE),"")</f>
        <v/>
      </c>
    </row>
    <row r="5550" spans="1:3" x14ac:dyDescent="0.25">
      <c r="A5550" s="1"/>
      <c r="C5550" t="str">
        <f>IF(B5550&lt;&gt;"",VLOOKUP(B5550,TABLA_CAPATACES[#All],3,FALSE),"")</f>
        <v/>
      </c>
    </row>
    <row r="5551" spans="1:3" x14ac:dyDescent="0.25">
      <c r="A5551" s="1"/>
      <c r="C5551" t="str">
        <f>IF(B5551&lt;&gt;"",VLOOKUP(B5551,TABLA_CAPATACES[#All],3,FALSE),"")</f>
        <v/>
      </c>
    </row>
    <row r="5552" spans="1:3" x14ac:dyDescent="0.25">
      <c r="A5552" s="1"/>
      <c r="C5552" t="str">
        <f>IF(B5552&lt;&gt;"",VLOOKUP(B5552,TABLA_CAPATACES[#All],3,FALSE),"")</f>
        <v/>
      </c>
    </row>
    <row r="5553" spans="1:3" x14ac:dyDescent="0.25">
      <c r="A5553" s="1"/>
      <c r="C5553" t="str">
        <f>IF(B5553&lt;&gt;"",VLOOKUP(B5553,TABLA_CAPATACES[#All],3,FALSE),"")</f>
        <v/>
      </c>
    </row>
    <row r="5554" spans="1:3" x14ac:dyDescent="0.25">
      <c r="A5554" s="1"/>
      <c r="C5554" t="str">
        <f>IF(B5554&lt;&gt;"",VLOOKUP(B5554,TABLA_CAPATACES[#All],3,FALSE),"")</f>
        <v/>
      </c>
    </row>
    <row r="5555" spans="1:3" x14ac:dyDescent="0.25">
      <c r="A5555" s="1"/>
      <c r="C5555" t="str">
        <f>IF(B5555&lt;&gt;"",VLOOKUP(B5555,TABLA_CAPATACES[#All],3,FALSE),"")</f>
        <v/>
      </c>
    </row>
    <row r="5556" spans="1:3" x14ac:dyDescent="0.25">
      <c r="A5556" s="1"/>
      <c r="C5556" t="str">
        <f>IF(B5556&lt;&gt;"",VLOOKUP(B5556,TABLA_CAPATACES[#All],3,FALSE),"")</f>
        <v/>
      </c>
    </row>
    <row r="5557" spans="1:3" x14ac:dyDescent="0.25">
      <c r="A5557" s="1"/>
      <c r="C5557" t="str">
        <f>IF(B5557&lt;&gt;"",VLOOKUP(B5557,TABLA_CAPATACES[#All],3,FALSE),"")</f>
        <v/>
      </c>
    </row>
    <row r="5558" spans="1:3" x14ac:dyDescent="0.25">
      <c r="A5558" s="1"/>
      <c r="C5558" t="str">
        <f>IF(B5558&lt;&gt;"",VLOOKUP(B5558,TABLA_CAPATACES[#All],3,FALSE),"")</f>
        <v/>
      </c>
    </row>
    <row r="5559" spans="1:3" x14ac:dyDescent="0.25">
      <c r="A5559" s="1"/>
      <c r="C5559" t="str">
        <f>IF(B5559&lt;&gt;"",VLOOKUP(B5559,TABLA_CAPATACES[#All],3,FALSE),"")</f>
        <v/>
      </c>
    </row>
    <row r="5560" spans="1:3" x14ac:dyDescent="0.25">
      <c r="A5560" s="1"/>
      <c r="C5560" t="str">
        <f>IF(B5560&lt;&gt;"",VLOOKUP(B5560,TABLA_CAPATACES[#All],3,FALSE),"")</f>
        <v/>
      </c>
    </row>
    <row r="5561" spans="1:3" x14ac:dyDescent="0.25">
      <c r="A5561" s="1"/>
      <c r="C5561" t="str">
        <f>IF(B5561&lt;&gt;"",VLOOKUP(B5561,TABLA_CAPATACES[#All],3,FALSE),"")</f>
        <v/>
      </c>
    </row>
    <row r="5562" spans="1:3" x14ac:dyDescent="0.25">
      <c r="A5562" s="1"/>
      <c r="C5562" t="str">
        <f>IF(B5562&lt;&gt;"",VLOOKUP(B5562,TABLA_CAPATACES[#All],3,FALSE),"")</f>
        <v/>
      </c>
    </row>
    <row r="5563" spans="1:3" x14ac:dyDescent="0.25">
      <c r="A5563" s="1"/>
      <c r="C5563" t="str">
        <f>IF(B5563&lt;&gt;"",VLOOKUP(B5563,TABLA_CAPATACES[#All],3,FALSE),"")</f>
        <v/>
      </c>
    </row>
    <row r="5564" spans="1:3" x14ac:dyDescent="0.25">
      <c r="A5564" s="1"/>
      <c r="C5564" t="str">
        <f>IF(B5564&lt;&gt;"",VLOOKUP(B5564,TABLA_CAPATACES[#All],3,FALSE),"")</f>
        <v/>
      </c>
    </row>
    <row r="5565" spans="1:3" x14ac:dyDescent="0.25">
      <c r="A5565" s="1"/>
      <c r="C5565" t="str">
        <f>IF(B5565&lt;&gt;"",VLOOKUP(B5565,TABLA_CAPATACES[#All],3,FALSE),"")</f>
        <v/>
      </c>
    </row>
    <row r="5566" spans="1:3" x14ac:dyDescent="0.25">
      <c r="A5566" s="1"/>
      <c r="C5566" t="str">
        <f>IF(B5566&lt;&gt;"",VLOOKUP(B5566,TABLA_CAPATACES[#All],3,FALSE),"")</f>
        <v/>
      </c>
    </row>
    <row r="5567" spans="1:3" x14ac:dyDescent="0.25">
      <c r="A5567" s="1"/>
      <c r="C5567" t="str">
        <f>IF(B5567&lt;&gt;"",VLOOKUP(B5567,TABLA_CAPATACES[#All],3,FALSE),"")</f>
        <v/>
      </c>
    </row>
    <row r="5568" spans="1:3" x14ac:dyDescent="0.25">
      <c r="A5568" s="1"/>
      <c r="C5568" t="str">
        <f>IF(B5568&lt;&gt;"",VLOOKUP(B5568,TABLA_CAPATACES[#All],3,FALSE),"")</f>
        <v/>
      </c>
    </row>
    <row r="5569" spans="1:3" x14ac:dyDescent="0.25">
      <c r="A5569" s="1"/>
      <c r="C5569" t="str">
        <f>IF(B5569&lt;&gt;"",VLOOKUP(B5569,TABLA_CAPATACES[#All],3,FALSE),"")</f>
        <v/>
      </c>
    </row>
    <row r="5570" spans="1:3" x14ac:dyDescent="0.25">
      <c r="A5570" s="1"/>
      <c r="C5570" t="str">
        <f>IF(B5570&lt;&gt;"",VLOOKUP(B5570,TABLA_CAPATACES[#All],3,FALSE),"")</f>
        <v/>
      </c>
    </row>
    <row r="5571" spans="1:3" x14ac:dyDescent="0.25">
      <c r="A5571" s="1"/>
      <c r="C5571" t="str">
        <f>IF(B5571&lt;&gt;"",VLOOKUP(B5571,TABLA_CAPATACES[#All],3,FALSE),"")</f>
        <v/>
      </c>
    </row>
    <row r="5572" spans="1:3" x14ac:dyDescent="0.25">
      <c r="A5572" s="1"/>
      <c r="C5572" t="str">
        <f>IF(B5572&lt;&gt;"",VLOOKUP(B5572,TABLA_CAPATACES[#All],3,FALSE),"")</f>
        <v/>
      </c>
    </row>
    <row r="5573" spans="1:3" x14ac:dyDescent="0.25">
      <c r="A5573" s="1"/>
      <c r="C5573" t="str">
        <f>IF(B5573&lt;&gt;"",VLOOKUP(B5573,TABLA_CAPATACES[#All],3,FALSE),"")</f>
        <v/>
      </c>
    </row>
    <row r="5574" spans="1:3" x14ac:dyDescent="0.25">
      <c r="A5574" s="1"/>
      <c r="C5574" t="str">
        <f>IF(B5574&lt;&gt;"",VLOOKUP(B5574,TABLA_CAPATACES[#All],3,FALSE),"")</f>
        <v/>
      </c>
    </row>
    <row r="5575" spans="1:3" x14ac:dyDescent="0.25">
      <c r="A5575" s="1"/>
      <c r="C5575" t="str">
        <f>IF(B5575&lt;&gt;"",VLOOKUP(B5575,TABLA_CAPATACES[#All],3,FALSE),"")</f>
        <v/>
      </c>
    </row>
    <row r="5576" spans="1:3" x14ac:dyDescent="0.25">
      <c r="A5576" s="1"/>
      <c r="C5576" t="str">
        <f>IF(B5576&lt;&gt;"",VLOOKUP(B5576,TABLA_CAPATACES[#All],3,FALSE),"")</f>
        <v/>
      </c>
    </row>
    <row r="5577" spans="1:3" x14ac:dyDescent="0.25">
      <c r="A5577" s="1"/>
      <c r="C5577" t="str">
        <f>IF(B5577&lt;&gt;"",VLOOKUP(B5577,TABLA_CAPATACES[#All],3,FALSE),"")</f>
        <v/>
      </c>
    </row>
    <row r="5578" spans="1:3" x14ac:dyDescent="0.25">
      <c r="A5578" s="1"/>
      <c r="C5578" t="str">
        <f>IF(B5578&lt;&gt;"",VLOOKUP(B5578,TABLA_CAPATACES[#All],3,FALSE),"")</f>
        <v/>
      </c>
    </row>
    <row r="5579" spans="1:3" x14ac:dyDescent="0.25">
      <c r="A5579" s="1"/>
      <c r="C5579" t="str">
        <f>IF(B5579&lt;&gt;"",VLOOKUP(B5579,TABLA_CAPATACES[#All],3,FALSE),"")</f>
        <v/>
      </c>
    </row>
    <row r="5580" spans="1:3" x14ac:dyDescent="0.25">
      <c r="A5580" s="1"/>
      <c r="C5580" t="str">
        <f>IF(B5580&lt;&gt;"",VLOOKUP(B5580,TABLA_CAPATACES[#All],3,FALSE),"")</f>
        <v/>
      </c>
    </row>
    <row r="5581" spans="1:3" x14ac:dyDescent="0.25">
      <c r="A5581" s="1"/>
      <c r="C5581" t="str">
        <f>IF(B5581&lt;&gt;"",VLOOKUP(B5581,TABLA_CAPATACES[#All],3,FALSE),"")</f>
        <v/>
      </c>
    </row>
    <row r="5582" spans="1:3" x14ac:dyDescent="0.25">
      <c r="A5582" s="1"/>
      <c r="C5582" t="str">
        <f>IF(B5582&lt;&gt;"",VLOOKUP(B5582,TABLA_CAPATACES[#All],3,FALSE),"")</f>
        <v/>
      </c>
    </row>
    <row r="5583" spans="1:3" x14ac:dyDescent="0.25">
      <c r="A5583" s="1"/>
      <c r="C5583" t="str">
        <f>IF(B5583&lt;&gt;"",VLOOKUP(B5583,TABLA_CAPATACES[#All],3,FALSE),"")</f>
        <v/>
      </c>
    </row>
    <row r="5584" spans="1:3" x14ac:dyDescent="0.25">
      <c r="A5584" s="1"/>
      <c r="C5584" t="str">
        <f>IF(B5584&lt;&gt;"",VLOOKUP(B5584,TABLA_CAPATACES[#All],3,FALSE),"")</f>
        <v/>
      </c>
    </row>
    <row r="5585" spans="1:3" x14ac:dyDescent="0.25">
      <c r="A5585" s="1"/>
      <c r="C5585" t="str">
        <f>IF(B5585&lt;&gt;"",VLOOKUP(B5585,TABLA_CAPATACES[#All],3,FALSE),"")</f>
        <v/>
      </c>
    </row>
    <row r="5586" spans="1:3" x14ac:dyDescent="0.25">
      <c r="A5586" s="1"/>
      <c r="C5586" t="str">
        <f>IF(B5586&lt;&gt;"",VLOOKUP(B5586,TABLA_CAPATACES[#All],3,FALSE),"")</f>
        <v/>
      </c>
    </row>
    <row r="5587" spans="1:3" x14ac:dyDescent="0.25">
      <c r="A5587" s="1"/>
      <c r="C5587" t="str">
        <f>IF(B5587&lt;&gt;"",VLOOKUP(B5587,TABLA_CAPATACES[#All],3,FALSE),"")</f>
        <v/>
      </c>
    </row>
    <row r="5588" spans="1:3" x14ac:dyDescent="0.25">
      <c r="A5588" s="1"/>
      <c r="C5588" t="str">
        <f>IF(B5588&lt;&gt;"",VLOOKUP(B5588,TABLA_CAPATACES[#All],3,FALSE),"")</f>
        <v/>
      </c>
    </row>
    <row r="5589" spans="1:3" x14ac:dyDescent="0.25">
      <c r="A5589" s="1"/>
      <c r="C5589" t="str">
        <f>IF(B5589&lt;&gt;"",VLOOKUP(B5589,TABLA_CAPATACES[#All],3,FALSE),"")</f>
        <v/>
      </c>
    </row>
    <row r="5590" spans="1:3" x14ac:dyDescent="0.25">
      <c r="A5590" s="1"/>
      <c r="C5590" t="str">
        <f>IF(B5590&lt;&gt;"",VLOOKUP(B5590,TABLA_CAPATACES[#All],3,FALSE),"")</f>
        <v/>
      </c>
    </row>
    <row r="5591" spans="1:3" x14ac:dyDescent="0.25">
      <c r="A5591" s="1"/>
      <c r="C5591" t="str">
        <f>IF(B5591&lt;&gt;"",VLOOKUP(B5591,TABLA_CAPATACES[#All],3,FALSE),"")</f>
        <v/>
      </c>
    </row>
    <row r="5592" spans="1:3" x14ac:dyDescent="0.25">
      <c r="A5592" s="1"/>
      <c r="C5592" t="str">
        <f>IF(B5592&lt;&gt;"",VLOOKUP(B5592,TABLA_CAPATACES[#All],3,FALSE),"")</f>
        <v/>
      </c>
    </row>
    <row r="5593" spans="1:3" x14ac:dyDescent="0.25">
      <c r="A5593" s="1"/>
      <c r="C5593" t="str">
        <f>IF(B5593&lt;&gt;"",VLOOKUP(B5593,TABLA_CAPATACES[#All],3,FALSE),"")</f>
        <v/>
      </c>
    </row>
    <row r="5594" spans="1:3" x14ac:dyDescent="0.25">
      <c r="A5594" s="1"/>
      <c r="C5594" t="str">
        <f>IF(B5594&lt;&gt;"",VLOOKUP(B5594,TABLA_CAPATACES[#All],3,FALSE),"")</f>
        <v/>
      </c>
    </row>
    <row r="5595" spans="1:3" x14ac:dyDescent="0.25">
      <c r="A5595" s="1"/>
      <c r="C5595" t="str">
        <f>IF(B5595&lt;&gt;"",VLOOKUP(B5595,TABLA_CAPATACES[#All],3,FALSE),"")</f>
        <v/>
      </c>
    </row>
    <row r="5596" spans="1:3" x14ac:dyDescent="0.25">
      <c r="A5596" s="1"/>
      <c r="C5596" t="str">
        <f>IF(B5596&lt;&gt;"",VLOOKUP(B5596,TABLA_CAPATACES[#All],3,FALSE),"")</f>
        <v/>
      </c>
    </row>
    <row r="5597" spans="1:3" x14ac:dyDescent="0.25">
      <c r="A5597" s="1"/>
      <c r="C5597" t="str">
        <f>IF(B5597&lt;&gt;"",VLOOKUP(B5597,TABLA_CAPATACES[#All],3,FALSE),"")</f>
        <v/>
      </c>
    </row>
    <row r="5598" spans="1:3" x14ac:dyDescent="0.25">
      <c r="A5598" s="1"/>
      <c r="C5598" t="str">
        <f>IF(B5598&lt;&gt;"",VLOOKUP(B5598,TABLA_CAPATACES[#All],3,FALSE),"")</f>
        <v/>
      </c>
    </row>
    <row r="5599" spans="1:3" x14ac:dyDescent="0.25">
      <c r="A5599" s="1"/>
      <c r="C5599" t="str">
        <f>IF(B5599&lt;&gt;"",VLOOKUP(B5599,TABLA_CAPATACES[#All],3,FALSE),"")</f>
        <v/>
      </c>
    </row>
  </sheetData>
  <sortState xmlns:xlrd2="http://schemas.microsoft.com/office/spreadsheetml/2017/richdata2" ref="A2:E5398">
    <sortCondition ref="A2:A5398"/>
    <sortCondition ref="C2:C5398"/>
    <sortCondition ref="B2:B5398"/>
  </sortState>
  <dataValidations count="3">
    <dataValidation type="date" allowBlank="1" showInputMessage="1" showErrorMessage="1" sqref="A2:A631 A633:A650 A652:A669 A671:A688 A690:A736 A738:A5598" xr:uid="{00000000-0002-0000-0000-000000000000}">
      <formula1>45231</formula1>
      <formula2>45657</formula2>
    </dataValidation>
    <dataValidation type="list" allowBlank="1" showInputMessage="1" showErrorMessage="1" sqref="D2:D736" xr:uid="{35060E40-0EE0-4811-8A85-7B014C1397D4}">
      <formula1>REPORT_INPUT_CODE</formula1>
    </dataValidation>
    <dataValidation type="list" allowBlank="1" showInputMessage="1" showErrorMessage="1" sqref="B2:B736 B738:B5598" xr:uid="{00000000-0002-0000-0000-000001000000}">
      <formula1>CAPATACES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F673-F596-437F-9266-64A5F9B097C9}">
  <sheetPr codeName="Hoja1"/>
  <dimension ref="A1:R1018"/>
  <sheetViews>
    <sheetView zoomScale="85" zoomScaleNormal="85" workbookViewId="0">
      <selection activeCell="A15" sqref="A15"/>
    </sheetView>
  </sheetViews>
  <sheetFormatPr baseColWidth="10" defaultRowHeight="15" x14ac:dyDescent="0.25"/>
  <cols>
    <col min="1" max="1" width="12.42578125" customWidth="1"/>
    <col min="2" max="2" width="16" customWidth="1"/>
    <col min="3" max="3" width="37.5703125" customWidth="1"/>
    <col min="4" max="4" width="14.5703125" customWidth="1"/>
    <col min="5" max="5" width="35.28515625" bestFit="1" customWidth="1"/>
    <col min="6" max="6" width="35.7109375" customWidth="1"/>
    <col min="7" max="7" width="23.7109375" bestFit="1" customWidth="1"/>
    <col min="8" max="8" width="11.42578125" style="22"/>
    <col min="9" max="9" width="4" customWidth="1"/>
    <col min="10" max="10" width="46.28515625" customWidth="1"/>
    <col min="11" max="11" width="34.28515625" customWidth="1"/>
    <col min="12" max="12" width="18.85546875" customWidth="1"/>
    <col min="13" max="13" width="11.42578125" style="22"/>
    <col min="14" max="14" width="37.7109375" customWidth="1"/>
    <col min="15" max="15" width="18.42578125" customWidth="1"/>
  </cols>
  <sheetData>
    <row r="1" spans="1:14" s="22" customFormat="1" x14ac:dyDescent="0.25">
      <c r="A1" s="22" t="s">
        <v>31</v>
      </c>
      <c r="B1" s="22" t="s">
        <v>578</v>
      </c>
      <c r="C1" s="22" t="s">
        <v>579</v>
      </c>
      <c r="D1" s="22" t="s">
        <v>580</v>
      </c>
      <c r="E1" s="22" t="s">
        <v>581</v>
      </c>
      <c r="F1" s="22" t="s">
        <v>583</v>
      </c>
      <c r="G1" s="22" t="s">
        <v>13</v>
      </c>
      <c r="H1" s="22" t="s">
        <v>1125</v>
      </c>
      <c r="I1" s="22" t="s">
        <v>1126</v>
      </c>
      <c r="J1" s="22" t="s">
        <v>312</v>
      </c>
      <c r="K1" s="25" t="s">
        <v>126</v>
      </c>
      <c r="L1" s="22" t="s">
        <v>81</v>
      </c>
      <c r="M1" s="22" t="s">
        <v>309</v>
      </c>
      <c r="N1" s="22" t="s">
        <v>359</v>
      </c>
    </row>
    <row r="2" spans="1:14" x14ac:dyDescent="0.25">
      <c r="A2" s="1">
        <v>45342</v>
      </c>
      <c r="B2" t="s">
        <v>1151</v>
      </c>
      <c r="C2" t="s">
        <v>12</v>
      </c>
      <c r="D2">
        <v>13728067</v>
      </c>
      <c r="E2" t="s">
        <v>198</v>
      </c>
      <c r="F2" t="s">
        <v>199</v>
      </c>
      <c r="G2" t="s">
        <v>150</v>
      </c>
      <c r="H2" s="22" t="s">
        <v>128</v>
      </c>
      <c r="J2" t="str">
        <f>TABLA_REPORTES_MOD_PLATAFORMA[[#This Row],[ESPECIALIDAD]]&amp;"-"&amp;TABLA_REPORTES_MOD_PLATAFORMA[[#This Row],[CARGO]]</f>
        <v xml:space="preserve"> MECANICA-CAPATAZ</v>
      </c>
      <c r="L2" s="22" t="str">
        <f>IFERROR(VLOOKUP(TABLA_REPORTES_MOD_PLATAFORMA[[#This Row],[FRENTE]],WORKFACES!G:H,2,FALSE),"")</f>
        <v/>
      </c>
      <c r="M2" s="22">
        <f>SUMIFS(PDF2XLS!E:E,PDF2XLS!D:D,TABLA_REPORTES_MOD_PLATAFORMA[[#This Row],[NOMBRE]],PDF2XLS!B:B,TABLA_REPORTES_MOD_PLATAFORMA[[#This Row],[FECHA]])</f>
        <v>0</v>
      </c>
      <c r="N2" t="str">
        <f>IFERROR(VLOOKUP(TABLA_REPORTES_MOD_PLATAFORMA[[#This Row],[FRENTE]],WORKFACES!G:J,4,FALSE),"")</f>
        <v/>
      </c>
    </row>
    <row r="3" spans="1:14" x14ac:dyDescent="0.25">
      <c r="A3" s="1">
        <v>45342</v>
      </c>
      <c r="B3" t="s">
        <v>1152</v>
      </c>
      <c r="C3" t="s">
        <v>129</v>
      </c>
      <c r="D3">
        <v>19907403</v>
      </c>
      <c r="E3" t="s">
        <v>147</v>
      </c>
      <c r="F3" t="s">
        <v>148</v>
      </c>
      <c r="G3" t="s">
        <v>148</v>
      </c>
      <c r="H3" s="22" t="s">
        <v>128</v>
      </c>
      <c r="J3" t="str">
        <f>TABLA_REPORTES_MOD_PLATAFORMA[[#This Row],[ESPECIALIDAD]]&amp;"-"&amp;TABLA_REPORTES_MOD_PLATAFORMA[[#This Row],[CARGO]]</f>
        <v xml:space="preserve"> ESTRUCTURA-C: MAESTRO MAYOR</v>
      </c>
      <c r="L3" s="22" t="str">
        <f>IFERROR(VLOOKUP(TABLA_REPORTES_MOD_PLATAFORMA[[#This Row],[FRENTE]],WORKFACES!G:H,2,FALSE),"")</f>
        <v/>
      </c>
      <c r="M3" s="22">
        <f>SUMIFS(PDF2XLS!E:E,PDF2XLS!D:D,TABLA_REPORTES_MOD_PLATAFORMA[[#This Row],[NOMBRE]],PDF2XLS!B:B,TABLA_REPORTES_MOD_PLATAFORMA[[#This Row],[FECHA]])</f>
        <v>0</v>
      </c>
      <c r="N3" t="str">
        <f>IFERROR(VLOOKUP(TABLA_REPORTES_MOD_PLATAFORMA[[#This Row],[FRENTE]],WORKFACES!G:J,4,FALSE),"")</f>
        <v/>
      </c>
    </row>
    <row r="4" spans="1:14" x14ac:dyDescent="0.25">
      <c r="A4" s="1">
        <v>45342</v>
      </c>
      <c r="B4" t="s">
        <v>1153</v>
      </c>
      <c r="C4" t="s">
        <v>129</v>
      </c>
      <c r="D4">
        <v>19594555</v>
      </c>
      <c r="E4" t="s">
        <v>149</v>
      </c>
      <c r="F4" t="s">
        <v>199</v>
      </c>
      <c r="G4" t="s">
        <v>150</v>
      </c>
      <c r="H4" s="22" t="s">
        <v>128</v>
      </c>
      <c r="J4" t="str">
        <f>TABLA_REPORTES_MOD_PLATAFORMA[[#This Row],[ESPECIALIDAD]]&amp;"-"&amp;TABLA_REPORTES_MOD_PLATAFORMA[[#This Row],[CARGO]]</f>
        <v xml:space="preserve"> MECANICA-C: MAESTRO MAYOR</v>
      </c>
      <c r="L4" s="22" t="str">
        <f>IFERROR(VLOOKUP(TABLA_REPORTES_MOD_PLATAFORMA[[#This Row],[FRENTE]],WORKFACES!G:H,2,FALSE),"")</f>
        <v/>
      </c>
      <c r="M4" s="22">
        <f>SUMIFS(PDF2XLS!E:E,PDF2XLS!D:D,TABLA_REPORTES_MOD_PLATAFORMA[[#This Row],[NOMBRE]],PDF2XLS!B:B,TABLA_REPORTES_MOD_PLATAFORMA[[#This Row],[FECHA]])</f>
        <v>0</v>
      </c>
      <c r="N4" t="str">
        <f>IFERROR(VLOOKUP(TABLA_REPORTES_MOD_PLATAFORMA[[#This Row],[FRENTE]],WORKFACES!G:J,4,FALSE),"")</f>
        <v/>
      </c>
    </row>
    <row r="5" spans="1:14" x14ac:dyDescent="0.25">
      <c r="A5" s="1">
        <v>45342</v>
      </c>
      <c r="B5" t="s">
        <v>1154</v>
      </c>
      <c r="C5" t="s">
        <v>129</v>
      </c>
      <c r="D5">
        <v>18107378</v>
      </c>
      <c r="E5" t="s">
        <v>207</v>
      </c>
      <c r="F5" t="s">
        <v>199</v>
      </c>
      <c r="G5" t="s">
        <v>150</v>
      </c>
      <c r="H5" s="22" t="s">
        <v>128</v>
      </c>
      <c r="J5" t="str">
        <f>TABLA_REPORTES_MOD_PLATAFORMA[[#This Row],[ESPECIALIDAD]]&amp;"-"&amp;TABLA_REPORTES_MOD_PLATAFORMA[[#This Row],[CARGO]]</f>
        <v xml:space="preserve"> MECANICA-C: MAESTRO MAYOR</v>
      </c>
      <c r="L5" s="22" t="str">
        <f>IFERROR(VLOOKUP(TABLA_REPORTES_MOD_PLATAFORMA[[#This Row],[FRENTE]],WORKFACES!G:H,2,FALSE),"")</f>
        <v/>
      </c>
      <c r="M5" s="22">
        <f>SUMIFS(PDF2XLS!E:E,PDF2XLS!D:D,TABLA_REPORTES_MOD_PLATAFORMA[[#This Row],[NOMBRE]],PDF2XLS!B:B,TABLA_REPORTES_MOD_PLATAFORMA[[#This Row],[FECHA]])</f>
        <v>0</v>
      </c>
      <c r="N5" t="str">
        <f>IFERROR(VLOOKUP(TABLA_REPORTES_MOD_PLATAFORMA[[#This Row],[FRENTE]],WORKFACES!G:J,4,FALSE),"")</f>
        <v/>
      </c>
    </row>
    <row r="6" spans="1:14" x14ac:dyDescent="0.25">
      <c r="A6" s="1">
        <v>45342</v>
      </c>
      <c r="B6" t="s">
        <v>1155</v>
      </c>
      <c r="C6" t="s">
        <v>129</v>
      </c>
      <c r="D6">
        <v>19588975</v>
      </c>
      <c r="E6" t="s">
        <v>203</v>
      </c>
      <c r="F6" t="s">
        <v>148</v>
      </c>
      <c r="G6" t="s">
        <v>148</v>
      </c>
      <c r="H6" s="22" t="s">
        <v>128</v>
      </c>
      <c r="J6" t="str">
        <f>TABLA_REPORTES_MOD_PLATAFORMA[[#This Row],[ESPECIALIDAD]]&amp;"-"&amp;TABLA_REPORTES_MOD_PLATAFORMA[[#This Row],[CARGO]]</f>
        <v xml:space="preserve"> ESTRUCTURA-C: MAESTRO MAYOR</v>
      </c>
      <c r="L6" s="22" t="str">
        <f>IFERROR(VLOOKUP(TABLA_REPORTES_MOD_PLATAFORMA[[#This Row],[FRENTE]],WORKFACES!G:H,2,FALSE),"")</f>
        <v/>
      </c>
      <c r="M6" s="22">
        <f>SUMIFS(PDF2XLS!E:E,PDF2XLS!D:D,TABLA_REPORTES_MOD_PLATAFORMA[[#This Row],[NOMBRE]],PDF2XLS!B:B,TABLA_REPORTES_MOD_PLATAFORMA[[#This Row],[FECHA]])</f>
        <v>0</v>
      </c>
      <c r="N6" t="str">
        <f>IFERROR(VLOOKUP(TABLA_REPORTES_MOD_PLATAFORMA[[#This Row],[FRENTE]],WORKFACES!G:J,4,FALSE),"")</f>
        <v/>
      </c>
    </row>
    <row r="7" spans="1:14" x14ac:dyDescent="0.25">
      <c r="A7" s="1">
        <v>45342</v>
      </c>
      <c r="B7" t="s">
        <v>1156</v>
      </c>
      <c r="C7" t="s">
        <v>130</v>
      </c>
      <c r="D7">
        <v>16538121</v>
      </c>
      <c r="E7" t="s">
        <v>668</v>
      </c>
      <c r="F7" t="s">
        <v>150</v>
      </c>
      <c r="G7" t="s">
        <v>150</v>
      </c>
      <c r="H7" s="22" t="s">
        <v>128</v>
      </c>
      <c r="J7" t="str">
        <f>TABLA_REPORTES_MOD_PLATAFORMA[[#This Row],[ESPECIALIDAD]]&amp;"-"&amp;TABLA_REPORTES_MOD_PLATAFORMA[[#This Row],[CARGO]]</f>
        <v xml:space="preserve"> MECANICA-C: MAESTRO PRIMERA</v>
      </c>
      <c r="L7" s="22" t="str">
        <f>IFERROR(VLOOKUP(TABLA_REPORTES_MOD_PLATAFORMA[[#This Row],[FRENTE]],WORKFACES!G:H,2,FALSE),"")</f>
        <v/>
      </c>
      <c r="M7" s="22">
        <f>SUMIFS(PDF2XLS!E:E,PDF2XLS!D:D,TABLA_REPORTES_MOD_PLATAFORMA[[#This Row],[NOMBRE]],PDF2XLS!B:B,TABLA_REPORTES_MOD_PLATAFORMA[[#This Row],[FECHA]])</f>
        <v>0</v>
      </c>
      <c r="N7" t="str">
        <f>IFERROR(VLOOKUP(TABLA_REPORTES_MOD_PLATAFORMA[[#This Row],[FRENTE]],WORKFACES!G:J,4,FALSE),"")</f>
        <v/>
      </c>
    </row>
    <row r="8" spans="1:14" x14ac:dyDescent="0.25">
      <c r="A8" s="1">
        <v>45342</v>
      </c>
      <c r="B8" t="s">
        <v>1157</v>
      </c>
      <c r="C8" t="s">
        <v>130</v>
      </c>
      <c r="D8">
        <v>18814600</v>
      </c>
      <c r="E8" t="s">
        <v>620</v>
      </c>
      <c r="F8" t="s">
        <v>150</v>
      </c>
      <c r="G8" t="s">
        <v>150</v>
      </c>
      <c r="H8" s="22" t="s">
        <v>128</v>
      </c>
      <c r="J8" t="str">
        <f>TABLA_REPORTES_MOD_PLATAFORMA[[#This Row],[ESPECIALIDAD]]&amp;"-"&amp;TABLA_REPORTES_MOD_PLATAFORMA[[#This Row],[CARGO]]</f>
        <v xml:space="preserve"> MECANICA-C: MAESTRO PRIMERA</v>
      </c>
      <c r="L8" s="22" t="str">
        <f>IFERROR(VLOOKUP(TABLA_REPORTES_MOD_PLATAFORMA[[#This Row],[FRENTE]],WORKFACES!G:H,2,FALSE),"")</f>
        <v/>
      </c>
      <c r="M8" s="22">
        <f>SUMIFS(PDF2XLS!E:E,PDF2XLS!D:D,TABLA_REPORTES_MOD_PLATAFORMA[[#This Row],[NOMBRE]],PDF2XLS!B:B,TABLA_REPORTES_MOD_PLATAFORMA[[#This Row],[FECHA]])</f>
        <v>0</v>
      </c>
      <c r="N8" t="str">
        <f>IFERROR(VLOOKUP(TABLA_REPORTES_MOD_PLATAFORMA[[#This Row],[FRENTE]],WORKFACES!G:J,4,FALSE),"")</f>
        <v/>
      </c>
    </row>
    <row r="9" spans="1:14" x14ac:dyDescent="0.25">
      <c r="A9" s="1">
        <v>45342</v>
      </c>
      <c r="B9" t="s">
        <v>1158</v>
      </c>
      <c r="C9" t="s">
        <v>130</v>
      </c>
      <c r="D9">
        <v>20694842</v>
      </c>
      <c r="E9" t="s">
        <v>209</v>
      </c>
      <c r="F9" t="s">
        <v>199</v>
      </c>
      <c r="G9" t="s">
        <v>150</v>
      </c>
      <c r="H9" s="22" t="s">
        <v>128</v>
      </c>
      <c r="J9" t="str">
        <f>TABLA_REPORTES_MOD_PLATAFORMA[[#This Row],[ESPECIALIDAD]]&amp;"-"&amp;TABLA_REPORTES_MOD_PLATAFORMA[[#This Row],[CARGO]]</f>
        <v xml:space="preserve"> MECANICA-C: MAESTRO PRIMERA</v>
      </c>
      <c r="L9" s="22" t="str">
        <f>IFERROR(VLOOKUP(TABLA_REPORTES_MOD_PLATAFORMA[[#This Row],[FRENTE]],WORKFACES!G:H,2,FALSE),"")</f>
        <v/>
      </c>
      <c r="M9" s="22">
        <f>SUMIFS(PDF2XLS!E:E,PDF2XLS!D:D,TABLA_REPORTES_MOD_PLATAFORMA[[#This Row],[NOMBRE]],PDF2XLS!B:B,TABLA_REPORTES_MOD_PLATAFORMA[[#This Row],[FECHA]])</f>
        <v>0</v>
      </c>
      <c r="N9" t="str">
        <f>IFERROR(VLOOKUP(TABLA_REPORTES_MOD_PLATAFORMA[[#This Row],[FRENTE]],WORKFACES!G:J,4,FALSE),"")</f>
        <v/>
      </c>
    </row>
    <row r="10" spans="1:14" x14ac:dyDescent="0.25">
      <c r="A10" s="1">
        <v>45342</v>
      </c>
      <c r="B10" t="s">
        <v>1159</v>
      </c>
      <c r="C10" t="s">
        <v>130</v>
      </c>
      <c r="D10">
        <v>13371994</v>
      </c>
      <c r="E10" t="s">
        <v>215</v>
      </c>
      <c r="F10" t="s">
        <v>199</v>
      </c>
      <c r="G10" t="s">
        <v>150</v>
      </c>
      <c r="H10" s="22" t="s">
        <v>128</v>
      </c>
      <c r="J10" t="str">
        <f>TABLA_REPORTES_MOD_PLATAFORMA[[#This Row],[ESPECIALIDAD]]&amp;"-"&amp;TABLA_REPORTES_MOD_PLATAFORMA[[#This Row],[CARGO]]</f>
        <v xml:space="preserve"> MECANICA-C: MAESTRO PRIMERA</v>
      </c>
      <c r="L10" s="22" t="str">
        <f>IFERROR(VLOOKUP(TABLA_REPORTES_MOD_PLATAFORMA[[#This Row],[FRENTE]],WORKFACES!G:H,2,FALSE),"")</f>
        <v/>
      </c>
      <c r="M10" s="22">
        <f>SUMIFS(PDF2XLS!E:E,PDF2XLS!D:D,TABLA_REPORTES_MOD_PLATAFORMA[[#This Row],[NOMBRE]],PDF2XLS!B:B,TABLA_REPORTES_MOD_PLATAFORMA[[#This Row],[FECHA]])</f>
        <v>0</v>
      </c>
      <c r="N10" t="str">
        <f>IFERROR(VLOOKUP(TABLA_REPORTES_MOD_PLATAFORMA[[#This Row],[FRENTE]],WORKFACES!G:J,4,FALSE),"")</f>
        <v/>
      </c>
    </row>
    <row r="11" spans="1:14" x14ac:dyDescent="0.25">
      <c r="A11" s="1">
        <v>45342</v>
      </c>
      <c r="B11" t="s">
        <v>1160</v>
      </c>
      <c r="C11" t="s">
        <v>130</v>
      </c>
      <c r="D11">
        <v>16835753</v>
      </c>
      <c r="E11" t="s">
        <v>619</v>
      </c>
      <c r="F11" t="s">
        <v>150</v>
      </c>
      <c r="G11" t="s">
        <v>150</v>
      </c>
      <c r="H11" s="22" t="s">
        <v>128</v>
      </c>
      <c r="J11" t="str">
        <f>TABLA_REPORTES_MOD_PLATAFORMA[[#This Row],[ESPECIALIDAD]]&amp;"-"&amp;TABLA_REPORTES_MOD_PLATAFORMA[[#This Row],[CARGO]]</f>
        <v xml:space="preserve"> MECANICA-C: MAESTRO PRIMERA</v>
      </c>
      <c r="L11" s="22" t="str">
        <f>IFERROR(VLOOKUP(TABLA_REPORTES_MOD_PLATAFORMA[[#This Row],[FRENTE]],WORKFACES!G:H,2,FALSE),"")</f>
        <v/>
      </c>
      <c r="M11" s="22">
        <f>SUMIFS(PDF2XLS!E:E,PDF2XLS!D:D,TABLA_REPORTES_MOD_PLATAFORMA[[#This Row],[NOMBRE]],PDF2XLS!B:B,TABLA_REPORTES_MOD_PLATAFORMA[[#This Row],[FECHA]])</f>
        <v>0</v>
      </c>
      <c r="N11" t="str">
        <f>IFERROR(VLOOKUP(TABLA_REPORTES_MOD_PLATAFORMA[[#This Row],[FRENTE]],WORKFACES!G:J,4,FALSE),"")</f>
        <v/>
      </c>
    </row>
    <row r="12" spans="1:14" x14ac:dyDescent="0.25">
      <c r="A12" s="1">
        <v>45342</v>
      </c>
      <c r="B12" t="s">
        <v>1161</v>
      </c>
      <c r="C12" t="s">
        <v>130</v>
      </c>
      <c r="D12">
        <v>18343385</v>
      </c>
      <c r="E12" t="s">
        <v>214</v>
      </c>
      <c r="F12" t="s">
        <v>199</v>
      </c>
      <c r="G12" t="s">
        <v>150</v>
      </c>
      <c r="H12" s="22" t="s">
        <v>128</v>
      </c>
      <c r="J12" t="str">
        <f>TABLA_REPORTES_MOD_PLATAFORMA[[#This Row],[ESPECIALIDAD]]&amp;"-"&amp;TABLA_REPORTES_MOD_PLATAFORMA[[#This Row],[CARGO]]</f>
        <v xml:space="preserve"> MECANICA-C: MAESTRO PRIMERA</v>
      </c>
      <c r="L12" s="22" t="str">
        <f>IFERROR(VLOOKUP(TABLA_REPORTES_MOD_PLATAFORMA[[#This Row],[FRENTE]],WORKFACES!G:H,2,FALSE),"")</f>
        <v/>
      </c>
      <c r="M12" s="22">
        <f>SUMIFS(PDF2XLS!E:E,PDF2XLS!D:D,TABLA_REPORTES_MOD_PLATAFORMA[[#This Row],[NOMBRE]],PDF2XLS!B:B,TABLA_REPORTES_MOD_PLATAFORMA[[#This Row],[FECHA]])</f>
        <v>0</v>
      </c>
      <c r="N12" t="str">
        <f>IFERROR(VLOOKUP(TABLA_REPORTES_MOD_PLATAFORMA[[#This Row],[FRENTE]],WORKFACES!G:J,4,FALSE),"")</f>
        <v/>
      </c>
    </row>
    <row r="13" spans="1:14" x14ac:dyDescent="0.25">
      <c r="A13" s="1">
        <v>45342</v>
      </c>
      <c r="B13" t="s">
        <v>1162</v>
      </c>
      <c r="C13" t="s">
        <v>697</v>
      </c>
      <c r="D13">
        <v>12463311</v>
      </c>
      <c r="E13" t="s">
        <v>698</v>
      </c>
      <c r="F13" t="s">
        <v>211</v>
      </c>
      <c r="G13" t="s">
        <v>212</v>
      </c>
      <c r="H13" s="22" t="s">
        <v>128</v>
      </c>
      <c r="J13" t="str">
        <f>TABLA_REPORTES_MOD_PLATAFORMA[[#This Row],[ESPECIALIDAD]]&amp;"-"&amp;TABLA_REPORTES_MOD_PLATAFORMA[[#This Row],[CARGO]]</f>
        <v xml:space="preserve"> SOLDADURA                          -C: SOLDADOR TIG</v>
      </c>
      <c r="L13" s="22" t="str">
        <f>IFERROR(VLOOKUP(TABLA_REPORTES_MOD_PLATAFORMA[[#This Row],[FRENTE]],WORKFACES!G:H,2,FALSE),"")</f>
        <v/>
      </c>
      <c r="M13" s="22">
        <f>SUMIFS(PDF2XLS!E:E,PDF2XLS!D:D,TABLA_REPORTES_MOD_PLATAFORMA[[#This Row],[NOMBRE]],PDF2XLS!B:B,TABLA_REPORTES_MOD_PLATAFORMA[[#This Row],[FECHA]])</f>
        <v>0</v>
      </c>
      <c r="N13" t="str">
        <f>IFERROR(VLOOKUP(TABLA_REPORTES_MOD_PLATAFORMA[[#This Row],[FRENTE]],WORKFACES!G:J,4,FALSE),"")</f>
        <v/>
      </c>
    </row>
    <row r="14" spans="1:14" x14ac:dyDescent="0.25">
      <c r="A14" s="1">
        <v>45342</v>
      </c>
      <c r="B14" t="s">
        <v>1163</v>
      </c>
      <c r="C14" t="s">
        <v>369</v>
      </c>
      <c r="D14">
        <v>19662020</v>
      </c>
      <c r="E14" t="s">
        <v>205</v>
      </c>
      <c r="F14" t="s">
        <v>132</v>
      </c>
      <c r="G14" t="s">
        <v>132</v>
      </c>
      <c r="H14" s="22" t="s">
        <v>128</v>
      </c>
      <c r="J14" t="str">
        <f>TABLA_REPORTES_MOD_PLATAFORMA[[#This Row],[ESPECIALIDAD]]&amp;"-"&amp;TABLA_REPORTES_MOD_PLATAFORMA[[#This Row],[CARGO]]</f>
        <v xml:space="preserve"> PIPING-TRABAJADOR</v>
      </c>
      <c r="L14" s="22" t="str">
        <f>IFERROR(VLOOKUP(TABLA_REPORTES_MOD_PLATAFORMA[[#This Row],[FRENTE]],WORKFACES!G:H,2,FALSE),"")</f>
        <v/>
      </c>
      <c r="M14" s="22">
        <f>SUMIFS(PDF2XLS!E:E,PDF2XLS!D:D,TABLA_REPORTES_MOD_PLATAFORMA[[#This Row],[NOMBRE]],PDF2XLS!B:B,TABLA_REPORTES_MOD_PLATAFORMA[[#This Row],[FECHA]])</f>
        <v>0</v>
      </c>
      <c r="N14" t="str">
        <f>IFERROR(VLOOKUP(TABLA_REPORTES_MOD_PLATAFORMA[[#This Row],[FRENTE]],WORKFACES!G:J,4,FALSE),"")</f>
        <v/>
      </c>
    </row>
    <row r="15" spans="1:14" x14ac:dyDescent="0.25">
      <c r="A15" s="1">
        <v>45342</v>
      </c>
      <c r="B15" t="s">
        <v>1164</v>
      </c>
      <c r="C15" t="s">
        <v>12</v>
      </c>
      <c r="D15">
        <v>14065051</v>
      </c>
      <c r="E15" t="s">
        <v>232</v>
      </c>
      <c r="F15" t="s">
        <v>140</v>
      </c>
      <c r="G15" t="s">
        <v>145</v>
      </c>
      <c r="H15" s="22" t="s">
        <v>128</v>
      </c>
      <c r="J15" t="str">
        <f>TABLA_REPORTES_MOD_PLATAFORMA[[#This Row],[ESPECIALIDAD]]&amp;"-"&amp;TABLA_REPORTES_MOD_PLATAFORMA[[#This Row],[CARGO]]</f>
        <v xml:space="preserve"> HORMIGÓN-CAPATAZ</v>
      </c>
      <c r="L15" s="22" t="str">
        <f>IFERROR(VLOOKUP(TABLA_REPORTES_MOD_PLATAFORMA[[#This Row],[FRENTE]],WORKFACES!G:H,2,FALSE),"")</f>
        <v/>
      </c>
      <c r="M15" s="22">
        <f>SUMIFS(PDF2XLS!E:E,PDF2XLS!D:D,TABLA_REPORTES_MOD_PLATAFORMA[[#This Row],[NOMBRE]],PDF2XLS!B:B,TABLA_REPORTES_MOD_PLATAFORMA[[#This Row],[FECHA]])</f>
        <v>0</v>
      </c>
      <c r="N15" t="str">
        <f>IFERROR(VLOOKUP(TABLA_REPORTES_MOD_PLATAFORMA[[#This Row],[FRENTE]],WORKFACES!G:J,4,FALSE),"")</f>
        <v/>
      </c>
    </row>
    <row r="16" spans="1:14" x14ac:dyDescent="0.25">
      <c r="A16" s="1">
        <v>45342</v>
      </c>
      <c r="B16" t="s">
        <v>1165</v>
      </c>
      <c r="C16" t="s">
        <v>129</v>
      </c>
      <c r="D16">
        <v>16219655</v>
      </c>
      <c r="E16" t="s">
        <v>234</v>
      </c>
      <c r="F16" t="s">
        <v>140</v>
      </c>
      <c r="G16" t="s">
        <v>145</v>
      </c>
      <c r="H16" s="22" t="s">
        <v>128</v>
      </c>
      <c r="J16" t="str">
        <f>TABLA_REPORTES_MOD_PLATAFORMA[[#This Row],[ESPECIALIDAD]]&amp;"-"&amp;TABLA_REPORTES_MOD_PLATAFORMA[[#This Row],[CARGO]]</f>
        <v xml:space="preserve"> HORMIGÓN-C: MAESTRO MAYOR</v>
      </c>
      <c r="L16" s="22" t="str">
        <f>IFERROR(VLOOKUP(TABLA_REPORTES_MOD_PLATAFORMA[[#This Row],[FRENTE]],WORKFACES!G:H,2,FALSE),"")</f>
        <v/>
      </c>
      <c r="M16" s="22">
        <f>SUMIFS(PDF2XLS!E:E,PDF2XLS!D:D,TABLA_REPORTES_MOD_PLATAFORMA[[#This Row],[NOMBRE]],PDF2XLS!B:B,TABLA_REPORTES_MOD_PLATAFORMA[[#This Row],[FECHA]])</f>
        <v>0</v>
      </c>
      <c r="N16" t="str">
        <f>IFERROR(VLOOKUP(TABLA_REPORTES_MOD_PLATAFORMA[[#This Row],[FRENTE]],WORKFACES!G:J,4,FALSE),"")</f>
        <v/>
      </c>
    </row>
    <row r="17" spans="1:14" x14ac:dyDescent="0.25">
      <c r="A17" s="1">
        <v>45342</v>
      </c>
      <c r="B17" t="s">
        <v>1166</v>
      </c>
      <c r="C17" t="s">
        <v>129</v>
      </c>
      <c r="D17">
        <v>17846125</v>
      </c>
      <c r="E17" t="s">
        <v>233</v>
      </c>
      <c r="F17" t="s">
        <v>140</v>
      </c>
      <c r="G17" t="s">
        <v>145</v>
      </c>
      <c r="H17" s="22" t="s">
        <v>128</v>
      </c>
      <c r="J17" t="str">
        <f>TABLA_REPORTES_MOD_PLATAFORMA[[#This Row],[ESPECIALIDAD]]&amp;"-"&amp;TABLA_REPORTES_MOD_PLATAFORMA[[#This Row],[CARGO]]</f>
        <v xml:space="preserve"> HORMIGÓN-C: MAESTRO MAYOR</v>
      </c>
      <c r="L17" s="22" t="str">
        <f>IFERROR(VLOOKUP(TABLA_REPORTES_MOD_PLATAFORMA[[#This Row],[FRENTE]],WORKFACES!G:H,2,FALSE),"")</f>
        <v/>
      </c>
      <c r="M17" s="22">
        <f>SUMIFS(PDF2XLS!E:E,PDF2XLS!D:D,TABLA_REPORTES_MOD_PLATAFORMA[[#This Row],[NOMBRE]],PDF2XLS!B:B,TABLA_REPORTES_MOD_PLATAFORMA[[#This Row],[FECHA]])</f>
        <v>0</v>
      </c>
      <c r="N17" t="str">
        <f>IFERROR(VLOOKUP(TABLA_REPORTES_MOD_PLATAFORMA[[#This Row],[FRENTE]],WORKFACES!G:J,4,FALSE),"")</f>
        <v/>
      </c>
    </row>
    <row r="18" spans="1:14" x14ac:dyDescent="0.25">
      <c r="A18" s="1">
        <v>45342</v>
      </c>
      <c r="B18" t="s">
        <v>1167</v>
      </c>
      <c r="C18" t="s">
        <v>130</v>
      </c>
      <c r="D18">
        <v>12326055</v>
      </c>
      <c r="E18" t="s">
        <v>242</v>
      </c>
      <c r="F18" t="s">
        <v>140</v>
      </c>
      <c r="G18" t="s">
        <v>145</v>
      </c>
      <c r="H18" s="22" t="s">
        <v>128</v>
      </c>
      <c r="J18" t="str">
        <f>TABLA_REPORTES_MOD_PLATAFORMA[[#This Row],[ESPECIALIDAD]]&amp;"-"&amp;TABLA_REPORTES_MOD_PLATAFORMA[[#This Row],[CARGO]]</f>
        <v xml:space="preserve"> HORMIGÓN-C: MAESTRO PRIMERA</v>
      </c>
      <c r="L18" s="22" t="str">
        <f>IFERROR(VLOOKUP(TABLA_REPORTES_MOD_PLATAFORMA[[#This Row],[FRENTE]],WORKFACES!G:H,2,FALSE),"")</f>
        <v/>
      </c>
      <c r="M18" s="22">
        <f>SUMIFS(PDF2XLS!E:E,PDF2XLS!D:D,TABLA_REPORTES_MOD_PLATAFORMA[[#This Row],[NOMBRE]],PDF2XLS!B:B,TABLA_REPORTES_MOD_PLATAFORMA[[#This Row],[FECHA]])</f>
        <v>0</v>
      </c>
      <c r="N18" t="str">
        <f>IFERROR(VLOOKUP(TABLA_REPORTES_MOD_PLATAFORMA[[#This Row],[FRENTE]],WORKFACES!G:J,4,FALSE),"")</f>
        <v/>
      </c>
    </row>
    <row r="19" spans="1:14" x14ac:dyDescent="0.25">
      <c r="A19" s="1">
        <v>45342</v>
      </c>
      <c r="B19" t="s">
        <v>1168</v>
      </c>
      <c r="C19" t="s">
        <v>130</v>
      </c>
      <c r="D19">
        <v>25205473</v>
      </c>
      <c r="E19" t="s">
        <v>618</v>
      </c>
      <c r="F19" t="s">
        <v>140</v>
      </c>
      <c r="G19" t="s">
        <v>145</v>
      </c>
      <c r="H19" s="22" t="s">
        <v>128</v>
      </c>
      <c r="J19" t="str">
        <f>TABLA_REPORTES_MOD_PLATAFORMA[[#This Row],[ESPECIALIDAD]]&amp;"-"&amp;TABLA_REPORTES_MOD_PLATAFORMA[[#This Row],[CARGO]]</f>
        <v xml:space="preserve"> HORMIGÓN-C: MAESTRO PRIMERA</v>
      </c>
      <c r="L19" s="22" t="str">
        <f>IFERROR(VLOOKUP(TABLA_REPORTES_MOD_PLATAFORMA[[#This Row],[FRENTE]],WORKFACES!G:H,2,FALSE),"")</f>
        <v/>
      </c>
      <c r="M19" s="22">
        <f>SUMIFS(PDF2XLS!E:E,PDF2XLS!D:D,TABLA_REPORTES_MOD_PLATAFORMA[[#This Row],[NOMBRE]],PDF2XLS!B:B,TABLA_REPORTES_MOD_PLATAFORMA[[#This Row],[FECHA]])</f>
        <v>0</v>
      </c>
      <c r="N19" t="str">
        <f>IFERROR(VLOOKUP(TABLA_REPORTES_MOD_PLATAFORMA[[#This Row],[FRENTE]],WORKFACES!G:J,4,FALSE),"")</f>
        <v/>
      </c>
    </row>
    <row r="20" spans="1:14" x14ac:dyDescent="0.25">
      <c r="A20" s="1">
        <v>45342</v>
      </c>
      <c r="B20" t="s">
        <v>1169</v>
      </c>
      <c r="C20" t="s">
        <v>130</v>
      </c>
      <c r="D20">
        <v>18946906</v>
      </c>
      <c r="E20" t="s">
        <v>235</v>
      </c>
      <c r="F20" t="s">
        <v>140</v>
      </c>
      <c r="G20" t="s">
        <v>145</v>
      </c>
      <c r="H20" s="22" t="s">
        <v>128</v>
      </c>
      <c r="J20" t="str">
        <f>TABLA_REPORTES_MOD_PLATAFORMA[[#This Row],[ESPECIALIDAD]]&amp;"-"&amp;TABLA_REPORTES_MOD_PLATAFORMA[[#This Row],[CARGO]]</f>
        <v xml:space="preserve"> HORMIGÓN-C: MAESTRO PRIMERA</v>
      </c>
      <c r="L20" s="22" t="str">
        <f>IFERROR(VLOOKUP(TABLA_REPORTES_MOD_PLATAFORMA[[#This Row],[FRENTE]],WORKFACES!G:H,2,FALSE),"")</f>
        <v/>
      </c>
      <c r="M20" s="22">
        <f>SUMIFS(PDF2XLS!E:E,PDF2XLS!D:D,TABLA_REPORTES_MOD_PLATAFORMA[[#This Row],[NOMBRE]],PDF2XLS!B:B,TABLA_REPORTES_MOD_PLATAFORMA[[#This Row],[FECHA]])</f>
        <v>0</v>
      </c>
      <c r="N20" t="str">
        <f>IFERROR(VLOOKUP(TABLA_REPORTES_MOD_PLATAFORMA[[#This Row],[FRENTE]],WORKFACES!G:J,4,FALSE),"")</f>
        <v/>
      </c>
    </row>
    <row r="21" spans="1:14" x14ac:dyDescent="0.25">
      <c r="A21" s="1">
        <v>45342</v>
      </c>
      <c r="B21" t="s">
        <v>1170</v>
      </c>
      <c r="C21" t="s">
        <v>130</v>
      </c>
      <c r="D21">
        <v>24477849</v>
      </c>
      <c r="E21" t="s">
        <v>241</v>
      </c>
      <c r="F21" t="s">
        <v>140</v>
      </c>
      <c r="G21" t="s">
        <v>145</v>
      </c>
      <c r="H21" s="22" t="s">
        <v>128</v>
      </c>
      <c r="J21" t="str">
        <f>TABLA_REPORTES_MOD_PLATAFORMA[[#This Row],[ESPECIALIDAD]]&amp;"-"&amp;TABLA_REPORTES_MOD_PLATAFORMA[[#This Row],[CARGO]]</f>
        <v xml:space="preserve"> HORMIGÓN-C: MAESTRO PRIMERA</v>
      </c>
      <c r="L21" s="22" t="str">
        <f>IFERROR(VLOOKUP(TABLA_REPORTES_MOD_PLATAFORMA[[#This Row],[FRENTE]],WORKFACES!G:H,2,FALSE),"")</f>
        <v/>
      </c>
      <c r="M21" s="22">
        <f>SUMIFS(PDF2XLS!E:E,PDF2XLS!D:D,TABLA_REPORTES_MOD_PLATAFORMA[[#This Row],[NOMBRE]],PDF2XLS!B:B,TABLA_REPORTES_MOD_PLATAFORMA[[#This Row],[FECHA]])</f>
        <v>0</v>
      </c>
      <c r="N21" t="str">
        <f>IFERROR(VLOOKUP(TABLA_REPORTES_MOD_PLATAFORMA[[#This Row],[FRENTE]],WORKFACES!G:J,4,FALSE),"")</f>
        <v/>
      </c>
    </row>
    <row r="22" spans="1:14" x14ac:dyDescent="0.25">
      <c r="A22" s="1">
        <v>45342</v>
      </c>
      <c r="B22" t="s">
        <v>1171</v>
      </c>
      <c r="C22" t="s">
        <v>130</v>
      </c>
      <c r="D22">
        <v>16836650</v>
      </c>
      <c r="E22" t="s">
        <v>243</v>
      </c>
      <c r="F22" t="s">
        <v>140</v>
      </c>
      <c r="G22" t="s">
        <v>145</v>
      </c>
      <c r="H22" s="22" t="s">
        <v>128</v>
      </c>
      <c r="J22" t="str">
        <f>TABLA_REPORTES_MOD_PLATAFORMA[[#This Row],[ESPECIALIDAD]]&amp;"-"&amp;TABLA_REPORTES_MOD_PLATAFORMA[[#This Row],[CARGO]]</f>
        <v xml:space="preserve"> HORMIGÓN-C: MAESTRO PRIMERA</v>
      </c>
      <c r="L22" s="22" t="str">
        <f>IFERROR(VLOOKUP(TABLA_REPORTES_MOD_PLATAFORMA[[#This Row],[FRENTE]],WORKFACES!G:H,2,FALSE),"")</f>
        <v/>
      </c>
      <c r="M22" s="22">
        <f>SUMIFS(PDF2XLS!E:E,PDF2XLS!D:D,TABLA_REPORTES_MOD_PLATAFORMA[[#This Row],[NOMBRE]],PDF2XLS!B:B,TABLA_REPORTES_MOD_PLATAFORMA[[#This Row],[FECHA]])</f>
        <v>0</v>
      </c>
      <c r="N22" t="str">
        <f>IFERROR(VLOOKUP(TABLA_REPORTES_MOD_PLATAFORMA[[#This Row],[FRENTE]],WORKFACES!G:J,4,FALSE),"")</f>
        <v/>
      </c>
    </row>
    <row r="23" spans="1:14" x14ac:dyDescent="0.25">
      <c r="A23" s="1">
        <v>45342</v>
      </c>
      <c r="B23" t="s">
        <v>1172</v>
      </c>
      <c r="C23" t="s">
        <v>130</v>
      </c>
      <c r="D23">
        <v>16348258</v>
      </c>
      <c r="E23" t="s">
        <v>617</v>
      </c>
      <c r="F23" t="s">
        <v>140</v>
      </c>
      <c r="G23" t="s">
        <v>145</v>
      </c>
      <c r="H23" s="22" t="s">
        <v>128</v>
      </c>
      <c r="J23" t="str">
        <f>TABLA_REPORTES_MOD_PLATAFORMA[[#This Row],[ESPECIALIDAD]]&amp;"-"&amp;TABLA_REPORTES_MOD_PLATAFORMA[[#This Row],[CARGO]]</f>
        <v xml:space="preserve"> HORMIGÓN-C: MAESTRO PRIMERA</v>
      </c>
      <c r="L23" s="22" t="str">
        <f>IFERROR(VLOOKUP(TABLA_REPORTES_MOD_PLATAFORMA[[#This Row],[FRENTE]],WORKFACES!G:H,2,FALSE),"")</f>
        <v/>
      </c>
      <c r="M23" s="22">
        <f>SUMIFS(PDF2XLS!E:E,PDF2XLS!D:D,TABLA_REPORTES_MOD_PLATAFORMA[[#This Row],[NOMBRE]],PDF2XLS!B:B,TABLA_REPORTES_MOD_PLATAFORMA[[#This Row],[FECHA]])</f>
        <v>0</v>
      </c>
      <c r="N23" t="str">
        <f>IFERROR(VLOOKUP(TABLA_REPORTES_MOD_PLATAFORMA[[#This Row],[FRENTE]],WORKFACES!G:J,4,FALSE),"")</f>
        <v/>
      </c>
    </row>
    <row r="24" spans="1:14" x14ac:dyDescent="0.25">
      <c r="A24" s="1">
        <v>45342</v>
      </c>
      <c r="B24" t="s">
        <v>1173</v>
      </c>
      <c r="C24" t="s">
        <v>130</v>
      </c>
      <c r="D24">
        <v>21299885</v>
      </c>
      <c r="E24" t="s">
        <v>236</v>
      </c>
      <c r="F24" t="s">
        <v>140</v>
      </c>
      <c r="G24" t="s">
        <v>145</v>
      </c>
      <c r="H24" s="22" t="s">
        <v>128</v>
      </c>
      <c r="J24" t="str">
        <f>TABLA_REPORTES_MOD_PLATAFORMA[[#This Row],[ESPECIALIDAD]]&amp;"-"&amp;TABLA_REPORTES_MOD_PLATAFORMA[[#This Row],[CARGO]]</f>
        <v xml:space="preserve"> HORMIGÓN-C: MAESTRO PRIMERA</v>
      </c>
      <c r="L24" s="22" t="str">
        <f>IFERROR(VLOOKUP(TABLA_REPORTES_MOD_PLATAFORMA[[#This Row],[FRENTE]],WORKFACES!G:H,2,FALSE),"")</f>
        <v/>
      </c>
      <c r="M24" s="22">
        <f>SUMIFS(PDF2XLS!E:E,PDF2XLS!D:D,TABLA_REPORTES_MOD_PLATAFORMA[[#This Row],[NOMBRE]],PDF2XLS!B:B,TABLA_REPORTES_MOD_PLATAFORMA[[#This Row],[FECHA]])</f>
        <v>0</v>
      </c>
      <c r="N24" t="str">
        <f>IFERROR(VLOOKUP(TABLA_REPORTES_MOD_PLATAFORMA[[#This Row],[FRENTE]],WORKFACES!G:J,4,FALSE),"")</f>
        <v/>
      </c>
    </row>
    <row r="25" spans="1:14" x14ac:dyDescent="0.25">
      <c r="A25" s="1">
        <v>45342</v>
      </c>
      <c r="B25" t="s">
        <v>1174</v>
      </c>
      <c r="C25" t="s">
        <v>130</v>
      </c>
      <c r="D25">
        <v>20275772</v>
      </c>
      <c r="E25" t="s">
        <v>237</v>
      </c>
      <c r="F25" t="s">
        <v>140</v>
      </c>
      <c r="G25" t="s">
        <v>145</v>
      </c>
      <c r="H25" s="22" t="s">
        <v>128</v>
      </c>
      <c r="J25" t="str">
        <f>TABLA_REPORTES_MOD_PLATAFORMA[[#This Row],[ESPECIALIDAD]]&amp;"-"&amp;TABLA_REPORTES_MOD_PLATAFORMA[[#This Row],[CARGO]]</f>
        <v xml:space="preserve"> HORMIGÓN-C: MAESTRO PRIMERA</v>
      </c>
      <c r="L25" s="22" t="str">
        <f>IFERROR(VLOOKUP(TABLA_REPORTES_MOD_PLATAFORMA[[#This Row],[FRENTE]],WORKFACES!G:H,2,FALSE),"")</f>
        <v/>
      </c>
      <c r="M25" s="22">
        <f>SUMIFS(PDF2XLS!E:E,PDF2XLS!D:D,TABLA_REPORTES_MOD_PLATAFORMA[[#This Row],[NOMBRE]],PDF2XLS!B:B,TABLA_REPORTES_MOD_PLATAFORMA[[#This Row],[FECHA]])</f>
        <v>0</v>
      </c>
      <c r="N25" t="str">
        <f>IFERROR(VLOOKUP(TABLA_REPORTES_MOD_PLATAFORMA[[#This Row],[FRENTE]],WORKFACES!G:J,4,FALSE),"")</f>
        <v/>
      </c>
    </row>
    <row r="26" spans="1:14" x14ac:dyDescent="0.25">
      <c r="A26" s="1">
        <v>45342</v>
      </c>
      <c r="B26" t="s">
        <v>1175</v>
      </c>
      <c r="C26" t="s">
        <v>136</v>
      </c>
      <c r="D26">
        <v>11660770</v>
      </c>
      <c r="E26" t="s">
        <v>246</v>
      </c>
      <c r="F26" t="s">
        <v>226</v>
      </c>
      <c r="G26" t="s">
        <v>139</v>
      </c>
      <c r="H26" s="22" t="s">
        <v>128</v>
      </c>
      <c r="J26" t="str">
        <f>TABLA_REPORTES_MOD_PLATAFORMA[[#This Row],[ESPECIALIDAD]]&amp;"-"&amp;TABLA_REPORTES_MOD_PLATAFORMA[[#This Row],[CARGO]]</f>
        <v xml:space="preserve"> MOTONIVELADORA-C: OPERADOR</v>
      </c>
      <c r="L26" s="22" t="str">
        <f>IFERROR(VLOOKUP(TABLA_REPORTES_MOD_PLATAFORMA[[#This Row],[FRENTE]],WORKFACES!G:H,2,FALSE),"")</f>
        <v/>
      </c>
      <c r="M26" s="22">
        <f>SUMIFS(PDF2XLS!E:E,PDF2XLS!D:D,TABLA_REPORTES_MOD_PLATAFORMA[[#This Row],[NOMBRE]],PDF2XLS!B:B,TABLA_REPORTES_MOD_PLATAFORMA[[#This Row],[FECHA]])</f>
        <v>0</v>
      </c>
      <c r="N26" t="str">
        <f>IFERROR(VLOOKUP(TABLA_REPORTES_MOD_PLATAFORMA[[#This Row],[FRENTE]],WORKFACES!G:J,4,FALSE),"")</f>
        <v/>
      </c>
    </row>
    <row r="27" spans="1:14" x14ac:dyDescent="0.25">
      <c r="A27" s="1">
        <v>45342</v>
      </c>
      <c r="B27" t="s">
        <v>1176</v>
      </c>
      <c r="C27" t="s">
        <v>228</v>
      </c>
      <c r="D27">
        <v>18344582</v>
      </c>
      <c r="E27" t="s">
        <v>229</v>
      </c>
      <c r="F27" t="s">
        <v>230</v>
      </c>
      <c r="G27" t="s">
        <v>227</v>
      </c>
      <c r="H27" s="22" t="s">
        <v>128</v>
      </c>
      <c r="J27" t="str">
        <f>TABLA_REPORTES_MOD_PLATAFORMA[[#This Row],[ESPECIALIDAD]]&amp;"-"&amp;TABLA_REPORTES_MOD_PLATAFORMA[[#This Row],[CARGO]]</f>
        <v xml:space="preserve"> RETROEXCAVADORA-C: OPERADOR DE MAQUINARIA</v>
      </c>
      <c r="L27" s="22" t="str">
        <f>IFERROR(VLOOKUP(TABLA_REPORTES_MOD_PLATAFORMA[[#This Row],[FRENTE]],WORKFACES!G:H,2,FALSE),"")</f>
        <v/>
      </c>
      <c r="M27" s="22">
        <f>SUMIFS(PDF2XLS!E:E,PDF2XLS!D:D,TABLA_REPORTES_MOD_PLATAFORMA[[#This Row],[NOMBRE]],PDF2XLS!B:B,TABLA_REPORTES_MOD_PLATAFORMA[[#This Row],[FECHA]])</f>
        <v>0</v>
      </c>
      <c r="N27" t="str">
        <f>IFERROR(VLOOKUP(TABLA_REPORTES_MOD_PLATAFORMA[[#This Row],[FRENTE]],WORKFACES!G:J,4,FALSE),"")</f>
        <v/>
      </c>
    </row>
    <row r="28" spans="1:14" x14ac:dyDescent="0.25">
      <c r="A28" s="1">
        <v>45342</v>
      </c>
      <c r="B28" t="s">
        <v>1177</v>
      </c>
      <c r="C28" t="s">
        <v>12</v>
      </c>
      <c r="D28">
        <v>19532947</v>
      </c>
      <c r="E28" t="s">
        <v>142</v>
      </c>
      <c r="F28" t="s">
        <v>226</v>
      </c>
      <c r="G28" t="s">
        <v>522</v>
      </c>
      <c r="H28" s="22" t="s">
        <v>128</v>
      </c>
      <c r="J28" t="str">
        <f>TABLA_REPORTES_MOD_PLATAFORMA[[#This Row],[ESPECIALIDAD]]&amp;"-"&amp;TABLA_REPORTES_MOD_PLATAFORMA[[#This Row],[CARGO]]</f>
        <v xml:space="preserve"> MAQSA-CAPATAZ</v>
      </c>
      <c r="L28" s="22" t="str">
        <f>IFERROR(VLOOKUP(TABLA_REPORTES_MOD_PLATAFORMA[[#This Row],[FRENTE]],WORKFACES!G:H,2,FALSE),"")</f>
        <v/>
      </c>
      <c r="M28" s="22">
        <f>SUMIFS(PDF2XLS!E:E,PDF2XLS!D:D,TABLA_REPORTES_MOD_PLATAFORMA[[#This Row],[NOMBRE]],PDF2XLS!B:B,TABLA_REPORTES_MOD_PLATAFORMA[[#This Row],[FECHA]])</f>
        <v>0</v>
      </c>
      <c r="N28" t="str">
        <f>IFERROR(VLOOKUP(TABLA_REPORTES_MOD_PLATAFORMA[[#This Row],[FRENTE]],WORKFACES!G:J,4,FALSE),"")</f>
        <v/>
      </c>
    </row>
    <row r="29" spans="1:14" x14ac:dyDescent="0.25">
      <c r="A29" s="1">
        <v>45342</v>
      </c>
      <c r="B29" t="s">
        <v>1178</v>
      </c>
      <c r="C29" t="s">
        <v>129</v>
      </c>
      <c r="D29">
        <v>24399232</v>
      </c>
      <c r="E29" t="s">
        <v>143</v>
      </c>
      <c r="F29" t="s">
        <v>140</v>
      </c>
      <c r="G29" t="s">
        <v>140</v>
      </c>
      <c r="H29" s="22" t="s">
        <v>128</v>
      </c>
      <c r="J29" t="str">
        <f>TABLA_REPORTES_MOD_PLATAFORMA[[#This Row],[ESPECIALIDAD]]&amp;"-"&amp;TABLA_REPORTES_MOD_PLATAFORMA[[#This Row],[CARGO]]</f>
        <v xml:space="preserve"> OBRAS CIVILES-C: MAESTRO MAYOR</v>
      </c>
      <c r="L29" s="22" t="str">
        <f>IFERROR(VLOOKUP(TABLA_REPORTES_MOD_PLATAFORMA[[#This Row],[FRENTE]],WORKFACES!G:H,2,FALSE),"")</f>
        <v/>
      </c>
      <c r="M29" s="22">
        <f>SUMIFS(PDF2XLS!E:E,PDF2XLS!D:D,TABLA_REPORTES_MOD_PLATAFORMA[[#This Row],[NOMBRE]],PDF2XLS!B:B,TABLA_REPORTES_MOD_PLATAFORMA[[#This Row],[FECHA]])</f>
        <v>0</v>
      </c>
      <c r="N29" t="str">
        <f>IFERROR(VLOOKUP(TABLA_REPORTES_MOD_PLATAFORMA[[#This Row],[FRENTE]],WORKFACES!G:J,4,FALSE),"")</f>
        <v/>
      </c>
    </row>
    <row r="30" spans="1:14" x14ac:dyDescent="0.25">
      <c r="A30" s="1">
        <v>45342</v>
      </c>
      <c r="B30" t="s">
        <v>1179</v>
      </c>
      <c r="C30" t="s">
        <v>130</v>
      </c>
      <c r="D30">
        <v>26030626</v>
      </c>
      <c r="E30" t="s">
        <v>616</v>
      </c>
      <c r="F30" t="s">
        <v>140</v>
      </c>
      <c r="G30" t="s">
        <v>145</v>
      </c>
      <c r="H30" s="22" t="s">
        <v>128</v>
      </c>
      <c r="J30" t="str">
        <f>TABLA_REPORTES_MOD_PLATAFORMA[[#This Row],[ESPECIALIDAD]]&amp;"-"&amp;TABLA_REPORTES_MOD_PLATAFORMA[[#This Row],[CARGO]]</f>
        <v xml:space="preserve"> HORMIGÓN-C: MAESTRO PRIMERA</v>
      </c>
      <c r="L30" s="22" t="str">
        <f>IFERROR(VLOOKUP(TABLA_REPORTES_MOD_PLATAFORMA[[#This Row],[FRENTE]],WORKFACES!G:H,2,FALSE),"")</f>
        <v/>
      </c>
      <c r="M30" s="22">
        <f>SUMIFS(PDF2XLS!E:E,PDF2XLS!D:D,TABLA_REPORTES_MOD_PLATAFORMA[[#This Row],[NOMBRE]],PDF2XLS!B:B,TABLA_REPORTES_MOD_PLATAFORMA[[#This Row],[FECHA]])</f>
        <v>0</v>
      </c>
      <c r="N30" t="str">
        <f>IFERROR(VLOOKUP(TABLA_REPORTES_MOD_PLATAFORMA[[#This Row],[FRENTE]],WORKFACES!G:J,4,FALSE),"")</f>
        <v/>
      </c>
    </row>
    <row r="31" spans="1:14" x14ac:dyDescent="0.25">
      <c r="A31" s="1">
        <v>45342</v>
      </c>
      <c r="B31" t="s">
        <v>1180</v>
      </c>
      <c r="C31" t="s">
        <v>130</v>
      </c>
      <c r="D31">
        <v>10376942</v>
      </c>
      <c r="E31" t="s">
        <v>146</v>
      </c>
      <c r="F31" t="s">
        <v>140</v>
      </c>
      <c r="G31" t="s">
        <v>145</v>
      </c>
      <c r="H31" s="22" t="s">
        <v>128</v>
      </c>
      <c r="J31" t="str">
        <f>TABLA_REPORTES_MOD_PLATAFORMA[[#This Row],[ESPECIALIDAD]]&amp;"-"&amp;TABLA_REPORTES_MOD_PLATAFORMA[[#This Row],[CARGO]]</f>
        <v xml:space="preserve"> HORMIGÓN-C: MAESTRO PRIMERA</v>
      </c>
      <c r="L31" s="22" t="str">
        <f>IFERROR(VLOOKUP(TABLA_REPORTES_MOD_PLATAFORMA[[#This Row],[FRENTE]],WORKFACES!G:H,2,FALSE),"")</f>
        <v/>
      </c>
      <c r="M31" s="22">
        <f>SUMIFS(PDF2XLS!E:E,PDF2XLS!D:D,TABLA_REPORTES_MOD_PLATAFORMA[[#This Row],[NOMBRE]],PDF2XLS!B:B,TABLA_REPORTES_MOD_PLATAFORMA[[#This Row],[FECHA]])</f>
        <v>0</v>
      </c>
      <c r="N31" t="str">
        <f>IFERROR(VLOOKUP(TABLA_REPORTES_MOD_PLATAFORMA[[#This Row],[FRENTE]],WORKFACES!G:J,4,FALSE),"")</f>
        <v/>
      </c>
    </row>
    <row r="32" spans="1:14" x14ac:dyDescent="0.25">
      <c r="A32" s="1">
        <v>45342</v>
      </c>
      <c r="B32" t="s">
        <v>1181</v>
      </c>
      <c r="C32" t="s">
        <v>130</v>
      </c>
      <c r="D32">
        <v>20780867</v>
      </c>
      <c r="E32" t="s">
        <v>372</v>
      </c>
      <c r="F32" t="s">
        <v>140</v>
      </c>
      <c r="G32" t="s">
        <v>140</v>
      </c>
      <c r="H32" s="22" t="s">
        <v>128</v>
      </c>
      <c r="J32" t="str">
        <f>TABLA_REPORTES_MOD_PLATAFORMA[[#This Row],[ESPECIALIDAD]]&amp;"-"&amp;TABLA_REPORTES_MOD_PLATAFORMA[[#This Row],[CARGO]]</f>
        <v xml:space="preserve"> OBRAS CIVILES-C: MAESTRO PRIMERA</v>
      </c>
      <c r="L32" s="22" t="str">
        <f>IFERROR(VLOOKUP(TABLA_REPORTES_MOD_PLATAFORMA[[#This Row],[FRENTE]],WORKFACES!G:H,2,FALSE),"")</f>
        <v/>
      </c>
      <c r="M32" s="22">
        <f>SUMIFS(PDF2XLS!E:E,PDF2XLS!D:D,TABLA_REPORTES_MOD_PLATAFORMA[[#This Row],[NOMBRE]],PDF2XLS!B:B,TABLA_REPORTES_MOD_PLATAFORMA[[#This Row],[FECHA]])</f>
        <v>0</v>
      </c>
      <c r="N32" t="str">
        <f>IFERROR(VLOOKUP(TABLA_REPORTES_MOD_PLATAFORMA[[#This Row],[FRENTE]],WORKFACES!G:J,4,FALSE),"")</f>
        <v/>
      </c>
    </row>
    <row r="33" spans="1:14" x14ac:dyDescent="0.25">
      <c r="A33" s="1">
        <v>45342</v>
      </c>
      <c r="B33" t="s">
        <v>1182</v>
      </c>
      <c r="C33" t="s">
        <v>130</v>
      </c>
      <c r="D33">
        <v>16416901</v>
      </c>
      <c r="E33" t="s">
        <v>144</v>
      </c>
      <c r="F33" t="s">
        <v>140</v>
      </c>
      <c r="G33" t="s">
        <v>145</v>
      </c>
      <c r="H33" s="22" t="s">
        <v>128</v>
      </c>
      <c r="J33" t="str">
        <f>TABLA_REPORTES_MOD_PLATAFORMA[[#This Row],[ESPECIALIDAD]]&amp;"-"&amp;TABLA_REPORTES_MOD_PLATAFORMA[[#This Row],[CARGO]]</f>
        <v xml:space="preserve"> HORMIGÓN-C: MAESTRO PRIMERA</v>
      </c>
      <c r="L33" s="22" t="str">
        <f>IFERROR(VLOOKUP(TABLA_REPORTES_MOD_PLATAFORMA[[#This Row],[FRENTE]],WORKFACES!G:H,2,FALSE),"")</f>
        <v/>
      </c>
      <c r="M33" s="22">
        <f>SUMIFS(PDF2XLS!E:E,PDF2XLS!D:D,TABLA_REPORTES_MOD_PLATAFORMA[[#This Row],[NOMBRE]],PDF2XLS!B:B,TABLA_REPORTES_MOD_PLATAFORMA[[#This Row],[FECHA]])</f>
        <v>0</v>
      </c>
      <c r="N33" t="str">
        <f>IFERROR(VLOOKUP(TABLA_REPORTES_MOD_PLATAFORMA[[#This Row],[FRENTE]],WORKFACES!G:J,4,FALSE),"")</f>
        <v/>
      </c>
    </row>
    <row r="34" spans="1:14" x14ac:dyDescent="0.25">
      <c r="A34" s="1">
        <v>45342</v>
      </c>
      <c r="B34" t="s">
        <v>1183</v>
      </c>
      <c r="C34" t="s">
        <v>136</v>
      </c>
      <c r="D34">
        <v>13801271</v>
      </c>
      <c r="E34" t="s">
        <v>137</v>
      </c>
      <c r="F34" t="s">
        <v>138</v>
      </c>
      <c r="G34" t="s">
        <v>139</v>
      </c>
      <c r="H34" s="22" t="s">
        <v>128</v>
      </c>
      <c r="J34" t="str">
        <f>TABLA_REPORTES_MOD_PLATAFORMA[[#This Row],[ESPECIALIDAD]]&amp;"-"&amp;TABLA_REPORTES_MOD_PLATAFORMA[[#This Row],[CARGO]]</f>
        <v xml:space="preserve"> MOTONIVELADORA-C: OPERADOR</v>
      </c>
      <c r="L34" s="22" t="str">
        <f>IFERROR(VLOOKUP(TABLA_REPORTES_MOD_PLATAFORMA[[#This Row],[FRENTE]],WORKFACES!G:H,2,FALSE),"")</f>
        <v/>
      </c>
      <c r="M34" s="22">
        <f>SUMIFS(PDF2XLS!E:E,PDF2XLS!D:D,TABLA_REPORTES_MOD_PLATAFORMA[[#This Row],[NOMBRE]],PDF2XLS!B:B,TABLA_REPORTES_MOD_PLATAFORMA[[#This Row],[FECHA]])</f>
        <v>0</v>
      </c>
      <c r="N34" t="str">
        <f>IFERROR(VLOOKUP(TABLA_REPORTES_MOD_PLATAFORMA[[#This Row],[FRENTE]],WORKFACES!G:J,4,FALSE),"")</f>
        <v/>
      </c>
    </row>
    <row r="35" spans="1:14" x14ac:dyDescent="0.25">
      <c r="A35" s="1">
        <v>45342</v>
      </c>
      <c r="B35" t="s">
        <v>1184</v>
      </c>
      <c r="C35" t="s">
        <v>136</v>
      </c>
      <c r="D35">
        <v>12551858</v>
      </c>
      <c r="E35" t="s">
        <v>244</v>
      </c>
      <c r="F35" t="s">
        <v>226</v>
      </c>
      <c r="G35" t="s">
        <v>245</v>
      </c>
      <c r="H35" s="22" t="s">
        <v>128</v>
      </c>
      <c r="J35" t="str">
        <f>TABLA_REPORTES_MOD_PLATAFORMA[[#This Row],[ESPECIALIDAD]]&amp;"-"&amp;TABLA_REPORTES_MOD_PLATAFORMA[[#This Row],[CARGO]]</f>
        <v xml:space="preserve"> EXCAVADORA-C: OPERADOR</v>
      </c>
      <c r="L35" s="22" t="str">
        <f>IFERROR(VLOOKUP(TABLA_REPORTES_MOD_PLATAFORMA[[#This Row],[FRENTE]],WORKFACES!G:H,2,FALSE),"")</f>
        <v/>
      </c>
      <c r="M35" s="22">
        <f>SUMIFS(PDF2XLS!E:E,PDF2XLS!D:D,TABLA_REPORTES_MOD_PLATAFORMA[[#This Row],[NOMBRE]],PDF2XLS!B:B,TABLA_REPORTES_MOD_PLATAFORMA[[#This Row],[FECHA]])</f>
        <v>0</v>
      </c>
      <c r="N35" t="str">
        <f>IFERROR(VLOOKUP(TABLA_REPORTES_MOD_PLATAFORMA[[#This Row],[FRENTE]],WORKFACES!G:J,4,FALSE),"")</f>
        <v/>
      </c>
    </row>
    <row r="36" spans="1:14" x14ac:dyDescent="0.25">
      <c r="A36" s="1">
        <v>45342</v>
      </c>
      <c r="B36" t="s">
        <v>1185</v>
      </c>
      <c r="C36" t="s">
        <v>12</v>
      </c>
      <c r="D36">
        <v>17445398</v>
      </c>
      <c r="E36" t="s">
        <v>216</v>
      </c>
      <c r="F36" t="s">
        <v>140</v>
      </c>
      <c r="G36" t="s">
        <v>145</v>
      </c>
      <c r="H36" s="22" t="s">
        <v>128</v>
      </c>
      <c r="J36" t="str">
        <f>TABLA_REPORTES_MOD_PLATAFORMA[[#This Row],[ESPECIALIDAD]]&amp;"-"&amp;TABLA_REPORTES_MOD_PLATAFORMA[[#This Row],[CARGO]]</f>
        <v xml:space="preserve"> HORMIGÓN-CAPATAZ</v>
      </c>
      <c r="L36" s="22" t="str">
        <f>IFERROR(VLOOKUP(TABLA_REPORTES_MOD_PLATAFORMA[[#This Row],[FRENTE]],WORKFACES!G:H,2,FALSE),"")</f>
        <v/>
      </c>
      <c r="M36" s="22">
        <f>SUMIFS(PDF2XLS!E:E,PDF2XLS!D:D,TABLA_REPORTES_MOD_PLATAFORMA[[#This Row],[NOMBRE]],PDF2XLS!B:B,TABLA_REPORTES_MOD_PLATAFORMA[[#This Row],[FECHA]])</f>
        <v>0</v>
      </c>
      <c r="N36" t="str">
        <f>IFERROR(VLOOKUP(TABLA_REPORTES_MOD_PLATAFORMA[[#This Row],[FRENTE]],WORKFACES!G:J,4,FALSE),"")</f>
        <v/>
      </c>
    </row>
    <row r="37" spans="1:14" x14ac:dyDescent="0.25">
      <c r="A37" s="1">
        <v>45342</v>
      </c>
      <c r="B37" t="s">
        <v>1186</v>
      </c>
      <c r="C37" t="s">
        <v>129</v>
      </c>
      <c r="D37">
        <v>15189083</v>
      </c>
      <c r="E37" t="s">
        <v>218</v>
      </c>
      <c r="F37" t="s">
        <v>140</v>
      </c>
      <c r="G37" t="s">
        <v>145</v>
      </c>
      <c r="H37" s="22" t="s">
        <v>128</v>
      </c>
      <c r="J37" t="str">
        <f>TABLA_REPORTES_MOD_PLATAFORMA[[#This Row],[ESPECIALIDAD]]&amp;"-"&amp;TABLA_REPORTES_MOD_PLATAFORMA[[#This Row],[CARGO]]</f>
        <v xml:space="preserve"> HORMIGÓN-C: MAESTRO MAYOR</v>
      </c>
      <c r="L37" s="22" t="str">
        <f>IFERROR(VLOOKUP(TABLA_REPORTES_MOD_PLATAFORMA[[#This Row],[FRENTE]],WORKFACES!G:H,2,FALSE),"")</f>
        <v/>
      </c>
      <c r="M37" s="22">
        <f>SUMIFS(PDF2XLS!E:E,PDF2XLS!D:D,TABLA_REPORTES_MOD_PLATAFORMA[[#This Row],[NOMBRE]],PDF2XLS!B:B,TABLA_REPORTES_MOD_PLATAFORMA[[#This Row],[FECHA]])</f>
        <v>0</v>
      </c>
      <c r="N37" t="str">
        <f>IFERROR(VLOOKUP(TABLA_REPORTES_MOD_PLATAFORMA[[#This Row],[FRENTE]],WORKFACES!G:J,4,FALSE),"")</f>
        <v/>
      </c>
    </row>
    <row r="38" spans="1:14" x14ac:dyDescent="0.25">
      <c r="A38" s="1">
        <v>45342</v>
      </c>
      <c r="B38" t="s">
        <v>1187</v>
      </c>
      <c r="C38" t="s">
        <v>129</v>
      </c>
      <c r="D38">
        <v>10814147</v>
      </c>
      <c r="E38" t="s">
        <v>217</v>
      </c>
      <c r="F38" t="s">
        <v>140</v>
      </c>
      <c r="G38" t="s">
        <v>145</v>
      </c>
      <c r="H38" s="22" t="s">
        <v>128</v>
      </c>
      <c r="J38" t="str">
        <f>TABLA_REPORTES_MOD_PLATAFORMA[[#This Row],[ESPECIALIDAD]]&amp;"-"&amp;TABLA_REPORTES_MOD_PLATAFORMA[[#This Row],[CARGO]]</f>
        <v xml:space="preserve"> HORMIGÓN-C: MAESTRO MAYOR</v>
      </c>
      <c r="L38" s="22" t="str">
        <f>IFERROR(VLOOKUP(TABLA_REPORTES_MOD_PLATAFORMA[[#This Row],[FRENTE]],WORKFACES!G:H,2,FALSE),"")</f>
        <v/>
      </c>
      <c r="M38" s="22">
        <f>SUMIFS(PDF2XLS!E:E,PDF2XLS!D:D,TABLA_REPORTES_MOD_PLATAFORMA[[#This Row],[NOMBRE]],PDF2XLS!B:B,TABLA_REPORTES_MOD_PLATAFORMA[[#This Row],[FECHA]])</f>
        <v>0</v>
      </c>
      <c r="N38" t="str">
        <f>IFERROR(VLOOKUP(TABLA_REPORTES_MOD_PLATAFORMA[[#This Row],[FRENTE]],WORKFACES!G:J,4,FALSE),"")</f>
        <v/>
      </c>
    </row>
    <row r="39" spans="1:14" x14ac:dyDescent="0.25">
      <c r="A39" s="1">
        <v>45342</v>
      </c>
      <c r="B39" t="s">
        <v>1188</v>
      </c>
      <c r="C39" t="s">
        <v>129</v>
      </c>
      <c r="D39">
        <v>18490338</v>
      </c>
      <c r="E39" t="s">
        <v>669</v>
      </c>
      <c r="F39" t="s">
        <v>140</v>
      </c>
      <c r="G39" t="s">
        <v>622</v>
      </c>
      <c r="H39" s="22" t="s">
        <v>128</v>
      </c>
      <c r="J39" t="str">
        <f>TABLA_REPORTES_MOD_PLATAFORMA[[#This Row],[ESPECIALIDAD]]&amp;"-"&amp;TABLA_REPORTES_MOD_PLATAFORMA[[#This Row],[CARGO]]</f>
        <v xml:space="preserve"> CARPINTERIA                        -C: MAESTRO MAYOR</v>
      </c>
      <c r="L39" s="22" t="str">
        <f>IFERROR(VLOOKUP(TABLA_REPORTES_MOD_PLATAFORMA[[#This Row],[FRENTE]],WORKFACES!G:H,2,FALSE),"")</f>
        <v/>
      </c>
      <c r="M39" s="22">
        <f>SUMIFS(PDF2XLS!E:E,PDF2XLS!D:D,TABLA_REPORTES_MOD_PLATAFORMA[[#This Row],[NOMBRE]],PDF2XLS!B:B,TABLA_REPORTES_MOD_PLATAFORMA[[#This Row],[FECHA]])</f>
        <v>0</v>
      </c>
      <c r="N39" t="str">
        <f>IFERROR(VLOOKUP(TABLA_REPORTES_MOD_PLATAFORMA[[#This Row],[FRENTE]],WORKFACES!G:J,4,FALSE),"")</f>
        <v/>
      </c>
    </row>
    <row r="40" spans="1:14" x14ac:dyDescent="0.25">
      <c r="A40" s="1">
        <v>45342</v>
      </c>
      <c r="B40" t="s">
        <v>1189</v>
      </c>
      <c r="C40" t="s">
        <v>130</v>
      </c>
      <c r="D40">
        <v>17592558</v>
      </c>
      <c r="E40" t="s">
        <v>220</v>
      </c>
      <c r="F40" t="s">
        <v>140</v>
      </c>
      <c r="G40" t="s">
        <v>145</v>
      </c>
      <c r="H40" s="22" t="s">
        <v>128</v>
      </c>
      <c r="J40" t="str">
        <f>TABLA_REPORTES_MOD_PLATAFORMA[[#This Row],[ESPECIALIDAD]]&amp;"-"&amp;TABLA_REPORTES_MOD_PLATAFORMA[[#This Row],[CARGO]]</f>
        <v xml:space="preserve"> HORMIGÓN-C: MAESTRO PRIMERA</v>
      </c>
      <c r="L40" s="22" t="str">
        <f>IFERROR(VLOOKUP(TABLA_REPORTES_MOD_PLATAFORMA[[#This Row],[FRENTE]],WORKFACES!G:H,2,FALSE),"")</f>
        <v/>
      </c>
      <c r="M40" s="22">
        <f>SUMIFS(PDF2XLS!E:E,PDF2XLS!D:D,TABLA_REPORTES_MOD_PLATAFORMA[[#This Row],[NOMBRE]],PDF2XLS!B:B,TABLA_REPORTES_MOD_PLATAFORMA[[#This Row],[FECHA]])</f>
        <v>0</v>
      </c>
      <c r="N40" t="str">
        <f>IFERROR(VLOOKUP(TABLA_REPORTES_MOD_PLATAFORMA[[#This Row],[FRENTE]],WORKFACES!G:J,4,FALSE),"")</f>
        <v/>
      </c>
    </row>
    <row r="41" spans="1:14" x14ac:dyDescent="0.25">
      <c r="A41" s="1">
        <v>45342</v>
      </c>
      <c r="B41" t="s">
        <v>1190</v>
      </c>
      <c r="C41" t="s">
        <v>130</v>
      </c>
      <c r="D41">
        <v>19149062</v>
      </c>
      <c r="E41" t="s">
        <v>223</v>
      </c>
      <c r="F41" t="s">
        <v>140</v>
      </c>
      <c r="G41" t="s">
        <v>145</v>
      </c>
      <c r="H41" s="22" t="s">
        <v>128</v>
      </c>
      <c r="J41" t="str">
        <f>TABLA_REPORTES_MOD_PLATAFORMA[[#This Row],[ESPECIALIDAD]]&amp;"-"&amp;TABLA_REPORTES_MOD_PLATAFORMA[[#This Row],[CARGO]]</f>
        <v xml:space="preserve"> HORMIGÓN-C: MAESTRO PRIMERA</v>
      </c>
      <c r="L41" s="22" t="str">
        <f>IFERROR(VLOOKUP(TABLA_REPORTES_MOD_PLATAFORMA[[#This Row],[FRENTE]],WORKFACES!G:H,2,FALSE),"")</f>
        <v/>
      </c>
      <c r="M41" s="22">
        <f>SUMIFS(PDF2XLS!E:E,PDF2XLS!D:D,TABLA_REPORTES_MOD_PLATAFORMA[[#This Row],[NOMBRE]],PDF2XLS!B:B,TABLA_REPORTES_MOD_PLATAFORMA[[#This Row],[FECHA]])</f>
        <v>0</v>
      </c>
      <c r="N41" t="str">
        <f>IFERROR(VLOOKUP(TABLA_REPORTES_MOD_PLATAFORMA[[#This Row],[FRENTE]],WORKFACES!G:J,4,FALSE),"")</f>
        <v/>
      </c>
    </row>
    <row r="42" spans="1:14" x14ac:dyDescent="0.25">
      <c r="A42" s="1">
        <v>45342</v>
      </c>
      <c r="B42" t="s">
        <v>1191</v>
      </c>
      <c r="C42" t="s">
        <v>130</v>
      </c>
      <c r="D42">
        <v>16046007</v>
      </c>
      <c r="E42" t="s">
        <v>221</v>
      </c>
      <c r="F42" t="s">
        <v>140</v>
      </c>
      <c r="G42" t="s">
        <v>145</v>
      </c>
      <c r="H42" s="22" t="s">
        <v>128</v>
      </c>
      <c r="J42" t="str">
        <f>TABLA_REPORTES_MOD_PLATAFORMA[[#This Row],[ESPECIALIDAD]]&amp;"-"&amp;TABLA_REPORTES_MOD_PLATAFORMA[[#This Row],[CARGO]]</f>
        <v xml:space="preserve"> HORMIGÓN-C: MAESTRO PRIMERA</v>
      </c>
      <c r="L42" s="22" t="str">
        <f>IFERROR(VLOOKUP(TABLA_REPORTES_MOD_PLATAFORMA[[#This Row],[FRENTE]],WORKFACES!G:H,2,FALSE),"")</f>
        <v/>
      </c>
      <c r="M42" s="22">
        <f>SUMIFS(PDF2XLS!E:E,PDF2XLS!D:D,TABLA_REPORTES_MOD_PLATAFORMA[[#This Row],[NOMBRE]],PDF2XLS!B:B,TABLA_REPORTES_MOD_PLATAFORMA[[#This Row],[FECHA]])</f>
        <v>0</v>
      </c>
      <c r="N42" t="str">
        <f>IFERROR(VLOOKUP(TABLA_REPORTES_MOD_PLATAFORMA[[#This Row],[FRENTE]],WORKFACES!G:J,4,FALSE),"")</f>
        <v/>
      </c>
    </row>
    <row r="43" spans="1:14" x14ac:dyDescent="0.25">
      <c r="A43" s="1">
        <v>45342</v>
      </c>
      <c r="B43" t="s">
        <v>1192</v>
      </c>
      <c r="C43" t="s">
        <v>130</v>
      </c>
      <c r="D43">
        <v>14062209</v>
      </c>
      <c r="E43" t="s">
        <v>222</v>
      </c>
      <c r="F43" t="s">
        <v>140</v>
      </c>
      <c r="G43" t="s">
        <v>145</v>
      </c>
      <c r="H43" s="22" t="s">
        <v>128</v>
      </c>
      <c r="J43" t="str">
        <f>TABLA_REPORTES_MOD_PLATAFORMA[[#This Row],[ESPECIALIDAD]]&amp;"-"&amp;TABLA_REPORTES_MOD_PLATAFORMA[[#This Row],[CARGO]]</f>
        <v xml:space="preserve"> HORMIGÓN-C: MAESTRO PRIMERA</v>
      </c>
      <c r="L43" s="22" t="str">
        <f>IFERROR(VLOOKUP(TABLA_REPORTES_MOD_PLATAFORMA[[#This Row],[FRENTE]],WORKFACES!G:H,2,FALSE),"")</f>
        <v/>
      </c>
      <c r="M43" s="22">
        <f>SUMIFS(PDF2XLS!E:E,PDF2XLS!D:D,TABLA_REPORTES_MOD_PLATAFORMA[[#This Row],[NOMBRE]],PDF2XLS!B:B,TABLA_REPORTES_MOD_PLATAFORMA[[#This Row],[FECHA]])</f>
        <v>0</v>
      </c>
      <c r="N43" t="str">
        <f>IFERROR(VLOOKUP(TABLA_REPORTES_MOD_PLATAFORMA[[#This Row],[FRENTE]],WORKFACES!G:J,4,FALSE),"")</f>
        <v/>
      </c>
    </row>
    <row r="44" spans="1:14" x14ac:dyDescent="0.25">
      <c r="A44" s="1">
        <v>45342</v>
      </c>
      <c r="B44" t="s">
        <v>1193</v>
      </c>
      <c r="C44" t="s">
        <v>238</v>
      </c>
      <c r="D44">
        <v>16929005</v>
      </c>
      <c r="E44" t="s">
        <v>239</v>
      </c>
      <c r="F44" t="s">
        <v>230</v>
      </c>
      <c r="G44" t="s">
        <v>240</v>
      </c>
      <c r="H44" s="22" t="s">
        <v>128</v>
      </c>
      <c r="J44" t="str">
        <f>TABLA_REPORTES_MOD_PLATAFORMA[[#This Row],[ESPECIALIDAD]]&amp;"-"&amp;TABLA_REPORTES_MOD_PLATAFORMA[[#This Row],[CARGO]]</f>
        <v xml:space="preserve"> ALJIBE-C: CHOFER CAMION ALJIBE</v>
      </c>
      <c r="L44" s="22" t="str">
        <f>IFERROR(VLOOKUP(TABLA_REPORTES_MOD_PLATAFORMA[[#This Row],[FRENTE]],WORKFACES!G:H,2,FALSE),"")</f>
        <v/>
      </c>
      <c r="M44" s="22">
        <f>SUMIFS(PDF2XLS!E:E,PDF2XLS!D:D,TABLA_REPORTES_MOD_PLATAFORMA[[#This Row],[NOMBRE]],PDF2XLS!B:B,TABLA_REPORTES_MOD_PLATAFORMA[[#This Row],[FECHA]])</f>
        <v>0</v>
      </c>
      <c r="N44" t="str">
        <f>IFERROR(VLOOKUP(TABLA_REPORTES_MOD_PLATAFORMA[[#This Row],[FRENTE]],WORKFACES!G:J,4,FALSE),"")</f>
        <v/>
      </c>
    </row>
    <row r="45" spans="1:14" x14ac:dyDescent="0.25">
      <c r="A45" s="1">
        <v>45342</v>
      </c>
      <c r="B45" t="s">
        <v>1194</v>
      </c>
      <c r="C45" t="s">
        <v>130</v>
      </c>
      <c r="D45">
        <v>17569950</v>
      </c>
      <c r="E45" t="s">
        <v>219</v>
      </c>
      <c r="F45" t="s">
        <v>140</v>
      </c>
      <c r="G45" t="s">
        <v>145</v>
      </c>
      <c r="H45" s="22" t="s">
        <v>128</v>
      </c>
      <c r="J45" t="str">
        <f>TABLA_REPORTES_MOD_PLATAFORMA[[#This Row],[ESPECIALIDAD]]&amp;"-"&amp;TABLA_REPORTES_MOD_PLATAFORMA[[#This Row],[CARGO]]</f>
        <v xml:space="preserve"> HORMIGÓN-C: MAESTRO PRIMERA</v>
      </c>
      <c r="L45" s="22" t="str">
        <f>IFERROR(VLOOKUP(TABLA_REPORTES_MOD_PLATAFORMA[[#This Row],[FRENTE]],WORKFACES!G:H,2,FALSE),"")</f>
        <v/>
      </c>
      <c r="M45" s="22">
        <f>SUMIFS(PDF2XLS!E:E,PDF2XLS!D:D,TABLA_REPORTES_MOD_PLATAFORMA[[#This Row],[NOMBRE]],PDF2XLS!B:B,TABLA_REPORTES_MOD_PLATAFORMA[[#This Row],[FECHA]])</f>
        <v>0</v>
      </c>
      <c r="N45" t="str">
        <f>IFERROR(VLOOKUP(TABLA_REPORTES_MOD_PLATAFORMA[[#This Row],[FRENTE]],WORKFACES!G:J,4,FALSE),"")</f>
        <v/>
      </c>
    </row>
    <row r="46" spans="1:14" x14ac:dyDescent="0.25">
      <c r="A46" s="1">
        <v>45342</v>
      </c>
      <c r="B46" t="s">
        <v>1195</v>
      </c>
      <c r="C46" t="s">
        <v>130</v>
      </c>
      <c r="D46">
        <v>17917645</v>
      </c>
      <c r="E46" t="s">
        <v>224</v>
      </c>
      <c r="F46" t="s">
        <v>140</v>
      </c>
      <c r="G46" t="s">
        <v>145</v>
      </c>
      <c r="H46" s="22" t="s">
        <v>128</v>
      </c>
      <c r="J46" t="str">
        <f>TABLA_REPORTES_MOD_PLATAFORMA[[#This Row],[ESPECIALIDAD]]&amp;"-"&amp;TABLA_REPORTES_MOD_PLATAFORMA[[#This Row],[CARGO]]</f>
        <v xml:space="preserve"> HORMIGÓN-C: MAESTRO PRIMERA</v>
      </c>
      <c r="L46" s="22" t="str">
        <f>IFERROR(VLOOKUP(TABLA_REPORTES_MOD_PLATAFORMA[[#This Row],[FRENTE]],WORKFACES!G:H,2,FALSE),"")</f>
        <v/>
      </c>
      <c r="M46" s="22">
        <f>SUMIFS(PDF2XLS!E:E,PDF2XLS!D:D,TABLA_REPORTES_MOD_PLATAFORMA[[#This Row],[NOMBRE]],PDF2XLS!B:B,TABLA_REPORTES_MOD_PLATAFORMA[[#This Row],[FECHA]])</f>
        <v>0</v>
      </c>
      <c r="N46" t="str">
        <f>IFERROR(VLOOKUP(TABLA_REPORTES_MOD_PLATAFORMA[[#This Row],[FRENTE]],WORKFACES!G:J,4,FALSE),"")</f>
        <v/>
      </c>
    </row>
    <row r="47" spans="1:14" x14ac:dyDescent="0.25">
      <c r="A47" s="1">
        <v>45342</v>
      </c>
      <c r="B47" t="s">
        <v>1196</v>
      </c>
      <c r="C47" t="s">
        <v>136</v>
      </c>
      <c r="D47">
        <v>16585498</v>
      </c>
      <c r="E47" t="s">
        <v>225</v>
      </c>
      <c r="F47" t="s">
        <v>226</v>
      </c>
      <c r="G47" t="s">
        <v>227</v>
      </c>
      <c r="H47" s="22" t="s">
        <v>128</v>
      </c>
      <c r="J47" t="str">
        <f>TABLA_REPORTES_MOD_PLATAFORMA[[#This Row],[ESPECIALIDAD]]&amp;"-"&amp;TABLA_REPORTES_MOD_PLATAFORMA[[#This Row],[CARGO]]</f>
        <v xml:space="preserve"> RETROEXCAVADORA-C: OPERADOR</v>
      </c>
      <c r="L47" s="22" t="str">
        <f>IFERROR(VLOOKUP(TABLA_REPORTES_MOD_PLATAFORMA[[#This Row],[FRENTE]],WORKFACES!G:H,2,FALSE),"")</f>
        <v/>
      </c>
      <c r="M47" s="22">
        <f>SUMIFS(PDF2XLS!E:E,PDF2XLS!D:D,TABLA_REPORTES_MOD_PLATAFORMA[[#This Row],[NOMBRE]],PDF2XLS!B:B,TABLA_REPORTES_MOD_PLATAFORMA[[#This Row],[FECHA]])</f>
        <v>0</v>
      </c>
      <c r="N47" t="str">
        <f>IFERROR(VLOOKUP(TABLA_REPORTES_MOD_PLATAFORMA[[#This Row],[FRENTE]],WORKFACES!G:J,4,FALSE),"")</f>
        <v/>
      </c>
    </row>
    <row r="48" spans="1:14" x14ac:dyDescent="0.25">
      <c r="A48" s="1">
        <v>45342</v>
      </c>
      <c r="B48" t="s">
        <v>1197</v>
      </c>
      <c r="C48" t="s">
        <v>228</v>
      </c>
      <c r="D48">
        <v>18137654</v>
      </c>
      <c r="E48" t="s">
        <v>371</v>
      </c>
      <c r="F48" t="s">
        <v>230</v>
      </c>
      <c r="G48" t="s">
        <v>231</v>
      </c>
      <c r="H48" s="22" t="s">
        <v>128</v>
      </c>
      <c r="J48" t="str">
        <f>TABLA_REPORTES_MOD_PLATAFORMA[[#This Row],[ESPECIALIDAD]]&amp;"-"&amp;TABLA_REPORTES_MOD_PLATAFORMA[[#This Row],[CARGO]]</f>
        <v xml:space="preserve"> RODILLO-C: OPERADOR DE MAQUINARIA</v>
      </c>
      <c r="L48" s="22" t="str">
        <f>IFERROR(VLOOKUP(TABLA_REPORTES_MOD_PLATAFORMA[[#This Row],[FRENTE]],WORKFACES!G:H,2,FALSE),"")</f>
        <v/>
      </c>
      <c r="M48" s="22">
        <f>SUMIFS(PDF2XLS!E:E,PDF2XLS!D:D,TABLA_REPORTES_MOD_PLATAFORMA[[#This Row],[NOMBRE]],PDF2XLS!B:B,TABLA_REPORTES_MOD_PLATAFORMA[[#This Row],[FECHA]])</f>
        <v>0</v>
      </c>
      <c r="N48" t="str">
        <f>IFERROR(VLOOKUP(TABLA_REPORTES_MOD_PLATAFORMA[[#This Row],[FRENTE]],WORKFACES!G:J,4,FALSE),"")</f>
        <v/>
      </c>
    </row>
    <row r="49" spans="1:14" x14ac:dyDescent="0.25">
      <c r="A49" s="1">
        <v>45342</v>
      </c>
      <c r="B49" t="s">
        <v>1198</v>
      </c>
      <c r="C49" t="s">
        <v>12</v>
      </c>
      <c r="D49">
        <v>17751047</v>
      </c>
      <c r="E49" t="s">
        <v>259</v>
      </c>
      <c r="F49" t="s">
        <v>132</v>
      </c>
      <c r="G49" t="s">
        <v>132</v>
      </c>
      <c r="H49" s="22" t="s">
        <v>128</v>
      </c>
      <c r="J49" t="str">
        <f>TABLA_REPORTES_MOD_PLATAFORMA[[#This Row],[ESPECIALIDAD]]&amp;"-"&amp;TABLA_REPORTES_MOD_PLATAFORMA[[#This Row],[CARGO]]</f>
        <v xml:space="preserve"> PIPING-CAPATAZ</v>
      </c>
      <c r="L49" s="22" t="str">
        <f>IFERROR(VLOOKUP(TABLA_REPORTES_MOD_PLATAFORMA[[#This Row],[FRENTE]],WORKFACES!G:H,2,FALSE),"")</f>
        <v/>
      </c>
      <c r="M49" s="22">
        <f>SUMIFS(PDF2XLS!E:E,PDF2XLS!D:D,TABLA_REPORTES_MOD_PLATAFORMA[[#This Row],[NOMBRE]],PDF2XLS!B:B,TABLA_REPORTES_MOD_PLATAFORMA[[#This Row],[FECHA]])</f>
        <v>0</v>
      </c>
      <c r="N49" t="str">
        <f>IFERROR(VLOOKUP(TABLA_REPORTES_MOD_PLATAFORMA[[#This Row],[FRENTE]],WORKFACES!G:J,4,FALSE),"")</f>
        <v/>
      </c>
    </row>
    <row r="50" spans="1:14" x14ac:dyDescent="0.25">
      <c r="A50" s="1">
        <v>45342</v>
      </c>
      <c r="B50" t="s">
        <v>1199</v>
      </c>
      <c r="C50" t="s">
        <v>129</v>
      </c>
      <c r="D50">
        <v>15574627</v>
      </c>
      <c r="E50" t="s">
        <v>260</v>
      </c>
      <c r="F50" t="s">
        <v>132</v>
      </c>
      <c r="G50" t="s">
        <v>132</v>
      </c>
      <c r="H50" s="22" t="s">
        <v>128</v>
      </c>
      <c r="J50" t="str">
        <f>TABLA_REPORTES_MOD_PLATAFORMA[[#This Row],[ESPECIALIDAD]]&amp;"-"&amp;TABLA_REPORTES_MOD_PLATAFORMA[[#This Row],[CARGO]]</f>
        <v xml:space="preserve"> PIPING-C: MAESTRO MAYOR</v>
      </c>
      <c r="L50" s="22" t="str">
        <f>IFERROR(VLOOKUP(TABLA_REPORTES_MOD_PLATAFORMA[[#This Row],[FRENTE]],WORKFACES!G:H,2,FALSE),"")</f>
        <v/>
      </c>
      <c r="M50" s="22">
        <f>SUMIFS(PDF2XLS!E:E,PDF2XLS!D:D,TABLA_REPORTES_MOD_PLATAFORMA[[#This Row],[NOMBRE]],PDF2XLS!B:B,TABLA_REPORTES_MOD_PLATAFORMA[[#This Row],[FECHA]])</f>
        <v>0</v>
      </c>
      <c r="N50" t="str">
        <f>IFERROR(VLOOKUP(TABLA_REPORTES_MOD_PLATAFORMA[[#This Row],[FRENTE]],WORKFACES!G:J,4,FALSE),"")</f>
        <v/>
      </c>
    </row>
    <row r="51" spans="1:14" x14ac:dyDescent="0.25">
      <c r="A51" s="1">
        <v>45342</v>
      </c>
      <c r="B51" t="s">
        <v>1200</v>
      </c>
      <c r="C51" t="s">
        <v>130</v>
      </c>
      <c r="D51">
        <v>12197622</v>
      </c>
      <c r="E51" t="s">
        <v>262</v>
      </c>
      <c r="F51" t="s">
        <v>132</v>
      </c>
      <c r="G51" t="s">
        <v>186</v>
      </c>
      <c r="H51" s="22" t="s">
        <v>128</v>
      </c>
      <c r="J51" t="str">
        <f>TABLA_REPORTES_MOD_PLATAFORMA[[#This Row],[ESPECIALIDAD]]&amp;"-"&amp;TABLA_REPORTES_MOD_PLATAFORMA[[#This Row],[CARGO]]</f>
        <v>-C: MAESTRO PRIMERA</v>
      </c>
      <c r="L51" s="22" t="str">
        <f>IFERROR(VLOOKUP(TABLA_REPORTES_MOD_PLATAFORMA[[#This Row],[FRENTE]],WORKFACES!G:H,2,FALSE),"")</f>
        <v/>
      </c>
      <c r="M51" s="22">
        <f>SUMIFS(PDF2XLS!E:E,PDF2XLS!D:D,TABLA_REPORTES_MOD_PLATAFORMA[[#This Row],[NOMBRE]],PDF2XLS!B:B,TABLA_REPORTES_MOD_PLATAFORMA[[#This Row],[FECHA]])</f>
        <v>0</v>
      </c>
      <c r="N51" t="str">
        <f>IFERROR(VLOOKUP(TABLA_REPORTES_MOD_PLATAFORMA[[#This Row],[FRENTE]],WORKFACES!G:J,4,FALSE),"")</f>
        <v/>
      </c>
    </row>
    <row r="52" spans="1:14" x14ac:dyDescent="0.25">
      <c r="A52" s="1">
        <v>45342</v>
      </c>
      <c r="B52" t="s">
        <v>1201</v>
      </c>
      <c r="C52" t="s">
        <v>130</v>
      </c>
      <c r="D52">
        <v>18345779</v>
      </c>
      <c r="E52" t="s">
        <v>264</v>
      </c>
      <c r="F52" t="s">
        <v>132</v>
      </c>
      <c r="G52" t="s">
        <v>132</v>
      </c>
      <c r="H52" s="22" t="s">
        <v>128</v>
      </c>
      <c r="J52" t="str">
        <f>TABLA_REPORTES_MOD_PLATAFORMA[[#This Row],[ESPECIALIDAD]]&amp;"-"&amp;TABLA_REPORTES_MOD_PLATAFORMA[[#This Row],[CARGO]]</f>
        <v xml:space="preserve"> PIPING-C: MAESTRO PRIMERA</v>
      </c>
      <c r="L52" s="22" t="str">
        <f>IFERROR(VLOOKUP(TABLA_REPORTES_MOD_PLATAFORMA[[#This Row],[FRENTE]],WORKFACES!G:H,2,FALSE),"")</f>
        <v/>
      </c>
      <c r="M52" s="22">
        <f>SUMIFS(PDF2XLS!E:E,PDF2XLS!D:D,TABLA_REPORTES_MOD_PLATAFORMA[[#This Row],[NOMBRE]],PDF2XLS!B:B,TABLA_REPORTES_MOD_PLATAFORMA[[#This Row],[FECHA]])</f>
        <v>0</v>
      </c>
      <c r="N52" t="str">
        <f>IFERROR(VLOOKUP(TABLA_REPORTES_MOD_PLATAFORMA[[#This Row],[FRENTE]],WORKFACES!G:J,4,FALSE),"")</f>
        <v/>
      </c>
    </row>
    <row r="53" spans="1:14" x14ac:dyDescent="0.25">
      <c r="A53" s="1">
        <v>45342</v>
      </c>
      <c r="B53" t="s">
        <v>1202</v>
      </c>
      <c r="C53" t="s">
        <v>130</v>
      </c>
      <c r="D53">
        <v>15593227</v>
      </c>
      <c r="E53" t="s">
        <v>261</v>
      </c>
      <c r="F53" t="s">
        <v>132</v>
      </c>
      <c r="G53" t="s">
        <v>132</v>
      </c>
      <c r="H53" s="22" t="s">
        <v>128</v>
      </c>
      <c r="J53" t="str">
        <f>TABLA_REPORTES_MOD_PLATAFORMA[[#This Row],[ESPECIALIDAD]]&amp;"-"&amp;TABLA_REPORTES_MOD_PLATAFORMA[[#This Row],[CARGO]]</f>
        <v xml:space="preserve"> PIPING-C: MAESTRO PRIMERA</v>
      </c>
      <c r="L53" s="22" t="str">
        <f>IFERROR(VLOOKUP(TABLA_REPORTES_MOD_PLATAFORMA[[#This Row],[FRENTE]],WORKFACES!G:H,2,FALSE),"")</f>
        <v/>
      </c>
      <c r="M53" s="22">
        <f>SUMIFS(PDF2XLS!E:E,PDF2XLS!D:D,TABLA_REPORTES_MOD_PLATAFORMA[[#This Row],[NOMBRE]],PDF2XLS!B:B,TABLA_REPORTES_MOD_PLATAFORMA[[#This Row],[FECHA]])</f>
        <v>0</v>
      </c>
      <c r="N53" t="str">
        <f>IFERROR(VLOOKUP(TABLA_REPORTES_MOD_PLATAFORMA[[#This Row],[FRENTE]],WORKFACES!G:J,4,FALSE),"")</f>
        <v/>
      </c>
    </row>
    <row r="54" spans="1:14" x14ac:dyDescent="0.25">
      <c r="A54" s="1">
        <v>45342</v>
      </c>
      <c r="B54" t="s">
        <v>1203</v>
      </c>
      <c r="C54" t="s">
        <v>130</v>
      </c>
      <c r="D54">
        <v>10817060</v>
      </c>
      <c r="E54" t="s">
        <v>263</v>
      </c>
      <c r="F54" t="s">
        <v>132</v>
      </c>
      <c r="G54" t="s">
        <v>132</v>
      </c>
      <c r="H54" s="22" t="s">
        <v>128</v>
      </c>
      <c r="J54" t="str">
        <f>TABLA_REPORTES_MOD_PLATAFORMA[[#This Row],[ESPECIALIDAD]]&amp;"-"&amp;TABLA_REPORTES_MOD_PLATAFORMA[[#This Row],[CARGO]]</f>
        <v xml:space="preserve"> PIPING-C: MAESTRO PRIMERA</v>
      </c>
      <c r="L54" s="22" t="str">
        <f>IFERROR(VLOOKUP(TABLA_REPORTES_MOD_PLATAFORMA[[#This Row],[FRENTE]],WORKFACES!G:H,2,FALSE),"")</f>
        <v/>
      </c>
      <c r="M54" s="22">
        <f>SUMIFS(PDF2XLS!E:E,PDF2XLS!D:D,TABLA_REPORTES_MOD_PLATAFORMA[[#This Row],[NOMBRE]],PDF2XLS!B:B,TABLA_REPORTES_MOD_PLATAFORMA[[#This Row],[FECHA]])</f>
        <v>0</v>
      </c>
      <c r="N54" t="str">
        <f>IFERROR(VLOOKUP(TABLA_REPORTES_MOD_PLATAFORMA[[#This Row],[FRENTE]],WORKFACES!G:J,4,FALSE),"")</f>
        <v/>
      </c>
    </row>
    <row r="55" spans="1:14" x14ac:dyDescent="0.25">
      <c r="A55" s="1">
        <v>45342</v>
      </c>
      <c r="B55" t="s">
        <v>1204</v>
      </c>
      <c r="C55" t="s">
        <v>134</v>
      </c>
      <c r="D55">
        <v>20111592</v>
      </c>
      <c r="E55" t="s">
        <v>265</v>
      </c>
      <c r="F55" t="s">
        <v>132</v>
      </c>
      <c r="G55" t="s">
        <v>132</v>
      </c>
      <c r="H55" s="22" t="s">
        <v>128</v>
      </c>
      <c r="J55" t="str">
        <f>TABLA_REPORTES_MOD_PLATAFORMA[[#This Row],[ESPECIALIDAD]]&amp;"-"&amp;TABLA_REPORTES_MOD_PLATAFORMA[[#This Row],[CARGO]]</f>
        <v xml:space="preserve"> PIPING-C: MAESTRO SEGUNDA</v>
      </c>
      <c r="L55" s="22" t="str">
        <f>IFERROR(VLOOKUP(TABLA_REPORTES_MOD_PLATAFORMA[[#This Row],[FRENTE]],WORKFACES!G:H,2,FALSE),"")</f>
        <v/>
      </c>
      <c r="M55" s="22">
        <f>SUMIFS(PDF2XLS!E:E,PDF2XLS!D:D,TABLA_REPORTES_MOD_PLATAFORMA[[#This Row],[NOMBRE]],PDF2XLS!B:B,TABLA_REPORTES_MOD_PLATAFORMA[[#This Row],[FECHA]])</f>
        <v>0</v>
      </c>
      <c r="N55" t="str">
        <f>IFERROR(VLOOKUP(TABLA_REPORTES_MOD_PLATAFORMA[[#This Row],[FRENTE]],WORKFACES!G:J,4,FALSE),"")</f>
        <v/>
      </c>
    </row>
    <row r="56" spans="1:14" x14ac:dyDescent="0.25">
      <c r="A56" s="1">
        <v>45342</v>
      </c>
      <c r="B56" t="s">
        <v>1205</v>
      </c>
      <c r="C56" t="s">
        <v>12</v>
      </c>
      <c r="D56">
        <v>16061073</v>
      </c>
      <c r="E56" t="s">
        <v>254</v>
      </c>
      <c r="F56" t="s">
        <v>127</v>
      </c>
      <c r="G56" t="s">
        <v>127</v>
      </c>
      <c r="H56" s="22" t="s">
        <v>128</v>
      </c>
      <c r="J56" t="str">
        <f>TABLA_REPORTES_MOD_PLATAFORMA[[#This Row],[ESPECIALIDAD]]&amp;"-"&amp;TABLA_REPORTES_MOD_PLATAFORMA[[#This Row],[CARGO]]</f>
        <v xml:space="preserve"> ANDAMIOS-CAPATAZ</v>
      </c>
      <c r="L56" s="22" t="str">
        <f>IFERROR(VLOOKUP(TABLA_REPORTES_MOD_PLATAFORMA[[#This Row],[FRENTE]],WORKFACES!G:H,2,FALSE),"")</f>
        <v/>
      </c>
      <c r="M56" s="22">
        <f>SUMIFS(PDF2XLS!E:E,PDF2XLS!D:D,TABLA_REPORTES_MOD_PLATAFORMA[[#This Row],[NOMBRE]],PDF2XLS!B:B,TABLA_REPORTES_MOD_PLATAFORMA[[#This Row],[FECHA]])</f>
        <v>0</v>
      </c>
      <c r="N56" t="str">
        <f>IFERROR(VLOOKUP(TABLA_REPORTES_MOD_PLATAFORMA[[#This Row],[FRENTE]],WORKFACES!G:J,4,FALSE),"")</f>
        <v/>
      </c>
    </row>
    <row r="57" spans="1:14" x14ac:dyDescent="0.25">
      <c r="A57" s="1">
        <v>45342</v>
      </c>
      <c r="B57" t="s">
        <v>1206</v>
      </c>
      <c r="C57" t="s">
        <v>129</v>
      </c>
      <c r="D57">
        <v>11518244</v>
      </c>
      <c r="E57" t="s">
        <v>255</v>
      </c>
      <c r="F57" t="s">
        <v>127</v>
      </c>
      <c r="G57" t="s">
        <v>127</v>
      </c>
      <c r="H57" s="22" t="s">
        <v>128</v>
      </c>
      <c r="J57" t="str">
        <f>TABLA_REPORTES_MOD_PLATAFORMA[[#This Row],[ESPECIALIDAD]]&amp;"-"&amp;TABLA_REPORTES_MOD_PLATAFORMA[[#This Row],[CARGO]]</f>
        <v xml:space="preserve"> ANDAMIOS-C: MAESTRO MAYOR</v>
      </c>
      <c r="L57" s="22" t="str">
        <f>IFERROR(VLOOKUP(TABLA_REPORTES_MOD_PLATAFORMA[[#This Row],[FRENTE]],WORKFACES!G:H,2,FALSE),"")</f>
        <v/>
      </c>
      <c r="M57" s="22">
        <f>SUMIFS(PDF2XLS!E:E,PDF2XLS!D:D,TABLA_REPORTES_MOD_PLATAFORMA[[#This Row],[NOMBRE]],PDF2XLS!B:B,TABLA_REPORTES_MOD_PLATAFORMA[[#This Row],[FECHA]])</f>
        <v>0</v>
      </c>
      <c r="N57" t="str">
        <f>IFERROR(VLOOKUP(TABLA_REPORTES_MOD_PLATAFORMA[[#This Row],[FRENTE]],WORKFACES!G:J,4,FALSE),"")</f>
        <v/>
      </c>
    </row>
    <row r="58" spans="1:14" x14ac:dyDescent="0.25">
      <c r="A58" s="1">
        <v>45342</v>
      </c>
      <c r="B58" t="s">
        <v>1207</v>
      </c>
      <c r="C58" t="s">
        <v>130</v>
      </c>
      <c r="D58">
        <v>15263432</v>
      </c>
      <c r="E58" t="s">
        <v>257</v>
      </c>
      <c r="F58" t="s">
        <v>127</v>
      </c>
      <c r="G58" t="s">
        <v>127</v>
      </c>
      <c r="H58" s="22" t="s">
        <v>128</v>
      </c>
      <c r="J58" t="str">
        <f>TABLA_REPORTES_MOD_PLATAFORMA[[#This Row],[ESPECIALIDAD]]&amp;"-"&amp;TABLA_REPORTES_MOD_PLATAFORMA[[#This Row],[CARGO]]</f>
        <v xml:space="preserve"> ANDAMIOS-C: MAESTRO PRIMERA</v>
      </c>
      <c r="L58" s="22" t="str">
        <f>IFERROR(VLOOKUP(TABLA_REPORTES_MOD_PLATAFORMA[[#This Row],[FRENTE]],WORKFACES!G:H,2,FALSE),"")</f>
        <v/>
      </c>
      <c r="M58" s="22">
        <f>SUMIFS(PDF2XLS!E:E,PDF2XLS!D:D,TABLA_REPORTES_MOD_PLATAFORMA[[#This Row],[NOMBRE]],PDF2XLS!B:B,TABLA_REPORTES_MOD_PLATAFORMA[[#This Row],[FECHA]])</f>
        <v>0</v>
      </c>
      <c r="N58" t="str">
        <f>IFERROR(VLOOKUP(TABLA_REPORTES_MOD_PLATAFORMA[[#This Row],[FRENTE]],WORKFACES!G:J,4,FALSE),"")</f>
        <v/>
      </c>
    </row>
    <row r="59" spans="1:14" x14ac:dyDescent="0.25">
      <c r="A59" s="1">
        <v>45342</v>
      </c>
      <c r="B59" t="s">
        <v>1208</v>
      </c>
      <c r="C59" t="s">
        <v>130</v>
      </c>
      <c r="D59">
        <v>11495888</v>
      </c>
      <c r="E59" t="s">
        <v>253</v>
      </c>
      <c r="F59" t="s">
        <v>127</v>
      </c>
      <c r="G59" t="s">
        <v>127</v>
      </c>
      <c r="H59" s="22" t="s">
        <v>128</v>
      </c>
      <c r="J59" t="str">
        <f>TABLA_REPORTES_MOD_PLATAFORMA[[#This Row],[ESPECIALIDAD]]&amp;"-"&amp;TABLA_REPORTES_MOD_PLATAFORMA[[#This Row],[CARGO]]</f>
        <v xml:space="preserve"> ANDAMIOS-C: MAESTRO PRIMERA</v>
      </c>
      <c r="L59" s="22" t="str">
        <f>IFERROR(VLOOKUP(TABLA_REPORTES_MOD_PLATAFORMA[[#This Row],[FRENTE]],WORKFACES!G:H,2,FALSE),"")</f>
        <v/>
      </c>
      <c r="M59" s="22">
        <f>SUMIFS(PDF2XLS!E:E,PDF2XLS!D:D,TABLA_REPORTES_MOD_PLATAFORMA[[#This Row],[NOMBRE]],PDF2XLS!B:B,TABLA_REPORTES_MOD_PLATAFORMA[[#This Row],[FECHA]])</f>
        <v>0</v>
      </c>
      <c r="N59" t="str">
        <f>IFERROR(VLOOKUP(TABLA_REPORTES_MOD_PLATAFORMA[[#This Row],[FRENTE]],WORKFACES!G:J,4,FALSE),"")</f>
        <v/>
      </c>
    </row>
    <row r="60" spans="1:14" x14ac:dyDescent="0.25">
      <c r="A60" s="1">
        <v>45342</v>
      </c>
      <c r="B60" t="s">
        <v>1209</v>
      </c>
      <c r="C60" t="s">
        <v>130</v>
      </c>
      <c r="D60">
        <v>12703433</v>
      </c>
      <c r="E60" t="s">
        <v>256</v>
      </c>
      <c r="F60" t="s">
        <v>127</v>
      </c>
      <c r="G60" t="s">
        <v>127</v>
      </c>
      <c r="H60" s="22" t="s">
        <v>128</v>
      </c>
      <c r="J60" t="str">
        <f>TABLA_REPORTES_MOD_PLATAFORMA[[#This Row],[ESPECIALIDAD]]&amp;"-"&amp;TABLA_REPORTES_MOD_PLATAFORMA[[#This Row],[CARGO]]</f>
        <v xml:space="preserve"> ANDAMIOS-C: MAESTRO PRIMERA</v>
      </c>
      <c r="L60" s="22" t="str">
        <f>IFERROR(VLOOKUP(TABLA_REPORTES_MOD_PLATAFORMA[[#This Row],[FRENTE]],WORKFACES!G:H,2,FALSE),"")</f>
        <v/>
      </c>
      <c r="M60" s="22">
        <f>SUMIFS(PDF2XLS!E:E,PDF2XLS!D:D,TABLA_REPORTES_MOD_PLATAFORMA[[#This Row],[NOMBRE]],PDF2XLS!B:B,TABLA_REPORTES_MOD_PLATAFORMA[[#This Row],[FECHA]])</f>
        <v>0</v>
      </c>
      <c r="N60" t="str">
        <f>IFERROR(VLOOKUP(TABLA_REPORTES_MOD_PLATAFORMA[[#This Row],[FRENTE]],WORKFACES!G:J,4,FALSE),"")</f>
        <v/>
      </c>
    </row>
    <row r="61" spans="1:14" x14ac:dyDescent="0.25">
      <c r="A61" s="1">
        <v>45342</v>
      </c>
      <c r="B61" t="s">
        <v>1210</v>
      </c>
      <c r="C61" t="s">
        <v>12</v>
      </c>
      <c r="D61">
        <v>14390812</v>
      </c>
      <c r="E61" t="s">
        <v>247</v>
      </c>
      <c r="F61" t="s">
        <v>127</v>
      </c>
      <c r="G61" t="s">
        <v>127</v>
      </c>
      <c r="H61" s="22" t="s">
        <v>128</v>
      </c>
      <c r="J61" t="str">
        <f>TABLA_REPORTES_MOD_PLATAFORMA[[#This Row],[ESPECIALIDAD]]&amp;"-"&amp;TABLA_REPORTES_MOD_PLATAFORMA[[#This Row],[CARGO]]</f>
        <v xml:space="preserve"> ANDAMIOS-CAPATAZ</v>
      </c>
      <c r="L61" s="22" t="str">
        <f>IFERROR(VLOOKUP(TABLA_REPORTES_MOD_PLATAFORMA[[#This Row],[FRENTE]],WORKFACES!G:H,2,FALSE),"")</f>
        <v/>
      </c>
      <c r="M61" s="22">
        <f>SUMIFS(PDF2XLS!E:E,PDF2XLS!D:D,TABLA_REPORTES_MOD_PLATAFORMA[[#This Row],[NOMBRE]],PDF2XLS!B:B,TABLA_REPORTES_MOD_PLATAFORMA[[#This Row],[FECHA]])</f>
        <v>0</v>
      </c>
      <c r="N61" t="str">
        <f>IFERROR(VLOOKUP(TABLA_REPORTES_MOD_PLATAFORMA[[#This Row],[FRENTE]],WORKFACES!G:J,4,FALSE),"")</f>
        <v/>
      </c>
    </row>
    <row r="62" spans="1:14" x14ac:dyDescent="0.25">
      <c r="A62" s="1">
        <v>45342</v>
      </c>
      <c r="B62" t="s">
        <v>1211</v>
      </c>
      <c r="C62" t="s">
        <v>129</v>
      </c>
      <c r="D62">
        <v>19194539</v>
      </c>
      <c r="E62" t="s">
        <v>248</v>
      </c>
      <c r="F62" t="s">
        <v>127</v>
      </c>
      <c r="G62" t="s">
        <v>127</v>
      </c>
      <c r="H62" s="22" t="s">
        <v>128</v>
      </c>
      <c r="J62" t="str">
        <f>TABLA_REPORTES_MOD_PLATAFORMA[[#This Row],[ESPECIALIDAD]]&amp;"-"&amp;TABLA_REPORTES_MOD_PLATAFORMA[[#This Row],[CARGO]]</f>
        <v xml:space="preserve"> ANDAMIOS-C: MAESTRO MAYOR</v>
      </c>
      <c r="L62" s="22" t="str">
        <f>IFERROR(VLOOKUP(TABLA_REPORTES_MOD_PLATAFORMA[[#This Row],[FRENTE]],WORKFACES!G:H,2,FALSE),"")</f>
        <v/>
      </c>
      <c r="M62" s="22">
        <f>SUMIFS(PDF2XLS!E:E,PDF2XLS!D:D,TABLA_REPORTES_MOD_PLATAFORMA[[#This Row],[NOMBRE]],PDF2XLS!B:B,TABLA_REPORTES_MOD_PLATAFORMA[[#This Row],[FECHA]])</f>
        <v>0</v>
      </c>
      <c r="N62" t="str">
        <f>IFERROR(VLOOKUP(TABLA_REPORTES_MOD_PLATAFORMA[[#This Row],[FRENTE]],WORKFACES!G:J,4,FALSE),"")</f>
        <v/>
      </c>
    </row>
    <row r="63" spans="1:14" x14ac:dyDescent="0.25">
      <c r="A63" s="1">
        <v>45342</v>
      </c>
      <c r="B63" t="s">
        <v>1212</v>
      </c>
      <c r="C63" t="s">
        <v>130</v>
      </c>
      <c r="D63">
        <v>19578326</v>
      </c>
      <c r="E63" t="s">
        <v>250</v>
      </c>
      <c r="F63" t="s">
        <v>127</v>
      </c>
      <c r="G63" t="s">
        <v>127</v>
      </c>
      <c r="H63" s="22" t="s">
        <v>128</v>
      </c>
      <c r="J63" t="str">
        <f>TABLA_REPORTES_MOD_PLATAFORMA[[#This Row],[ESPECIALIDAD]]&amp;"-"&amp;TABLA_REPORTES_MOD_PLATAFORMA[[#This Row],[CARGO]]</f>
        <v xml:space="preserve"> ANDAMIOS-C: MAESTRO PRIMERA</v>
      </c>
      <c r="L63" s="22" t="str">
        <f>IFERROR(VLOOKUP(TABLA_REPORTES_MOD_PLATAFORMA[[#This Row],[FRENTE]],WORKFACES!G:H,2,FALSE),"")</f>
        <v/>
      </c>
      <c r="M63" s="22">
        <f>SUMIFS(PDF2XLS!E:E,PDF2XLS!D:D,TABLA_REPORTES_MOD_PLATAFORMA[[#This Row],[NOMBRE]],PDF2XLS!B:B,TABLA_REPORTES_MOD_PLATAFORMA[[#This Row],[FECHA]])</f>
        <v>0</v>
      </c>
      <c r="N63" t="str">
        <f>IFERROR(VLOOKUP(TABLA_REPORTES_MOD_PLATAFORMA[[#This Row],[FRENTE]],WORKFACES!G:J,4,FALSE),"")</f>
        <v/>
      </c>
    </row>
    <row r="64" spans="1:14" x14ac:dyDescent="0.25">
      <c r="A64" s="1">
        <v>45342</v>
      </c>
      <c r="B64" t="s">
        <v>1213</v>
      </c>
      <c r="C64" t="s">
        <v>130</v>
      </c>
      <c r="D64">
        <v>15182453</v>
      </c>
      <c r="E64" t="s">
        <v>249</v>
      </c>
      <c r="F64" t="s">
        <v>127</v>
      </c>
      <c r="G64" t="s">
        <v>127</v>
      </c>
      <c r="H64" s="22" t="s">
        <v>128</v>
      </c>
      <c r="J64" t="str">
        <f>TABLA_REPORTES_MOD_PLATAFORMA[[#This Row],[ESPECIALIDAD]]&amp;"-"&amp;TABLA_REPORTES_MOD_PLATAFORMA[[#This Row],[CARGO]]</f>
        <v xml:space="preserve"> ANDAMIOS-C: MAESTRO PRIMERA</v>
      </c>
      <c r="L64" s="22" t="str">
        <f>IFERROR(VLOOKUP(TABLA_REPORTES_MOD_PLATAFORMA[[#This Row],[FRENTE]],WORKFACES!G:H,2,FALSE),"")</f>
        <v/>
      </c>
      <c r="M64" s="22">
        <f>SUMIFS(PDF2XLS!E:E,PDF2XLS!D:D,TABLA_REPORTES_MOD_PLATAFORMA[[#This Row],[NOMBRE]],PDF2XLS!B:B,TABLA_REPORTES_MOD_PLATAFORMA[[#This Row],[FECHA]])</f>
        <v>0</v>
      </c>
      <c r="N64" t="str">
        <f>IFERROR(VLOOKUP(TABLA_REPORTES_MOD_PLATAFORMA[[#This Row],[FRENTE]],WORKFACES!G:J,4,FALSE),"")</f>
        <v/>
      </c>
    </row>
    <row r="65" spans="1:14" x14ac:dyDescent="0.25">
      <c r="A65" s="1">
        <v>45342</v>
      </c>
      <c r="B65" t="s">
        <v>1214</v>
      </c>
      <c r="C65" t="s">
        <v>134</v>
      </c>
      <c r="D65">
        <v>19119298</v>
      </c>
      <c r="E65" t="s">
        <v>258</v>
      </c>
      <c r="F65" t="s">
        <v>127</v>
      </c>
      <c r="G65" t="s">
        <v>127</v>
      </c>
      <c r="H65" s="22" t="s">
        <v>128</v>
      </c>
      <c r="J65" t="str">
        <f>TABLA_REPORTES_MOD_PLATAFORMA[[#This Row],[ESPECIALIDAD]]&amp;"-"&amp;TABLA_REPORTES_MOD_PLATAFORMA[[#This Row],[CARGO]]</f>
        <v xml:space="preserve"> ANDAMIOS-C: MAESTRO SEGUNDA</v>
      </c>
      <c r="L65" s="22" t="str">
        <f>IFERROR(VLOOKUP(TABLA_REPORTES_MOD_PLATAFORMA[[#This Row],[FRENTE]],WORKFACES!G:H,2,FALSE),"")</f>
        <v/>
      </c>
      <c r="M65" s="22">
        <f>SUMIFS(PDF2XLS!E:E,PDF2XLS!D:D,TABLA_REPORTES_MOD_PLATAFORMA[[#This Row],[NOMBRE]],PDF2XLS!B:B,TABLA_REPORTES_MOD_PLATAFORMA[[#This Row],[FECHA]])</f>
        <v>0</v>
      </c>
      <c r="N65" t="str">
        <f>IFERROR(VLOOKUP(TABLA_REPORTES_MOD_PLATAFORMA[[#This Row],[FRENTE]],WORKFACES!G:J,4,FALSE),"")</f>
        <v/>
      </c>
    </row>
    <row r="66" spans="1:14" x14ac:dyDescent="0.25">
      <c r="A66" s="1">
        <v>45342</v>
      </c>
      <c r="B66" t="s">
        <v>681</v>
      </c>
      <c r="C66" t="s">
        <v>12</v>
      </c>
      <c r="D66">
        <v>15909909</v>
      </c>
      <c r="E66" t="s">
        <v>183</v>
      </c>
      <c r="F66" t="s">
        <v>151</v>
      </c>
      <c r="G66" t="s">
        <v>155</v>
      </c>
      <c r="H66" s="22" t="s">
        <v>128</v>
      </c>
      <c r="J66" t="str">
        <f>TABLA_REPORTES_MOD_PLATAFORMA[[#This Row],[ESPECIALIDAD]]&amp;"-"&amp;TABLA_REPORTES_MOD_PLATAFORMA[[#This Row],[CARGO]]</f>
        <v xml:space="preserve"> ELECTRICO-CAPATAZ</v>
      </c>
      <c r="L66" s="22" t="str">
        <f>IFERROR(VLOOKUP(TABLA_REPORTES_MOD_PLATAFORMA[[#This Row],[FRENTE]],WORKFACES!G:H,2,FALSE),"")</f>
        <v/>
      </c>
      <c r="M66" s="22">
        <f>SUMIFS(PDF2XLS!E:E,PDF2XLS!D:D,TABLA_REPORTES_MOD_PLATAFORMA[[#This Row],[NOMBRE]],PDF2XLS!B:B,TABLA_REPORTES_MOD_PLATAFORMA[[#This Row],[FECHA]])</f>
        <v>0</v>
      </c>
      <c r="N66" t="str">
        <f>IFERROR(VLOOKUP(TABLA_REPORTES_MOD_PLATAFORMA[[#This Row],[FRENTE]],WORKFACES!G:J,4,FALSE),"")</f>
        <v/>
      </c>
    </row>
    <row r="67" spans="1:14" x14ac:dyDescent="0.25">
      <c r="A67" s="1">
        <v>45342</v>
      </c>
      <c r="B67" t="s">
        <v>682</v>
      </c>
      <c r="C67" t="s">
        <v>129</v>
      </c>
      <c r="D67">
        <v>14388919</v>
      </c>
      <c r="E67" t="s">
        <v>185</v>
      </c>
      <c r="F67" t="s">
        <v>152</v>
      </c>
      <c r="G67" t="s">
        <v>152</v>
      </c>
      <c r="H67" s="22" t="s">
        <v>128</v>
      </c>
      <c r="J67" t="str">
        <f>TABLA_REPORTES_MOD_PLATAFORMA[[#This Row],[ESPECIALIDAD]]&amp;"-"&amp;TABLA_REPORTES_MOD_PLATAFORMA[[#This Row],[CARGO]]</f>
        <v xml:space="preserve"> ELECTRICA-C: MAESTRO MAYOR</v>
      </c>
      <c r="L67" s="22" t="str">
        <f>IFERROR(VLOOKUP(TABLA_REPORTES_MOD_PLATAFORMA[[#This Row],[FRENTE]],WORKFACES!G:H,2,FALSE),"")</f>
        <v/>
      </c>
      <c r="M67" s="22">
        <f>SUMIFS(PDF2XLS!E:E,PDF2XLS!D:D,TABLA_REPORTES_MOD_PLATAFORMA[[#This Row],[NOMBRE]],PDF2XLS!B:B,TABLA_REPORTES_MOD_PLATAFORMA[[#This Row],[FECHA]])</f>
        <v>0</v>
      </c>
      <c r="N67" t="str">
        <f>IFERROR(VLOOKUP(TABLA_REPORTES_MOD_PLATAFORMA[[#This Row],[FRENTE]],WORKFACES!G:J,4,FALSE),"")</f>
        <v/>
      </c>
    </row>
    <row r="68" spans="1:14" x14ac:dyDescent="0.25">
      <c r="A68" s="1">
        <v>45342</v>
      </c>
      <c r="B68" t="s">
        <v>683</v>
      </c>
      <c r="C68" t="s">
        <v>129</v>
      </c>
      <c r="D68">
        <v>11416138</v>
      </c>
      <c r="E68" t="s">
        <v>188</v>
      </c>
      <c r="F68" t="s">
        <v>152</v>
      </c>
      <c r="G68" t="s">
        <v>152</v>
      </c>
      <c r="H68" s="22" t="s">
        <v>128</v>
      </c>
      <c r="J68" t="str">
        <f>TABLA_REPORTES_MOD_PLATAFORMA[[#This Row],[ESPECIALIDAD]]&amp;"-"&amp;TABLA_REPORTES_MOD_PLATAFORMA[[#This Row],[CARGO]]</f>
        <v xml:space="preserve"> ELECTRICA-C: MAESTRO MAYOR</v>
      </c>
      <c r="L68" s="22" t="str">
        <f>IFERROR(VLOOKUP(TABLA_REPORTES_MOD_PLATAFORMA[[#This Row],[FRENTE]],WORKFACES!G:H,2,FALSE),"")</f>
        <v/>
      </c>
      <c r="M68" s="22">
        <f>SUMIFS(PDF2XLS!E:E,PDF2XLS!D:D,TABLA_REPORTES_MOD_PLATAFORMA[[#This Row],[NOMBRE]],PDF2XLS!B:B,TABLA_REPORTES_MOD_PLATAFORMA[[#This Row],[FECHA]])</f>
        <v>0</v>
      </c>
      <c r="N68" t="str">
        <f>IFERROR(VLOOKUP(TABLA_REPORTES_MOD_PLATAFORMA[[#This Row],[FRENTE]],WORKFACES!G:J,4,FALSE),"")</f>
        <v/>
      </c>
    </row>
    <row r="69" spans="1:14" x14ac:dyDescent="0.25">
      <c r="A69" s="1">
        <v>45342</v>
      </c>
      <c r="B69" t="s">
        <v>684</v>
      </c>
      <c r="C69" t="s">
        <v>130</v>
      </c>
      <c r="D69">
        <v>11679457</v>
      </c>
      <c r="E69" t="s">
        <v>194</v>
      </c>
      <c r="F69" t="s">
        <v>152</v>
      </c>
      <c r="G69" t="s">
        <v>152</v>
      </c>
      <c r="H69" s="22" t="s">
        <v>128</v>
      </c>
      <c r="J69" t="str">
        <f>TABLA_REPORTES_MOD_PLATAFORMA[[#This Row],[ESPECIALIDAD]]&amp;"-"&amp;TABLA_REPORTES_MOD_PLATAFORMA[[#This Row],[CARGO]]</f>
        <v xml:space="preserve"> ELECTRICA-C: MAESTRO PRIMERA</v>
      </c>
      <c r="L69" s="22" t="str">
        <f>IFERROR(VLOOKUP(TABLA_REPORTES_MOD_PLATAFORMA[[#This Row],[FRENTE]],WORKFACES!G:H,2,FALSE),"")</f>
        <v/>
      </c>
      <c r="M69" s="22">
        <f>SUMIFS(PDF2XLS!E:E,PDF2XLS!D:D,TABLA_REPORTES_MOD_PLATAFORMA[[#This Row],[NOMBRE]],PDF2XLS!B:B,TABLA_REPORTES_MOD_PLATAFORMA[[#This Row],[FECHA]])</f>
        <v>0</v>
      </c>
      <c r="N69" t="str">
        <f>IFERROR(VLOOKUP(TABLA_REPORTES_MOD_PLATAFORMA[[#This Row],[FRENTE]],WORKFACES!G:J,4,FALSE),"")</f>
        <v/>
      </c>
    </row>
    <row r="70" spans="1:14" x14ac:dyDescent="0.25">
      <c r="A70" s="1">
        <v>45342</v>
      </c>
      <c r="B70" t="s">
        <v>685</v>
      </c>
      <c r="C70" t="s">
        <v>130</v>
      </c>
      <c r="D70">
        <v>19124317</v>
      </c>
      <c r="E70" t="s">
        <v>196</v>
      </c>
      <c r="F70" t="s">
        <v>151</v>
      </c>
      <c r="G70" t="s">
        <v>155</v>
      </c>
      <c r="H70" s="22" t="s">
        <v>128</v>
      </c>
      <c r="J70" t="str">
        <f>TABLA_REPORTES_MOD_PLATAFORMA[[#This Row],[ESPECIALIDAD]]&amp;"-"&amp;TABLA_REPORTES_MOD_PLATAFORMA[[#This Row],[CARGO]]</f>
        <v xml:space="preserve"> ELECTRICO-C: MAESTRO PRIMERA</v>
      </c>
      <c r="L70" s="22" t="str">
        <f>IFERROR(VLOOKUP(TABLA_REPORTES_MOD_PLATAFORMA[[#This Row],[FRENTE]],WORKFACES!G:H,2,FALSE),"")</f>
        <v/>
      </c>
      <c r="M70" s="22">
        <f>SUMIFS(PDF2XLS!E:E,PDF2XLS!D:D,TABLA_REPORTES_MOD_PLATAFORMA[[#This Row],[NOMBRE]],PDF2XLS!B:B,TABLA_REPORTES_MOD_PLATAFORMA[[#This Row],[FECHA]])</f>
        <v>0</v>
      </c>
      <c r="N70" t="str">
        <f>IFERROR(VLOOKUP(TABLA_REPORTES_MOD_PLATAFORMA[[#This Row],[FRENTE]],WORKFACES!G:J,4,FALSE),"")</f>
        <v/>
      </c>
    </row>
    <row r="71" spans="1:14" x14ac:dyDescent="0.25">
      <c r="A71" s="1">
        <v>45342</v>
      </c>
      <c r="B71" t="s">
        <v>686</v>
      </c>
      <c r="C71" t="s">
        <v>130</v>
      </c>
      <c r="D71">
        <v>18807838</v>
      </c>
      <c r="E71" t="s">
        <v>175</v>
      </c>
      <c r="F71" t="s">
        <v>152</v>
      </c>
      <c r="G71" t="s">
        <v>152</v>
      </c>
      <c r="H71" s="22" t="s">
        <v>128</v>
      </c>
      <c r="J71" t="str">
        <f>TABLA_REPORTES_MOD_PLATAFORMA[[#This Row],[ESPECIALIDAD]]&amp;"-"&amp;TABLA_REPORTES_MOD_PLATAFORMA[[#This Row],[CARGO]]</f>
        <v xml:space="preserve"> ELECTRICA-C: MAESTRO PRIMERA</v>
      </c>
      <c r="L71" s="22" t="str">
        <f>IFERROR(VLOOKUP(TABLA_REPORTES_MOD_PLATAFORMA[[#This Row],[FRENTE]],WORKFACES!G:H,2,FALSE),"")</f>
        <v/>
      </c>
      <c r="M71" s="22">
        <f>SUMIFS(PDF2XLS!E:E,PDF2XLS!D:D,TABLA_REPORTES_MOD_PLATAFORMA[[#This Row],[NOMBRE]],PDF2XLS!B:B,TABLA_REPORTES_MOD_PLATAFORMA[[#This Row],[FECHA]])</f>
        <v>0</v>
      </c>
      <c r="N71" t="str">
        <f>IFERROR(VLOOKUP(TABLA_REPORTES_MOD_PLATAFORMA[[#This Row],[FRENTE]],WORKFACES!G:J,4,FALSE),"")</f>
        <v/>
      </c>
    </row>
    <row r="72" spans="1:14" x14ac:dyDescent="0.25">
      <c r="A72" s="1">
        <v>45342</v>
      </c>
      <c r="B72" t="s">
        <v>687</v>
      </c>
      <c r="C72" t="s">
        <v>12</v>
      </c>
      <c r="D72">
        <v>15922777</v>
      </c>
      <c r="E72" t="s">
        <v>167</v>
      </c>
      <c r="F72" t="s">
        <v>151</v>
      </c>
      <c r="G72" t="s">
        <v>155</v>
      </c>
      <c r="H72" s="22" t="s">
        <v>128</v>
      </c>
      <c r="J72" t="str">
        <f>TABLA_REPORTES_MOD_PLATAFORMA[[#This Row],[ESPECIALIDAD]]&amp;"-"&amp;TABLA_REPORTES_MOD_PLATAFORMA[[#This Row],[CARGO]]</f>
        <v xml:space="preserve"> ELECTRICO-CAPATAZ</v>
      </c>
      <c r="L72" s="22" t="str">
        <f>IFERROR(VLOOKUP(TABLA_REPORTES_MOD_PLATAFORMA[[#This Row],[FRENTE]],WORKFACES!G:H,2,FALSE),"")</f>
        <v/>
      </c>
      <c r="M72" s="22">
        <f>SUMIFS(PDF2XLS!E:E,PDF2XLS!D:D,TABLA_REPORTES_MOD_PLATAFORMA[[#This Row],[NOMBRE]],PDF2XLS!B:B,TABLA_REPORTES_MOD_PLATAFORMA[[#This Row],[FECHA]])</f>
        <v>0</v>
      </c>
      <c r="N72" t="str">
        <f>IFERROR(VLOOKUP(TABLA_REPORTES_MOD_PLATAFORMA[[#This Row],[FRENTE]],WORKFACES!G:J,4,FALSE),"")</f>
        <v/>
      </c>
    </row>
    <row r="73" spans="1:14" x14ac:dyDescent="0.25">
      <c r="A73" s="1">
        <v>45342</v>
      </c>
      <c r="B73" t="s">
        <v>688</v>
      </c>
      <c r="C73" t="s">
        <v>129</v>
      </c>
      <c r="D73">
        <v>10491676</v>
      </c>
      <c r="E73" t="s">
        <v>171</v>
      </c>
      <c r="F73" t="s">
        <v>151</v>
      </c>
      <c r="G73" t="s">
        <v>152</v>
      </c>
      <c r="H73" s="22" t="s">
        <v>128</v>
      </c>
      <c r="J73" t="str">
        <f>TABLA_REPORTES_MOD_PLATAFORMA[[#This Row],[ESPECIALIDAD]]&amp;"-"&amp;TABLA_REPORTES_MOD_PLATAFORMA[[#This Row],[CARGO]]</f>
        <v xml:space="preserve"> ELECTRICA-C: MAESTRO MAYOR</v>
      </c>
      <c r="L73" s="22" t="str">
        <f>IFERROR(VLOOKUP(TABLA_REPORTES_MOD_PLATAFORMA[[#This Row],[FRENTE]],WORKFACES!G:H,2,FALSE),"")</f>
        <v/>
      </c>
      <c r="M73" s="22">
        <f>SUMIFS(PDF2XLS!E:E,PDF2XLS!D:D,TABLA_REPORTES_MOD_PLATAFORMA[[#This Row],[NOMBRE]],PDF2XLS!B:B,TABLA_REPORTES_MOD_PLATAFORMA[[#This Row],[FECHA]])</f>
        <v>0</v>
      </c>
      <c r="N73" t="str">
        <f>IFERROR(VLOOKUP(TABLA_REPORTES_MOD_PLATAFORMA[[#This Row],[FRENTE]],WORKFACES!G:J,4,FALSE),"")</f>
        <v/>
      </c>
    </row>
    <row r="74" spans="1:14" x14ac:dyDescent="0.25">
      <c r="A74" s="1">
        <v>45342</v>
      </c>
      <c r="B74" t="s">
        <v>689</v>
      </c>
      <c r="C74" t="s">
        <v>129</v>
      </c>
      <c r="D74">
        <v>17352254</v>
      </c>
      <c r="E74" t="s">
        <v>169</v>
      </c>
      <c r="F74" t="s">
        <v>151</v>
      </c>
      <c r="G74" t="s">
        <v>152</v>
      </c>
      <c r="H74" s="22" t="s">
        <v>128</v>
      </c>
      <c r="J74" t="str">
        <f>TABLA_REPORTES_MOD_PLATAFORMA[[#This Row],[ESPECIALIDAD]]&amp;"-"&amp;TABLA_REPORTES_MOD_PLATAFORMA[[#This Row],[CARGO]]</f>
        <v xml:space="preserve"> ELECTRICA-C: MAESTRO MAYOR</v>
      </c>
      <c r="L74" s="22" t="str">
        <f>IFERROR(VLOOKUP(TABLA_REPORTES_MOD_PLATAFORMA[[#This Row],[FRENTE]],WORKFACES!G:H,2,FALSE),"")</f>
        <v/>
      </c>
      <c r="M74" s="22">
        <f>SUMIFS(PDF2XLS!E:E,PDF2XLS!D:D,TABLA_REPORTES_MOD_PLATAFORMA[[#This Row],[NOMBRE]],PDF2XLS!B:B,TABLA_REPORTES_MOD_PLATAFORMA[[#This Row],[FECHA]])</f>
        <v>0</v>
      </c>
      <c r="N74" t="str">
        <f>IFERROR(VLOOKUP(TABLA_REPORTES_MOD_PLATAFORMA[[#This Row],[FRENTE]],WORKFACES!G:J,4,FALSE),"")</f>
        <v/>
      </c>
    </row>
    <row r="75" spans="1:14" x14ac:dyDescent="0.25">
      <c r="A75" s="1">
        <v>45342</v>
      </c>
      <c r="B75" t="s">
        <v>690</v>
      </c>
      <c r="C75" t="s">
        <v>130</v>
      </c>
      <c r="D75">
        <v>19334850</v>
      </c>
      <c r="E75" t="s">
        <v>192</v>
      </c>
      <c r="F75" t="s">
        <v>151</v>
      </c>
      <c r="G75" t="s">
        <v>155</v>
      </c>
      <c r="H75" s="22" t="s">
        <v>128</v>
      </c>
      <c r="J75" t="str">
        <f>TABLA_REPORTES_MOD_PLATAFORMA[[#This Row],[ESPECIALIDAD]]&amp;"-"&amp;TABLA_REPORTES_MOD_PLATAFORMA[[#This Row],[CARGO]]</f>
        <v xml:space="preserve"> ELECTRICO-C: MAESTRO PRIMERA</v>
      </c>
      <c r="L75" s="22" t="str">
        <f>IFERROR(VLOOKUP(TABLA_REPORTES_MOD_PLATAFORMA[[#This Row],[FRENTE]],WORKFACES!G:H,2,FALSE),"")</f>
        <v/>
      </c>
      <c r="M75" s="22">
        <f>SUMIFS(PDF2XLS!E:E,PDF2XLS!D:D,TABLA_REPORTES_MOD_PLATAFORMA[[#This Row],[NOMBRE]],PDF2XLS!B:B,TABLA_REPORTES_MOD_PLATAFORMA[[#This Row],[FECHA]])</f>
        <v>0</v>
      </c>
      <c r="N75" t="str">
        <f>IFERROR(VLOOKUP(TABLA_REPORTES_MOD_PLATAFORMA[[#This Row],[FRENTE]],WORKFACES!G:J,4,FALSE),"")</f>
        <v/>
      </c>
    </row>
    <row r="76" spans="1:14" x14ac:dyDescent="0.25">
      <c r="A76" s="1">
        <v>45342</v>
      </c>
      <c r="B76" t="s">
        <v>691</v>
      </c>
      <c r="C76" t="s">
        <v>130</v>
      </c>
      <c r="D76">
        <v>19373497</v>
      </c>
      <c r="E76" t="s">
        <v>177</v>
      </c>
      <c r="F76" t="s">
        <v>151</v>
      </c>
      <c r="G76" t="s">
        <v>152</v>
      </c>
      <c r="H76" s="22" t="s">
        <v>128</v>
      </c>
      <c r="J76" t="str">
        <f>TABLA_REPORTES_MOD_PLATAFORMA[[#This Row],[ESPECIALIDAD]]&amp;"-"&amp;TABLA_REPORTES_MOD_PLATAFORMA[[#This Row],[CARGO]]</f>
        <v xml:space="preserve"> ELECTRICA-C: MAESTRO PRIMERA</v>
      </c>
      <c r="L76" s="22" t="str">
        <f>IFERROR(VLOOKUP(TABLA_REPORTES_MOD_PLATAFORMA[[#This Row],[FRENTE]],WORKFACES!G:H,2,FALSE),"")</f>
        <v/>
      </c>
      <c r="M76" s="22">
        <f>SUMIFS(PDF2XLS!E:E,PDF2XLS!D:D,TABLA_REPORTES_MOD_PLATAFORMA[[#This Row],[NOMBRE]],PDF2XLS!B:B,TABLA_REPORTES_MOD_PLATAFORMA[[#This Row],[FECHA]])</f>
        <v>0</v>
      </c>
      <c r="N76" t="str">
        <f>IFERROR(VLOOKUP(TABLA_REPORTES_MOD_PLATAFORMA[[#This Row],[FRENTE]],WORKFACES!G:J,4,FALSE),"")</f>
        <v/>
      </c>
    </row>
    <row r="77" spans="1:14" x14ac:dyDescent="0.25">
      <c r="A77" s="1">
        <v>45342</v>
      </c>
      <c r="B77" t="s">
        <v>692</v>
      </c>
      <c r="C77" t="s">
        <v>130</v>
      </c>
      <c r="D77">
        <v>15851419</v>
      </c>
      <c r="E77" t="s">
        <v>180</v>
      </c>
      <c r="F77" t="s">
        <v>151</v>
      </c>
      <c r="G77" t="s">
        <v>155</v>
      </c>
      <c r="H77" s="22" t="s">
        <v>128</v>
      </c>
      <c r="J77" t="str">
        <f>TABLA_REPORTES_MOD_PLATAFORMA[[#This Row],[ESPECIALIDAD]]&amp;"-"&amp;TABLA_REPORTES_MOD_PLATAFORMA[[#This Row],[CARGO]]</f>
        <v xml:space="preserve"> ELECTRICO-C: MAESTRO PRIMERA</v>
      </c>
      <c r="L77" s="22" t="str">
        <f>IFERROR(VLOOKUP(TABLA_REPORTES_MOD_PLATAFORMA[[#This Row],[FRENTE]],WORKFACES!G:H,2,FALSE),"")</f>
        <v/>
      </c>
      <c r="M77" s="22">
        <f>SUMIFS(PDF2XLS!E:E,PDF2XLS!D:D,TABLA_REPORTES_MOD_PLATAFORMA[[#This Row],[NOMBRE]],PDF2XLS!B:B,TABLA_REPORTES_MOD_PLATAFORMA[[#This Row],[FECHA]])</f>
        <v>0</v>
      </c>
      <c r="N77" t="str">
        <f>IFERROR(VLOOKUP(TABLA_REPORTES_MOD_PLATAFORMA[[#This Row],[FRENTE]],WORKFACES!G:J,4,FALSE),"")</f>
        <v/>
      </c>
    </row>
    <row r="78" spans="1:14" x14ac:dyDescent="0.25">
      <c r="A78" s="1">
        <v>45342</v>
      </c>
      <c r="B78" t="s">
        <v>693</v>
      </c>
      <c r="C78" t="s">
        <v>130</v>
      </c>
      <c r="D78">
        <v>19776179</v>
      </c>
      <c r="E78" t="s">
        <v>190</v>
      </c>
      <c r="F78" t="s">
        <v>151</v>
      </c>
      <c r="G78" t="s">
        <v>152</v>
      </c>
      <c r="H78" s="22" t="s">
        <v>128</v>
      </c>
      <c r="J78" t="str">
        <f>TABLA_REPORTES_MOD_PLATAFORMA[[#This Row],[ESPECIALIDAD]]&amp;"-"&amp;TABLA_REPORTES_MOD_PLATAFORMA[[#This Row],[CARGO]]</f>
        <v xml:space="preserve"> ELECTRICA-C: MAESTRO PRIMERA</v>
      </c>
      <c r="L78" s="22" t="str">
        <f>IFERROR(VLOOKUP(TABLA_REPORTES_MOD_PLATAFORMA[[#This Row],[FRENTE]],WORKFACES!G:H,2,FALSE),"")</f>
        <v/>
      </c>
      <c r="M78" s="22">
        <f>SUMIFS(PDF2XLS!E:E,PDF2XLS!D:D,TABLA_REPORTES_MOD_PLATAFORMA[[#This Row],[NOMBRE]],PDF2XLS!B:B,TABLA_REPORTES_MOD_PLATAFORMA[[#This Row],[FECHA]])</f>
        <v>0</v>
      </c>
      <c r="N78" t="str">
        <f>IFERROR(VLOOKUP(TABLA_REPORTES_MOD_PLATAFORMA[[#This Row],[FRENTE]],WORKFACES!G:J,4,FALSE),"")</f>
        <v/>
      </c>
    </row>
    <row r="79" spans="1:14" x14ac:dyDescent="0.25">
      <c r="A79" s="1">
        <v>45342</v>
      </c>
      <c r="B79" t="s">
        <v>694</v>
      </c>
      <c r="C79" t="s">
        <v>130</v>
      </c>
      <c r="D79">
        <v>17042562</v>
      </c>
      <c r="E79" t="s">
        <v>179</v>
      </c>
      <c r="F79" t="s">
        <v>151</v>
      </c>
      <c r="G79" t="s">
        <v>155</v>
      </c>
      <c r="H79" s="22" t="s">
        <v>128</v>
      </c>
      <c r="J79" t="str">
        <f>TABLA_REPORTES_MOD_PLATAFORMA[[#This Row],[ESPECIALIDAD]]&amp;"-"&amp;TABLA_REPORTES_MOD_PLATAFORMA[[#This Row],[CARGO]]</f>
        <v xml:space="preserve"> ELECTRICO-C: MAESTRO PRIMERA</v>
      </c>
      <c r="L79" s="22" t="str">
        <f>IFERROR(VLOOKUP(TABLA_REPORTES_MOD_PLATAFORMA[[#This Row],[FRENTE]],WORKFACES!G:H,2,FALSE),"")</f>
        <v/>
      </c>
      <c r="M79" s="22">
        <f>SUMIFS(PDF2XLS!E:E,PDF2XLS!D:D,TABLA_REPORTES_MOD_PLATAFORMA[[#This Row],[NOMBRE]],PDF2XLS!B:B,TABLA_REPORTES_MOD_PLATAFORMA[[#This Row],[FECHA]])</f>
        <v>0</v>
      </c>
      <c r="N79" t="str">
        <f>IFERROR(VLOOKUP(TABLA_REPORTES_MOD_PLATAFORMA[[#This Row],[FRENTE]],WORKFACES!G:J,4,FALSE),"")</f>
        <v/>
      </c>
    </row>
    <row r="80" spans="1:14" x14ac:dyDescent="0.25">
      <c r="A80" s="1">
        <v>45342</v>
      </c>
      <c r="B80" t="s">
        <v>695</v>
      </c>
      <c r="C80" t="s">
        <v>130</v>
      </c>
      <c r="D80">
        <v>15321052</v>
      </c>
      <c r="E80" t="s">
        <v>173</v>
      </c>
      <c r="F80" t="s">
        <v>151</v>
      </c>
      <c r="G80" t="s">
        <v>152</v>
      </c>
      <c r="H80" s="22" t="s">
        <v>128</v>
      </c>
      <c r="J80" t="str">
        <f>TABLA_REPORTES_MOD_PLATAFORMA[[#This Row],[ESPECIALIDAD]]&amp;"-"&amp;TABLA_REPORTES_MOD_PLATAFORMA[[#This Row],[CARGO]]</f>
        <v xml:space="preserve"> ELECTRICA-C: MAESTRO PRIMERA</v>
      </c>
      <c r="L80" s="22" t="str">
        <f>IFERROR(VLOOKUP(TABLA_REPORTES_MOD_PLATAFORMA[[#This Row],[FRENTE]],WORKFACES!G:H,2,FALSE),"")</f>
        <v/>
      </c>
      <c r="M80" s="22">
        <f>SUMIFS(PDF2XLS!E:E,PDF2XLS!D:D,TABLA_REPORTES_MOD_PLATAFORMA[[#This Row],[NOMBRE]],PDF2XLS!B:B,TABLA_REPORTES_MOD_PLATAFORMA[[#This Row],[FECHA]])</f>
        <v>0</v>
      </c>
      <c r="N80" t="str">
        <f>IFERROR(VLOOKUP(TABLA_REPORTES_MOD_PLATAFORMA[[#This Row],[FRENTE]],WORKFACES!G:J,4,FALSE),"")</f>
        <v/>
      </c>
    </row>
    <row r="81" spans="1:14" x14ac:dyDescent="0.25">
      <c r="A81" s="1">
        <v>45342</v>
      </c>
      <c r="B81" t="s">
        <v>696</v>
      </c>
      <c r="C81" t="s">
        <v>134</v>
      </c>
      <c r="D81">
        <v>19382470</v>
      </c>
      <c r="E81" t="s">
        <v>181</v>
      </c>
      <c r="F81" t="s">
        <v>151</v>
      </c>
      <c r="G81" t="s">
        <v>155</v>
      </c>
      <c r="H81" s="22" t="s">
        <v>128</v>
      </c>
      <c r="J81" t="str">
        <f>TABLA_REPORTES_MOD_PLATAFORMA[[#This Row],[ESPECIALIDAD]]&amp;"-"&amp;TABLA_REPORTES_MOD_PLATAFORMA[[#This Row],[CARGO]]</f>
        <v xml:space="preserve"> ELECTRICO-C: MAESTRO SEGUNDA</v>
      </c>
      <c r="L81" s="22" t="str">
        <f>IFERROR(VLOOKUP(TABLA_REPORTES_MOD_PLATAFORMA[[#This Row],[FRENTE]],WORKFACES!G:H,2,FALSE),"")</f>
        <v/>
      </c>
      <c r="M81" s="22">
        <f>SUMIFS(PDF2XLS!E:E,PDF2XLS!D:D,TABLA_REPORTES_MOD_PLATAFORMA[[#This Row],[NOMBRE]],PDF2XLS!B:B,TABLA_REPORTES_MOD_PLATAFORMA[[#This Row],[FECHA]])</f>
        <v>0</v>
      </c>
      <c r="N81" t="str">
        <f>IFERROR(VLOOKUP(TABLA_REPORTES_MOD_PLATAFORMA[[#This Row],[FRENTE]],WORKFACES!G:J,4,FALSE),"")</f>
        <v/>
      </c>
    </row>
    <row r="82" spans="1:14" x14ac:dyDescent="0.25">
      <c r="A82" s="1">
        <v>45342</v>
      </c>
      <c r="B82" t="s">
        <v>1215</v>
      </c>
      <c r="C82" t="s">
        <v>369</v>
      </c>
      <c r="D82">
        <v>15135066</v>
      </c>
      <c r="E82" t="s">
        <v>76</v>
      </c>
      <c r="F82" t="s">
        <v>151</v>
      </c>
      <c r="G82" t="s">
        <v>152</v>
      </c>
      <c r="H82" s="22" t="s">
        <v>128</v>
      </c>
      <c r="J82" t="str">
        <f>TABLA_REPORTES_MOD_PLATAFORMA[[#This Row],[ESPECIALIDAD]]&amp;"-"&amp;TABLA_REPORTES_MOD_PLATAFORMA[[#This Row],[CARGO]]</f>
        <v xml:space="preserve"> ELECTRICA-TRABAJADOR</v>
      </c>
      <c r="L82" s="22" t="str">
        <f>IFERROR(VLOOKUP(TABLA_REPORTES_MOD_PLATAFORMA[[#This Row],[FRENTE]],WORKFACES!G:H,2,FALSE),"")</f>
        <v/>
      </c>
      <c r="M82" s="22">
        <f>SUMIFS(PDF2XLS!E:E,PDF2XLS!D:D,TABLA_REPORTES_MOD_PLATAFORMA[[#This Row],[NOMBRE]],PDF2XLS!B:B,TABLA_REPORTES_MOD_PLATAFORMA[[#This Row],[FECHA]])</f>
        <v>0</v>
      </c>
      <c r="N82" t="str">
        <f>IFERROR(VLOOKUP(TABLA_REPORTES_MOD_PLATAFORMA[[#This Row],[FRENTE]],WORKFACES!G:J,4,FALSE),"")</f>
        <v/>
      </c>
    </row>
    <row r="83" spans="1:14" x14ac:dyDescent="0.25">
      <c r="A83" s="1">
        <v>45342</v>
      </c>
      <c r="B83" t="s">
        <v>1216</v>
      </c>
      <c r="C83" t="s">
        <v>12</v>
      </c>
      <c r="D83">
        <v>12557694</v>
      </c>
      <c r="E83" t="s">
        <v>631</v>
      </c>
      <c r="F83" t="s">
        <v>140</v>
      </c>
      <c r="G83" t="s">
        <v>140</v>
      </c>
      <c r="H83" s="22" t="s">
        <v>128</v>
      </c>
      <c r="J83" t="str">
        <f>TABLA_REPORTES_MOD_PLATAFORMA[[#This Row],[ESPECIALIDAD]]&amp;"-"&amp;TABLA_REPORTES_MOD_PLATAFORMA[[#This Row],[CARGO]]</f>
        <v xml:space="preserve"> OBRAS CIVILES-CAPATAZ</v>
      </c>
      <c r="L83" s="22" t="str">
        <f>IFERROR(VLOOKUP(TABLA_REPORTES_MOD_PLATAFORMA[[#This Row],[FRENTE]],WORKFACES!G:H,2,FALSE),"")</f>
        <v/>
      </c>
      <c r="M83" s="22">
        <f>SUMIFS(PDF2XLS!E:E,PDF2XLS!D:D,TABLA_REPORTES_MOD_PLATAFORMA[[#This Row],[NOMBRE]],PDF2XLS!B:B,TABLA_REPORTES_MOD_PLATAFORMA[[#This Row],[FECHA]])</f>
        <v>0</v>
      </c>
      <c r="N83" t="str">
        <f>IFERROR(VLOOKUP(TABLA_REPORTES_MOD_PLATAFORMA[[#This Row],[FRENTE]],WORKFACES!G:J,4,FALSE),"")</f>
        <v/>
      </c>
    </row>
    <row r="84" spans="1:14" x14ac:dyDescent="0.25">
      <c r="A84" s="1">
        <v>45342</v>
      </c>
      <c r="B84" t="s">
        <v>1217</v>
      </c>
      <c r="C84" t="s">
        <v>129</v>
      </c>
      <c r="D84">
        <v>13135566</v>
      </c>
      <c r="E84" t="s">
        <v>632</v>
      </c>
      <c r="F84" t="s">
        <v>140</v>
      </c>
      <c r="G84" t="s">
        <v>633</v>
      </c>
      <c r="H84" s="22" t="s">
        <v>128</v>
      </c>
      <c r="J84" t="str">
        <f>TABLA_REPORTES_MOD_PLATAFORMA[[#This Row],[ESPECIALIDAD]]&amp;"-"&amp;TABLA_REPORTES_MOD_PLATAFORMA[[#This Row],[CARGO]]</f>
        <v xml:space="preserve"> MOLDAJE-C: MAESTRO MAYOR</v>
      </c>
      <c r="L84" s="22" t="str">
        <f>IFERROR(VLOOKUP(TABLA_REPORTES_MOD_PLATAFORMA[[#This Row],[FRENTE]],WORKFACES!G:H,2,FALSE),"")</f>
        <v/>
      </c>
      <c r="M84" s="22">
        <f>SUMIFS(PDF2XLS!E:E,PDF2XLS!D:D,TABLA_REPORTES_MOD_PLATAFORMA[[#This Row],[NOMBRE]],PDF2XLS!B:B,TABLA_REPORTES_MOD_PLATAFORMA[[#This Row],[FECHA]])</f>
        <v>0</v>
      </c>
      <c r="N84" t="str">
        <f>IFERROR(VLOOKUP(TABLA_REPORTES_MOD_PLATAFORMA[[#This Row],[FRENTE]],WORKFACES!G:J,4,FALSE),"")</f>
        <v/>
      </c>
    </row>
    <row r="85" spans="1:14" x14ac:dyDescent="0.25">
      <c r="A85" s="1">
        <v>45342</v>
      </c>
      <c r="B85" t="s">
        <v>1218</v>
      </c>
      <c r="C85" t="s">
        <v>130</v>
      </c>
      <c r="D85">
        <v>17935343</v>
      </c>
      <c r="E85" t="s">
        <v>636</v>
      </c>
      <c r="F85" t="s">
        <v>140</v>
      </c>
      <c r="G85" t="s">
        <v>145</v>
      </c>
      <c r="H85" s="22" t="s">
        <v>128</v>
      </c>
      <c r="J85" t="str">
        <f>TABLA_REPORTES_MOD_PLATAFORMA[[#This Row],[ESPECIALIDAD]]&amp;"-"&amp;TABLA_REPORTES_MOD_PLATAFORMA[[#This Row],[CARGO]]</f>
        <v xml:space="preserve"> HORMIGÓN-C: MAESTRO PRIMERA</v>
      </c>
      <c r="L85" s="22" t="str">
        <f>IFERROR(VLOOKUP(TABLA_REPORTES_MOD_PLATAFORMA[[#This Row],[FRENTE]],WORKFACES!G:H,2,FALSE),"")</f>
        <v/>
      </c>
      <c r="M85" s="22">
        <f>SUMIFS(PDF2XLS!E:E,PDF2XLS!D:D,TABLA_REPORTES_MOD_PLATAFORMA[[#This Row],[NOMBRE]],PDF2XLS!B:B,TABLA_REPORTES_MOD_PLATAFORMA[[#This Row],[FECHA]])</f>
        <v>0</v>
      </c>
      <c r="N85" t="str">
        <f>IFERROR(VLOOKUP(TABLA_REPORTES_MOD_PLATAFORMA[[#This Row],[FRENTE]],WORKFACES!G:J,4,FALSE),"")</f>
        <v/>
      </c>
    </row>
    <row r="86" spans="1:14" x14ac:dyDescent="0.25">
      <c r="A86" s="1">
        <v>45342</v>
      </c>
      <c r="B86" t="s">
        <v>1219</v>
      </c>
      <c r="C86" t="s">
        <v>130</v>
      </c>
      <c r="D86">
        <v>18995978</v>
      </c>
      <c r="E86" t="s">
        <v>637</v>
      </c>
      <c r="F86" t="s">
        <v>140</v>
      </c>
      <c r="G86" t="s">
        <v>145</v>
      </c>
      <c r="H86" s="22" t="s">
        <v>128</v>
      </c>
      <c r="J86" t="str">
        <f>TABLA_REPORTES_MOD_PLATAFORMA[[#This Row],[ESPECIALIDAD]]&amp;"-"&amp;TABLA_REPORTES_MOD_PLATAFORMA[[#This Row],[CARGO]]</f>
        <v xml:space="preserve"> HORMIGÓN-C: MAESTRO PRIMERA</v>
      </c>
      <c r="L86" s="22" t="str">
        <f>IFERROR(VLOOKUP(TABLA_REPORTES_MOD_PLATAFORMA[[#This Row],[FRENTE]],WORKFACES!G:H,2,FALSE),"")</f>
        <v/>
      </c>
      <c r="M86" s="22">
        <f>SUMIFS(PDF2XLS!E:E,PDF2XLS!D:D,TABLA_REPORTES_MOD_PLATAFORMA[[#This Row],[NOMBRE]],PDF2XLS!B:B,TABLA_REPORTES_MOD_PLATAFORMA[[#This Row],[FECHA]])</f>
        <v>0</v>
      </c>
      <c r="N86" t="str">
        <f>IFERROR(VLOOKUP(TABLA_REPORTES_MOD_PLATAFORMA[[#This Row],[FRENTE]],WORKFACES!G:J,4,FALSE),"")</f>
        <v/>
      </c>
    </row>
    <row r="87" spans="1:14" x14ac:dyDescent="0.25">
      <c r="A87" s="1">
        <v>45342</v>
      </c>
      <c r="B87" t="s">
        <v>1220</v>
      </c>
      <c r="C87" t="s">
        <v>130</v>
      </c>
      <c r="D87">
        <v>19909382</v>
      </c>
      <c r="E87" t="s">
        <v>634</v>
      </c>
      <c r="F87" t="s">
        <v>140</v>
      </c>
      <c r="G87" t="s">
        <v>145</v>
      </c>
      <c r="H87" s="22" t="s">
        <v>128</v>
      </c>
      <c r="J87" t="str">
        <f>TABLA_REPORTES_MOD_PLATAFORMA[[#This Row],[ESPECIALIDAD]]&amp;"-"&amp;TABLA_REPORTES_MOD_PLATAFORMA[[#This Row],[CARGO]]</f>
        <v xml:space="preserve"> HORMIGÓN-C: MAESTRO PRIMERA</v>
      </c>
      <c r="L87" s="22" t="str">
        <f>IFERROR(VLOOKUP(TABLA_REPORTES_MOD_PLATAFORMA[[#This Row],[FRENTE]],WORKFACES!G:H,2,FALSE),"")</f>
        <v/>
      </c>
      <c r="M87" s="22">
        <f>SUMIFS(PDF2XLS!E:E,PDF2XLS!D:D,TABLA_REPORTES_MOD_PLATAFORMA[[#This Row],[NOMBRE]],PDF2XLS!B:B,TABLA_REPORTES_MOD_PLATAFORMA[[#This Row],[FECHA]])</f>
        <v>0</v>
      </c>
      <c r="N87" t="str">
        <f>IFERROR(VLOOKUP(TABLA_REPORTES_MOD_PLATAFORMA[[#This Row],[FRENTE]],WORKFACES!G:J,4,FALSE),"")</f>
        <v/>
      </c>
    </row>
    <row r="88" spans="1:14" x14ac:dyDescent="0.25">
      <c r="A88" s="1">
        <v>45342</v>
      </c>
      <c r="B88" t="s">
        <v>1221</v>
      </c>
      <c r="C88" t="s">
        <v>130</v>
      </c>
      <c r="D88">
        <v>15215674</v>
      </c>
      <c r="E88" t="s">
        <v>639</v>
      </c>
      <c r="F88" t="s">
        <v>140</v>
      </c>
      <c r="G88" t="s">
        <v>145</v>
      </c>
      <c r="H88" s="22" t="s">
        <v>128</v>
      </c>
      <c r="J88" t="str">
        <f>TABLA_REPORTES_MOD_PLATAFORMA[[#This Row],[ESPECIALIDAD]]&amp;"-"&amp;TABLA_REPORTES_MOD_PLATAFORMA[[#This Row],[CARGO]]</f>
        <v xml:space="preserve"> HORMIGÓN-C: MAESTRO PRIMERA</v>
      </c>
      <c r="L88" s="22" t="str">
        <f>IFERROR(VLOOKUP(TABLA_REPORTES_MOD_PLATAFORMA[[#This Row],[FRENTE]],WORKFACES!G:H,2,FALSE),"")</f>
        <v/>
      </c>
      <c r="M88" s="22">
        <f>SUMIFS(PDF2XLS!E:E,PDF2XLS!D:D,TABLA_REPORTES_MOD_PLATAFORMA[[#This Row],[NOMBRE]],PDF2XLS!B:B,TABLA_REPORTES_MOD_PLATAFORMA[[#This Row],[FECHA]])</f>
        <v>0</v>
      </c>
      <c r="N88" t="str">
        <f>IFERROR(VLOOKUP(TABLA_REPORTES_MOD_PLATAFORMA[[#This Row],[FRENTE]],WORKFACES!G:J,4,FALSE),"")</f>
        <v/>
      </c>
    </row>
    <row r="89" spans="1:14" x14ac:dyDescent="0.25">
      <c r="A89" s="1">
        <v>45342</v>
      </c>
      <c r="B89" t="s">
        <v>1222</v>
      </c>
      <c r="C89" t="s">
        <v>130</v>
      </c>
      <c r="D89">
        <v>10720240</v>
      </c>
      <c r="E89" t="s">
        <v>635</v>
      </c>
      <c r="F89" t="s">
        <v>140</v>
      </c>
      <c r="G89" t="s">
        <v>145</v>
      </c>
      <c r="H89" s="22" t="s">
        <v>128</v>
      </c>
      <c r="J89" t="str">
        <f>TABLA_REPORTES_MOD_PLATAFORMA[[#This Row],[ESPECIALIDAD]]&amp;"-"&amp;TABLA_REPORTES_MOD_PLATAFORMA[[#This Row],[CARGO]]</f>
        <v xml:space="preserve"> HORMIGÓN-C: MAESTRO PRIMERA</v>
      </c>
      <c r="L89" s="22" t="str">
        <f>IFERROR(VLOOKUP(TABLA_REPORTES_MOD_PLATAFORMA[[#This Row],[FRENTE]],WORKFACES!G:H,2,FALSE),"")</f>
        <v/>
      </c>
      <c r="M89" s="22">
        <f>SUMIFS(PDF2XLS!E:E,PDF2XLS!D:D,TABLA_REPORTES_MOD_PLATAFORMA[[#This Row],[NOMBRE]],PDF2XLS!B:B,TABLA_REPORTES_MOD_PLATAFORMA[[#This Row],[FECHA]])</f>
        <v>0</v>
      </c>
      <c r="N89" t="str">
        <f>IFERROR(VLOOKUP(TABLA_REPORTES_MOD_PLATAFORMA[[#This Row],[FRENTE]],WORKFACES!G:J,4,FALSE),"")</f>
        <v/>
      </c>
    </row>
    <row r="90" spans="1:14" x14ac:dyDescent="0.25">
      <c r="A90" s="1">
        <v>45342</v>
      </c>
      <c r="B90" t="s">
        <v>1223</v>
      </c>
      <c r="C90" t="s">
        <v>130</v>
      </c>
      <c r="D90">
        <v>18535834</v>
      </c>
      <c r="E90" t="s">
        <v>638</v>
      </c>
      <c r="F90" t="s">
        <v>140</v>
      </c>
      <c r="G90" t="s">
        <v>145</v>
      </c>
      <c r="H90" s="22" t="s">
        <v>128</v>
      </c>
      <c r="J90" t="str">
        <f>TABLA_REPORTES_MOD_PLATAFORMA[[#This Row],[ESPECIALIDAD]]&amp;"-"&amp;TABLA_REPORTES_MOD_PLATAFORMA[[#This Row],[CARGO]]</f>
        <v xml:space="preserve"> HORMIGÓN-C: MAESTRO PRIMERA</v>
      </c>
      <c r="L90" s="22" t="str">
        <f>IFERROR(VLOOKUP(TABLA_REPORTES_MOD_PLATAFORMA[[#This Row],[FRENTE]],WORKFACES!G:H,2,FALSE),"")</f>
        <v/>
      </c>
      <c r="M90" s="22">
        <f>SUMIFS(PDF2XLS!E:E,PDF2XLS!D:D,TABLA_REPORTES_MOD_PLATAFORMA[[#This Row],[NOMBRE]],PDF2XLS!B:B,TABLA_REPORTES_MOD_PLATAFORMA[[#This Row],[FECHA]])</f>
        <v>0</v>
      </c>
      <c r="N90" t="str">
        <f>IFERROR(VLOOKUP(TABLA_REPORTES_MOD_PLATAFORMA[[#This Row],[FRENTE]],WORKFACES!G:J,4,FALSE),"")</f>
        <v/>
      </c>
    </row>
    <row r="91" spans="1:14" x14ac:dyDescent="0.25">
      <c r="A91" s="1">
        <v>45342</v>
      </c>
      <c r="B91" t="s">
        <v>1224</v>
      </c>
      <c r="C91" t="s">
        <v>12</v>
      </c>
      <c r="D91">
        <v>15186135</v>
      </c>
      <c r="E91" t="s">
        <v>621</v>
      </c>
      <c r="F91" t="s">
        <v>140</v>
      </c>
      <c r="G91" t="s">
        <v>622</v>
      </c>
      <c r="H91" s="22" t="s">
        <v>128</v>
      </c>
      <c r="J91" t="str">
        <f>TABLA_REPORTES_MOD_PLATAFORMA[[#This Row],[ESPECIALIDAD]]&amp;"-"&amp;TABLA_REPORTES_MOD_PLATAFORMA[[#This Row],[CARGO]]</f>
        <v xml:space="preserve"> CARPINTERIA                        -CAPATAZ</v>
      </c>
      <c r="L91" s="22" t="str">
        <f>IFERROR(VLOOKUP(TABLA_REPORTES_MOD_PLATAFORMA[[#This Row],[FRENTE]],WORKFACES!G:H,2,FALSE),"")</f>
        <v/>
      </c>
      <c r="M91" s="22">
        <f>SUMIFS(PDF2XLS!E:E,PDF2XLS!D:D,TABLA_REPORTES_MOD_PLATAFORMA[[#This Row],[NOMBRE]],PDF2XLS!B:B,TABLA_REPORTES_MOD_PLATAFORMA[[#This Row],[FECHA]])</f>
        <v>0</v>
      </c>
      <c r="N91" t="str">
        <f>IFERROR(VLOOKUP(TABLA_REPORTES_MOD_PLATAFORMA[[#This Row],[FRENTE]],WORKFACES!G:J,4,FALSE),"")</f>
        <v/>
      </c>
    </row>
    <row r="92" spans="1:14" x14ac:dyDescent="0.25">
      <c r="A92" s="1">
        <v>45342</v>
      </c>
      <c r="B92" t="s">
        <v>1225</v>
      </c>
      <c r="C92" t="s">
        <v>130</v>
      </c>
      <c r="D92">
        <v>20543967</v>
      </c>
      <c r="E92" t="s">
        <v>679</v>
      </c>
      <c r="F92" t="s">
        <v>140</v>
      </c>
      <c r="G92" t="s">
        <v>145</v>
      </c>
      <c r="H92" s="22" t="s">
        <v>128</v>
      </c>
      <c r="J92" t="str">
        <f>TABLA_REPORTES_MOD_PLATAFORMA[[#This Row],[ESPECIALIDAD]]&amp;"-"&amp;TABLA_REPORTES_MOD_PLATAFORMA[[#This Row],[CARGO]]</f>
        <v xml:space="preserve"> HORMIGÓN-C: MAESTRO PRIMERA</v>
      </c>
      <c r="L92" s="22" t="str">
        <f>IFERROR(VLOOKUP(TABLA_REPORTES_MOD_PLATAFORMA[[#This Row],[FRENTE]],WORKFACES!G:H,2,FALSE),"")</f>
        <v/>
      </c>
      <c r="M92" s="22">
        <f>SUMIFS(PDF2XLS!E:E,PDF2XLS!D:D,TABLA_REPORTES_MOD_PLATAFORMA[[#This Row],[NOMBRE]],PDF2XLS!B:B,TABLA_REPORTES_MOD_PLATAFORMA[[#This Row],[FECHA]])</f>
        <v>0</v>
      </c>
      <c r="N92" t="str">
        <f>IFERROR(VLOOKUP(TABLA_REPORTES_MOD_PLATAFORMA[[#This Row],[FRENTE]],WORKFACES!G:J,4,FALSE),"")</f>
        <v/>
      </c>
    </row>
    <row r="93" spans="1:14" x14ac:dyDescent="0.25">
      <c r="A93" s="1">
        <v>45342</v>
      </c>
      <c r="B93" t="s">
        <v>1226</v>
      </c>
      <c r="C93" t="s">
        <v>130</v>
      </c>
      <c r="D93">
        <v>18506805</v>
      </c>
      <c r="E93" t="s">
        <v>678</v>
      </c>
      <c r="F93" t="s">
        <v>140</v>
      </c>
      <c r="G93" t="s">
        <v>145</v>
      </c>
      <c r="H93" s="22" t="s">
        <v>128</v>
      </c>
      <c r="J93" t="str">
        <f>TABLA_REPORTES_MOD_PLATAFORMA[[#This Row],[ESPECIALIDAD]]&amp;"-"&amp;TABLA_REPORTES_MOD_PLATAFORMA[[#This Row],[CARGO]]</f>
        <v xml:space="preserve"> HORMIGÓN-C: MAESTRO PRIMERA</v>
      </c>
      <c r="L93" s="22" t="str">
        <f>IFERROR(VLOOKUP(TABLA_REPORTES_MOD_PLATAFORMA[[#This Row],[FRENTE]],WORKFACES!G:H,2,FALSE),"")</f>
        <v/>
      </c>
      <c r="M93" s="22">
        <f>SUMIFS(PDF2XLS!E:E,PDF2XLS!D:D,TABLA_REPORTES_MOD_PLATAFORMA[[#This Row],[NOMBRE]],PDF2XLS!B:B,TABLA_REPORTES_MOD_PLATAFORMA[[#This Row],[FECHA]])</f>
        <v>0</v>
      </c>
      <c r="N93" t="str">
        <f>IFERROR(VLOOKUP(TABLA_REPORTES_MOD_PLATAFORMA[[#This Row],[FRENTE]],WORKFACES!G:J,4,FALSE),"")</f>
        <v/>
      </c>
    </row>
    <row r="94" spans="1:14" x14ac:dyDescent="0.25">
      <c r="A94" s="1">
        <v>45342</v>
      </c>
      <c r="B94" t="s">
        <v>1227</v>
      </c>
      <c r="C94" t="s">
        <v>130</v>
      </c>
      <c r="D94">
        <v>14207222</v>
      </c>
      <c r="E94" t="s">
        <v>623</v>
      </c>
      <c r="F94" t="s">
        <v>140</v>
      </c>
      <c r="G94" t="s">
        <v>145</v>
      </c>
      <c r="H94" s="22" t="s">
        <v>128</v>
      </c>
      <c r="J94" t="str">
        <f>TABLA_REPORTES_MOD_PLATAFORMA[[#This Row],[ESPECIALIDAD]]&amp;"-"&amp;TABLA_REPORTES_MOD_PLATAFORMA[[#This Row],[CARGO]]</f>
        <v xml:space="preserve"> HORMIGÓN-C: MAESTRO PRIMERA</v>
      </c>
      <c r="L94" s="22" t="str">
        <f>IFERROR(VLOOKUP(TABLA_REPORTES_MOD_PLATAFORMA[[#This Row],[FRENTE]],WORKFACES!G:H,2,FALSE),"")</f>
        <v/>
      </c>
      <c r="M94" s="22">
        <f>SUMIFS(PDF2XLS!E:E,PDF2XLS!D:D,TABLA_REPORTES_MOD_PLATAFORMA[[#This Row],[NOMBRE]],PDF2XLS!B:B,TABLA_REPORTES_MOD_PLATAFORMA[[#This Row],[FECHA]])</f>
        <v>0</v>
      </c>
      <c r="N94" t="str">
        <f>IFERROR(VLOOKUP(TABLA_REPORTES_MOD_PLATAFORMA[[#This Row],[FRENTE]],WORKFACES!G:J,4,FALSE),"")</f>
        <v/>
      </c>
    </row>
    <row r="95" spans="1:14" x14ac:dyDescent="0.25">
      <c r="A95" s="1">
        <v>45342</v>
      </c>
      <c r="B95" t="s">
        <v>1228</v>
      </c>
      <c r="C95" t="s">
        <v>12</v>
      </c>
      <c r="D95">
        <v>12402308</v>
      </c>
      <c r="E95" t="s">
        <v>624</v>
      </c>
      <c r="F95" t="s">
        <v>140</v>
      </c>
      <c r="G95" t="s">
        <v>141</v>
      </c>
      <c r="H95" s="22" t="s">
        <v>128</v>
      </c>
      <c r="J95" t="str">
        <f>TABLA_REPORTES_MOD_PLATAFORMA[[#This Row],[ESPECIALIDAD]]&amp;"-"&amp;TABLA_REPORTES_MOD_PLATAFORMA[[#This Row],[CARGO]]</f>
        <v xml:space="preserve"> ENFIERRADURA-CAPATAZ</v>
      </c>
      <c r="L95" s="22" t="str">
        <f>IFERROR(VLOOKUP(TABLA_REPORTES_MOD_PLATAFORMA[[#This Row],[FRENTE]],WORKFACES!G:H,2,FALSE),"")</f>
        <v/>
      </c>
      <c r="M95" s="22">
        <f>SUMIFS(PDF2XLS!E:E,PDF2XLS!D:D,TABLA_REPORTES_MOD_PLATAFORMA[[#This Row],[NOMBRE]],PDF2XLS!B:B,TABLA_REPORTES_MOD_PLATAFORMA[[#This Row],[FECHA]])</f>
        <v>0</v>
      </c>
      <c r="N95" t="str">
        <f>IFERROR(VLOOKUP(TABLA_REPORTES_MOD_PLATAFORMA[[#This Row],[FRENTE]],WORKFACES!G:J,4,FALSE),"")</f>
        <v/>
      </c>
    </row>
    <row r="96" spans="1:14" x14ac:dyDescent="0.25">
      <c r="A96" s="1">
        <v>45342</v>
      </c>
      <c r="B96" t="s">
        <v>1229</v>
      </c>
      <c r="C96" t="s">
        <v>129</v>
      </c>
      <c r="D96">
        <v>15045685</v>
      </c>
      <c r="E96" t="s">
        <v>626</v>
      </c>
      <c r="F96" t="s">
        <v>140</v>
      </c>
      <c r="G96" t="s">
        <v>141</v>
      </c>
      <c r="H96" s="22" t="s">
        <v>128</v>
      </c>
      <c r="J96" t="str">
        <f>TABLA_REPORTES_MOD_PLATAFORMA[[#This Row],[ESPECIALIDAD]]&amp;"-"&amp;TABLA_REPORTES_MOD_PLATAFORMA[[#This Row],[CARGO]]</f>
        <v xml:space="preserve"> ENFIERRADURA-C: MAESTRO MAYOR</v>
      </c>
      <c r="L96" s="22" t="str">
        <f>IFERROR(VLOOKUP(TABLA_REPORTES_MOD_PLATAFORMA[[#This Row],[FRENTE]],WORKFACES!G:H,2,FALSE),"")</f>
        <v/>
      </c>
      <c r="M96" s="22">
        <f>SUMIFS(PDF2XLS!E:E,PDF2XLS!D:D,TABLA_REPORTES_MOD_PLATAFORMA[[#This Row],[NOMBRE]],PDF2XLS!B:B,TABLA_REPORTES_MOD_PLATAFORMA[[#This Row],[FECHA]])</f>
        <v>0</v>
      </c>
      <c r="N96" t="str">
        <f>IFERROR(VLOOKUP(TABLA_REPORTES_MOD_PLATAFORMA[[#This Row],[FRENTE]],WORKFACES!G:J,4,FALSE),"")</f>
        <v/>
      </c>
    </row>
    <row r="97" spans="1:14" x14ac:dyDescent="0.25">
      <c r="A97" s="1">
        <v>45342</v>
      </c>
      <c r="B97" t="s">
        <v>1230</v>
      </c>
      <c r="C97" t="s">
        <v>129</v>
      </c>
      <c r="D97">
        <v>14278590</v>
      </c>
      <c r="E97" t="s">
        <v>625</v>
      </c>
      <c r="F97" t="s">
        <v>140</v>
      </c>
      <c r="G97" t="s">
        <v>141</v>
      </c>
      <c r="H97" s="22" t="s">
        <v>128</v>
      </c>
      <c r="J97" t="str">
        <f>TABLA_REPORTES_MOD_PLATAFORMA[[#This Row],[ESPECIALIDAD]]&amp;"-"&amp;TABLA_REPORTES_MOD_PLATAFORMA[[#This Row],[CARGO]]</f>
        <v xml:space="preserve"> ENFIERRADURA-C: MAESTRO MAYOR</v>
      </c>
      <c r="L97" s="22" t="str">
        <f>IFERROR(VLOOKUP(TABLA_REPORTES_MOD_PLATAFORMA[[#This Row],[FRENTE]],WORKFACES!G:H,2,FALSE),"")</f>
        <v/>
      </c>
      <c r="M97" s="22">
        <f>SUMIFS(PDF2XLS!E:E,PDF2XLS!D:D,TABLA_REPORTES_MOD_PLATAFORMA[[#This Row],[NOMBRE]],PDF2XLS!B:B,TABLA_REPORTES_MOD_PLATAFORMA[[#This Row],[FECHA]])</f>
        <v>0</v>
      </c>
      <c r="N97" t="str">
        <f>IFERROR(VLOOKUP(TABLA_REPORTES_MOD_PLATAFORMA[[#This Row],[FRENTE]],WORKFACES!G:J,4,FALSE),"")</f>
        <v/>
      </c>
    </row>
    <row r="98" spans="1:14" x14ac:dyDescent="0.25">
      <c r="A98" s="1">
        <v>45342</v>
      </c>
      <c r="B98" t="s">
        <v>1231</v>
      </c>
      <c r="C98" t="s">
        <v>130</v>
      </c>
      <c r="D98">
        <v>17291472</v>
      </c>
      <c r="E98" t="s">
        <v>667</v>
      </c>
      <c r="F98" t="s">
        <v>140</v>
      </c>
      <c r="G98" t="s">
        <v>141</v>
      </c>
      <c r="H98" s="22" t="s">
        <v>128</v>
      </c>
      <c r="J98" t="str">
        <f>TABLA_REPORTES_MOD_PLATAFORMA[[#This Row],[ESPECIALIDAD]]&amp;"-"&amp;TABLA_REPORTES_MOD_PLATAFORMA[[#This Row],[CARGO]]</f>
        <v xml:space="preserve"> ENFIERRADURA-C: MAESTRO PRIMERA</v>
      </c>
      <c r="L98" s="22" t="str">
        <f>IFERROR(VLOOKUP(TABLA_REPORTES_MOD_PLATAFORMA[[#This Row],[FRENTE]],WORKFACES!G:H,2,FALSE),"")</f>
        <v/>
      </c>
      <c r="M98" s="22">
        <f>SUMIFS(PDF2XLS!E:E,PDF2XLS!D:D,TABLA_REPORTES_MOD_PLATAFORMA[[#This Row],[NOMBRE]],PDF2XLS!B:B,TABLA_REPORTES_MOD_PLATAFORMA[[#This Row],[FECHA]])</f>
        <v>0</v>
      </c>
      <c r="N98" t="str">
        <f>IFERROR(VLOOKUP(TABLA_REPORTES_MOD_PLATAFORMA[[#This Row],[FRENTE]],WORKFACES!G:J,4,FALSE),"")</f>
        <v/>
      </c>
    </row>
    <row r="99" spans="1:14" x14ac:dyDescent="0.25">
      <c r="A99" s="1">
        <v>45342</v>
      </c>
      <c r="B99" t="s">
        <v>1232</v>
      </c>
      <c r="C99" t="s">
        <v>130</v>
      </c>
      <c r="D99">
        <v>15045321</v>
      </c>
      <c r="E99" t="s">
        <v>627</v>
      </c>
      <c r="F99" t="s">
        <v>140</v>
      </c>
      <c r="G99" t="s">
        <v>141</v>
      </c>
      <c r="H99" s="22" t="s">
        <v>128</v>
      </c>
      <c r="J99" t="str">
        <f>TABLA_REPORTES_MOD_PLATAFORMA[[#This Row],[ESPECIALIDAD]]&amp;"-"&amp;TABLA_REPORTES_MOD_PLATAFORMA[[#This Row],[CARGO]]</f>
        <v xml:space="preserve"> ENFIERRADURA-C: MAESTRO PRIMERA</v>
      </c>
      <c r="L99" s="22" t="str">
        <f>IFERROR(VLOOKUP(TABLA_REPORTES_MOD_PLATAFORMA[[#This Row],[FRENTE]],WORKFACES!G:H,2,FALSE),"")</f>
        <v/>
      </c>
      <c r="M99" s="22">
        <f>SUMIFS(PDF2XLS!E:E,PDF2XLS!D:D,TABLA_REPORTES_MOD_PLATAFORMA[[#This Row],[NOMBRE]],PDF2XLS!B:B,TABLA_REPORTES_MOD_PLATAFORMA[[#This Row],[FECHA]])</f>
        <v>0</v>
      </c>
      <c r="N99" t="str">
        <f>IFERROR(VLOOKUP(TABLA_REPORTES_MOD_PLATAFORMA[[#This Row],[FRENTE]],WORKFACES!G:J,4,FALSE),"")</f>
        <v/>
      </c>
    </row>
    <row r="100" spans="1:14" x14ac:dyDescent="0.25">
      <c r="A100" s="1">
        <v>45342</v>
      </c>
      <c r="B100" t="s">
        <v>1233</v>
      </c>
      <c r="C100" t="s">
        <v>130</v>
      </c>
      <c r="D100">
        <v>17036369</v>
      </c>
      <c r="E100" t="s">
        <v>628</v>
      </c>
      <c r="F100" t="s">
        <v>140</v>
      </c>
      <c r="G100" t="s">
        <v>141</v>
      </c>
      <c r="H100" s="22" t="s">
        <v>128</v>
      </c>
      <c r="J100" t="str">
        <f>TABLA_REPORTES_MOD_PLATAFORMA[[#This Row],[ESPECIALIDAD]]&amp;"-"&amp;TABLA_REPORTES_MOD_PLATAFORMA[[#This Row],[CARGO]]</f>
        <v xml:space="preserve"> ENFIERRADURA-C: MAESTRO PRIMERA</v>
      </c>
      <c r="L100" s="22" t="str">
        <f>IFERROR(VLOOKUP(TABLA_REPORTES_MOD_PLATAFORMA[[#This Row],[FRENTE]],WORKFACES!G:H,2,FALSE),"")</f>
        <v/>
      </c>
      <c r="M100" s="22">
        <f>SUMIFS(PDF2XLS!E:E,PDF2XLS!D:D,TABLA_REPORTES_MOD_PLATAFORMA[[#This Row],[NOMBRE]],PDF2XLS!B:B,TABLA_REPORTES_MOD_PLATAFORMA[[#This Row],[FECHA]])</f>
        <v>0</v>
      </c>
      <c r="N100" t="str">
        <f>IFERROR(VLOOKUP(TABLA_REPORTES_MOD_PLATAFORMA[[#This Row],[FRENTE]],WORKFACES!G:J,4,FALSE),"")</f>
        <v/>
      </c>
    </row>
    <row r="101" spans="1:14" x14ac:dyDescent="0.25">
      <c r="A101" s="1">
        <v>45342</v>
      </c>
      <c r="B101" t="s">
        <v>1234</v>
      </c>
      <c r="C101" t="s">
        <v>12</v>
      </c>
      <c r="D101">
        <v>12918335</v>
      </c>
      <c r="E101" t="s">
        <v>17</v>
      </c>
      <c r="F101" t="s">
        <v>132</v>
      </c>
      <c r="G101" t="s">
        <v>132</v>
      </c>
      <c r="H101" s="22" t="s">
        <v>128</v>
      </c>
      <c r="J101" t="str">
        <f>TABLA_REPORTES_MOD_PLATAFORMA[[#This Row],[ESPECIALIDAD]]&amp;"-"&amp;TABLA_REPORTES_MOD_PLATAFORMA[[#This Row],[CARGO]]</f>
        <v xml:space="preserve"> PIPING-CAPATAZ</v>
      </c>
      <c r="L101" s="22" t="str">
        <f>IFERROR(VLOOKUP(TABLA_REPORTES_MOD_PLATAFORMA[[#This Row],[FRENTE]],WORKFACES!G:H,2,FALSE),"")</f>
        <v/>
      </c>
      <c r="M101" s="22">
        <f>SUMIFS(PDF2XLS!E:E,PDF2XLS!D:D,TABLA_REPORTES_MOD_PLATAFORMA[[#This Row],[NOMBRE]],PDF2XLS!B:B,TABLA_REPORTES_MOD_PLATAFORMA[[#This Row],[FECHA]])</f>
        <v>0</v>
      </c>
      <c r="N101" t="str">
        <f>IFERROR(VLOOKUP(TABLA_REPORTES_MOD_PLATAFORMA[[#This Row],[FRENTE]],WORKFACES!G:J,4,FALSE),"")</f>
        <v/>
      </c>
    </row>
    <row r="102" spans="1:14" x14ac:dyDescent="0.25">
      <c r="A102" s="1">
        <v>45342</v>
      </c>
      <c r="B102" t="s">
        <v>1235</v>
      </c>
      <c r="C102" t="s">
        <v>129</v>
      </c>
      <c r="D102">
        <v>14151007</v>
      </c>
      <c r="E102" t="s">
        <v>271</v>
      </c>
      <c r="F102" t="s">
        <v>132</v>
      </c>
      <c r="G102" t="s">
        <v>132</v>
      </c>
      <c r="H102" s="22" t="s">
        <v>128</v>
      </c>
      <c r="J102" t="str">
        <f>TABLA_REPORTES_MOD_PLATAFORMA[[#This Row],[ESPECIALIDAD]]&amp;"-"&amp;TABLA_REPORTES_MOD_PLATAFORMA[[#This Row],[CARGO]]</f>
        <v xml:space="preserve"> PIPING-C: MAESTRO MAYOR</v>
      </c>
      <c r="L102" s="22" t="str">
        <f>IFERROR(VLOOKUP(TABLA_REPORTES_MOD_PLATAFORMA[[#This Row],[FRENTE]],WORKFACES!G:H,2,FALSE),"")</f>
        <v/>
      </c>
      <c r="M102" s="22">
        <f>SUMIFS(PDF2XLS!E:E,PDF2XLS!D:D,TABLA_REPORTES_MOD_PLATAFORMA[[#This Row],[NOMBRE]],PDF2XLS!B:B,TABLA_REPORTES_MOD_PLATAFORMA[[#This Row],[FECHA]])</f>
        <v>0</v>
      </c>
      <c r="N102" t="str">
        <f>IFERROR(VLOOKUP(TABLA_REPORTES_MOD_PLATAFORMA[[#This Row],[FRENTE]],WORKFACES!G:J,4,FALSE),"")</f>
        <v/>
      </c>
    </row>
    <row r="103" spans="1:14" x14ac:dyDescent="0.25">
      <c r="A103" s="1">
        <v>45342</v>
      </c>
      <c r="B103" t="s">
        <v>1236</v>
      </c>
      <c r="C103" t="s">
        <v>130</v>
      </c>
      <c r="D103">
        <v>24514659</v>
      </c>
      <c r="E103" t="s">
        <v>283</v>
      </c>
      <c r="F103" t="s">
        <v>132</v>
      </c>
      <c r="G103" t="s">
        <v>132</v>
      </c>
      <c r="H103" s="22" t="s">
        <v>128</v>
      </c>
      <c r="J103" t="str">
        <f>TABLA_REPORTES_MOD_PLATAFORMA[[#This Row],[ESPECIALIDAD]]&amp;"-"&amp;TABLA_REPORTES_MOD_PLATAFORMA[[#This Row],[CARGO]]</f>
        <v xml:space="preserve"> PIPING-C: MAESTRO PRIMERA</v>
      </c>
      <c r="L103" s="22" t="str">
        <f>IFERROR(VLOOKUP(TABLA_REPORTES_MOD_PLATAFORMA[[#This Row],[FRENTE]],WORKFACES!G:H,2,FALSE),"")</f>
        <v/>
      </c>
      <c r="M103" s="22">
        <f>SUMIFS(PDF2XLS!E:E,PDF2XLS!D:D,TABLA_REPORTES_MOD_PLATAFORMA[[#This Row],[NOMBRE]],PDF2XLS!B:B,TABLA_REPORTES_MOD_PLATAFORMA[[#This Row],[FECHA]])</f>
        <v>0</v>
      </c>
      <c r="N103" t="str">
        <f>IFERROR(VLOOKUP(TABLA_REPORTES_MOD_PLATAFORMA[[#This Row],[FRENTE]],WORKFACES!G:J,4,FALSE),"")</f>
        <v/>
      </c>
    </row>
    <row r="104" spans="1:14" x14ac:dyDescent="0.25">
      <c r="A104" s="1">
        <v>45342</v>
      </c>
      <c r="B104" t="s">
        <v>1237</v>
      </c>
      <c r="C104" t="s">
        <v>130</v>
      </c>
      <c r="D104">
        <v>15658840</v>
      </c>
      <c r="E104" t="s">
        <v>281</v>
      </c>
      <c r="F104" t="s">
        <v>132</v>
      </c>
      <c r="G104" t="s">
        <v>132</v>
      </c>
      <c r="H104" s="22" t="s">
        <v>128</v>
      </c>
      <c r="J104" t="str">
        <f>TABLA_REPORTES_MOD_PLATAFORMA[[#This Row],[ESPECIALIDAD]]&amp;"-"&amp;TABLA_REPORTES_MOD_PLATAFORMA[[#This Row],[CARGO]]</f>
        <v xml:space="preserve"> PIPING-C: MAESTRO PRIMERA</v>
      </c>
      <c r="L104" s="22" t="str">
        <f>IFERROR(VLOOKUP(TABLA_REPORTES_MOD_PLATAFORMA[[#This Row],[FRENTE]],WORKFACES!G:H,2,FALSE),"")</f>
        <v/>
      </c>
      <c r="M104" s="22">
        <f>SUMIFS(PDF2XLS!E:E,PDF2XLS!D:D,TABLA_REPORTES_MOD_PLATAFORMA[[#This Row],[NOMBRE]],PDF2XLS!B:B,TABLA_REPORTES_MOD_PLATAFORMA[[#This Row],[FECHA]])</f>
        <v>0</v>
      </c>
      <c r="N104" t="str">
        <f>IFERROR(VLOOKUP(TABLA_REPORTES_MOD_PLATAFORMA[[#This Row],[FRENTE]],WORKFACES!G:J,4,FALSE),"")</f>
        <v/>
      </c>
    </row>
    <row r="105" spans="1:14" x14ac:dyDescent="0.25">
      <c r="A105" s="1">
        <v>45342</v>
      </c>
      <c r="B105" t="s">
        <v>1238</v>
      </c>
      <c r="C105" t="s">
        <v>130</v>
      </c>
      <c r="D105">
        <v>19917243</v>
      </c>
      <c r="E105" t="s">
        <v>515</v>
      </c>
      <c r="F105" t="s">
        <v>132</v>
      </c>
      <c r="G105" t="s">
        <v>132</v>
      </c>
      <c r="H105" s="22" t="s">
        <v>128</v>
      </c>
      <c r="J105" t="str">
        <f>TABLA_REPORTES_MOD_PLATAFORMA[[#This Row],[ESPECIALIDAD]]&amp;"-"&amp;TABLA_REPORTES_MOD_PLATAFORMA[[#This Row],[CARGO]]</f>
        <v xml:space="preserve"> PIPING-C: MAESTRO PRIMERA</v>
      </c>
      <c r="L105" s="22" t="str">
        <f>IFERROR(VLOOKUP(TABLA_REPORTES_MOD_PLATAFORMA[[#This Row],[FRENTE]],WORKFACES!G:H,2,FALSE),"")</f>
        <v/>
      </c>
      <c r="M105" s="22">
        <f>SUMIFS(PDF2XLS!E:E,PDF2XLS!D:D,TABLA_REPORTES_MOD_PLATAFORMA[[#This Row],[NOMBRE]],PDF2XLS!B:B,TABLA_REPORTES_MOD_PLATAFORMA[[#This Row],[FECHA]])</f>
        <v>0</v>
      </c>
      <c r="N105" t="str">
        <f>IFERROR(VLOOKUP(TABLA_REPORTES_MOD_PLATAFORMA[[#This Row],[FRENTE]],WORKFACES!G:J,4,FALSE),"")</f>
        <v/>
      </c>
    </row>
    <row r="106" spans="1:14" x14ac:dyDescent="0.25">
      <c r="A106" s="1">
        <v>45342</v>
      </c>
      <c r="B106" t="s">
        <v>1239</v>
      </c>
      <c r="C106" t="s">
        <v>130</v>
      </c>
      <c r="D106">
        <v>16035259</v>
      </c>
      <c r="E106" t="s">
        <v>520</v>
      </c>
      <c r="F106" t="s">
        <v>132</v>
      </c>
      <c r="G106" t="s">
        <v>132</v>
      </c>
      <c r="H106" s="22" t="s">
        <v>128</v>
      </c>
      <c r="J106" t="str">
        <f>TABLA_REPORTES_MOD_PLATAFORMA[[#This Row],[ESPECIALIDAD]]&amp;"-"&amp;TABLA_REPORTES_MOD_PLATAFORMA[[#This Row],[CARGO]]</f>
        <v xml:space="preserve"> PIPING-C: MAESTRO PRIMERA</v>
      </c>
      <c r="L106" s="22" t="str">
        <f>IFERROR(VLOOKUP(TABLA_REPORTES_MOD_PLATAFORMA[[#This Row],[FRENTE]],WORKFACES!G:H,2,FALSE),"")</f>
        <v/>
      </c>
      <c r="M106" s="22">
        <f>SUMIFS(PDF2XLS!E:E,PDF2XLS!D:D,TABLA_REPORTES_MOD_PLATAFORMA[[#This Row],[NOMBRE]],PDF2XLS!B:B,TABLA_REPORTES_MOD_PLATAFORMA[[#This Row],[FECHA]])</f>
        <v>0</v>
      </c>
      <c r="N106" t="str">
        <f>IFERROR(VLOOKUP(TABLA_REPORTES_MOD_PLATAFORMA[[#This Row],[FRENTE]],WORKFACES!G:J,4,FALSE),"")</f>
        <v/>
      </c>
    </row>
    <row r="107" spans="1:14" x14ac:dyDescent="0.25">
      <c r="A107" s="1">
        <v>45342</v>
      </c>
      <c r="B107" t="s">
        <v>1240</v>
      </c>
      <c r="C107" t="s">
        <v>134</v>
      </c>
      <c r="D107">
        <v>18017324</v>
      </c>
      <c r="E107" t="s">
        <v>370</v>
      </c>
      <c r="F107" t="s">
        <v>132</v>
      </c>
      <c r="G107" t="s">
        <v>132</v>
      </c>
      <c r="H107" s="22" t="s">
        <v>128</v>
      </c>
      <c r="J107" t="str">
        <f>TABLA_REPORTES_MOD_PLATAFORMA[[#This Row],[ESPECIALIDAD]]&amp;"-"&amp;TABLA_REPORTES_MOD_PLATAFORMA[[#This Row],[CARGO]]</f>
        <v xml:space="preserve"> PIPING-C: MAESTRO SEGUNDA</v>
      </c>
      <c r="L107" s="22" t="str">
        <f>IFERROR(VLOOKUP(TABLA_REPORTES_MOD_PLATAFORMA[[#This Row],[FRENTE]],WORKFACES!G:H,2,FALSE),"")</f>
        <v/>
      </c>
      <c r="M107" s="22">
        <f>SUMIFS(PDF2XLS!E:E,PDF2XLS!D:D,TABLA_REPORTES_MOD_PLATAFORMA[[#This Row],[NOMBRE]],PDF2XLS!B:B,TABLA_REPORTES_MOD_PLATAFORMA[[#This Row],[FECHA]])</f>
        <v>0</v>
      </c>
      <c r="N107" t="str">
        <f>IFERROR(VLOOKUP(TABLA_REPORTES_MOD_PLATAFORMA[[#This Row],[FRENTE]],WORKFACES!G:J,4,FALSE),"")</f>
        <v/>
      </c>
    </row>
    <row r="108" spans="1:14" x14ac:dyDescent="0.25">
      <c r="A108" s="1">
        <v>45342</v>
      </c>
      <c r="B108" t="s">
        <v>1241</v>
      </c>
      <c r="C108" t="s">
        <v>134</v>
      </c>
      <c r="D108">
        <v>17868201</v>
      </c>
      <c r="E108" t="s">
        <v>300</v>
      </c>
      <c r="F108" t="s">
        <v>132</v>
      </c>
      <c r="G108" t="s">
        <v>132</v>
      </c>
      <c r="H108" s="22" t="s">
        <v>128</v>
      </c>
      <c r="J108" t="str">
        <f>TABLA_REPORTES_MOD_PLATAFORMA[[#This Row],[ESPECIALIDAD]]&amp;"-"&amp;TABLA_REPORTES_MOD_PLATAFORMA[[#This Row],[CARGO]]</f>
        <v xml:space="preserve"> PIPING-C: MAESTRO SEGUNDA</v>
      </c>
      <c r="L108" s="22" t="str">
        <f>IFERROR(VLOOKUP(TABLA_REPORTES_MOD_PLATAFORMA[[#This Row],[FRENTE]],WORKFACES!G:H,2,FALSE),"")</f>
        <v/>
      </c>
      <c r="M108" s="22">
        <f>SUMIFS(PDF2XLS!E:E,PDF2XLS!D:D,TABLA_REPORTES_MOD_PLATAFORMA[[#This Row],[NOMBRE]],PDF2XLS!B:B,TABLA_REPORTES_MOD_PLATAFORMA[[#This Row],[FECHA]])</f>
        <v>0</v>
      </c>
      <c r="N108" t="str">
        <f>IFERROR(VLOOKUP(TABLA_REPORTES_MOD_PLATAFORMA[[#This Row],[FRENTE]],WORKFACES!G:J,4,FALSE),"")</f>
        <v/>
      </c>
    </row>
    <row r="109" spans="1:14" x14ac:dyDescent="0.25">
      <c r="A109" s="1">
        <v>45342</v>
      </c>
      <c r="B109" t="s">
        <v>1242</v>
      </c>
      <c r="C109" t="s">
        <v>134</v>
      </c>
      <c r="D109">
        <v>13149962</v>
      </c>
      <c r="E109" t="s">
        <v>295</v>
      </c>
      <c r="F109" t="s">
        <v>132</v>
      </c>
      <c r="G109" t="s">
        <v>132</v>
      </c>
      <c r="H109" s="22" t="s">
        <v>128</v>
      </c>
      <c r="J109" t="str">
        <f>TABLA_REPORTES_MOD_PLATAFORMA[[#This Row],[ESPECIALIDAD]]&amp;"-"&amp;TABLA_REPORTES_MOD_PLATAFORMA[[#This Row],[CARGO]]</f>
        <v xml:space="preserve"> PIPING-C: MAESTRO SEGUNDA</v>
      </c>
      <c r="L109" s="22" t="str">
        <f>IFERROR(VLOOKUP(TABLA_REPORTES_MOD_PLATAFORMA[[#This Row],[FRENTE]],WORKFACES!G:H,2,FALSE),"")</f>
        <v/>
      </c>
      <c r="M109" s="22">
        <f>SUMIFS(PDF2XLS!E:E,PDF2XLS!D:D,TABLA_REPORTES_MOD_PLATAFORMA[[#This Row],[NOMBRE]],PDF2XLS!B:B,TABLA_REPORTES_MOD_PLATAFORMA[[#This Row],[FECHA]])</f>
        <v>0</v>
      </c>
      <c r="N109" t="str">
        <f>IFERROR(VLOOKUP(TABLA_REPORTES_MOD_PLATAFORMA[[#This Row],[FRENTE]],WORKFACES!G:J,4,FALSE),"")</f>
        <v/>
      </c>
    </row>
    <row r="110" spans="1:14" x14ac:dyDescent="0.25">
      <c r="A110" s="1">
        <v>45342</v>
      </c>
      <c r="B110" t="s">
        <v>1243</v>
      </c>
      <c r="C110" t="s">
        <v>12</v>
      </c>
      <c r="D110">
        <v>16282601</v>
      </c>
      <c r="E110" t="s">
        <v>629</v>
      </c>
      <c r="F110" t="s">
        <v>132</v>
      </c>
      <c r="G110" t="s">
        <v>132</v>
      </c>
      <c r="H110" s="22" t="s">
        <v>128</v>
      </c>
      <c r="J110" t="str">
        <f>TABLA_REPORTES_MOD_PLATAFORMA[[#This Row],[ESPECIALIDAD]]&amp;"-"&amp;TABLA_REPORTES_MOD_PLATAFORMA[[#This Row],[CARGO]]</f>
        <v xml:space="preserve"> PIPING-CAPATAZ</v>
      </c>
      <c r="L110" s="22" t="str">
        <f>IFERROR(VLOOKUP(TABLA_REPORTES_MOD_PLATAFORMA[[#This Row],[FRENTE]],WORKFACES!G:H,2,FALSE),"")</f>
        <v/>
      </c>
      <c r="M110" s="22">
        <f>SUMIFS(PDF2XLS!E:E,PDF2XLS!D:D,TABLA_REPORTES_MOD_PLATAFORMA[[#This Row],[NOMBRE]],PDF2XLS!B:B,TABLA_REPORTES_MOD_PLATAFORMA[[#This Row],[FECHA]])</f>
        <v>0</v>
      </c>
      <c r="N110" t="str">
        <f>IFERROR(VLOOKUP(TABLA_REPORTES_MOD_PLATAFORMA[[#This Row],[FRENTE]],WORKFACES!G:J,4,FALSE),"")</f>
        <v/>
      </c>
    </row>
    <row r="111" spans="1:14" x14ac:dyDescent="0.25">
      <c r="A111" s="1">
        <v>45342</v>
      </c>
      <c r="B111" t="s">
        <v>1244</v>
      </c>
      <c r="C111" t="s">
        <v>130</v>
      </c>
      <c r="D111">
        <v>19520922</v>
      </c>
      <c r="E111" t="s">
        <v>630</v>
      </c>
      <c r="F111" t="s">
        <v>132</v>
      </c>
      <c r="G111" t="s">
        <v>132</v>
      </c>
      <c r="H111" s="22" t="s">
        <v>128</v>
      </c>
      <c r="J111" t="str">
        <f>TABLA_REPORTES_MOD_PLATAFORMA[[#This Row],[ESPECIALIDAD]]&amp;"-"&amp;TABLA_REPORTES_MOD_PLATAFORMA[[#This Row],[CARGO]]</f>
        <v xml:space="preserve"> PIPING-C: MAESTRO PRIMERA</v>
      </c>
      <c r="L111" s="22" t="str">
        <f>IFERROR(VLOOKUP(TABLA_REPORTES_MOD_PLATAFORMA[[#This Row],[FRENTE]],WORKFACES!G:H,2,FALSE),"")</f>
        <v/>
      </c>
      <c r="M111" s="22">
        <f>SUMIFS(PDF2XLS!E:E,PDF2XLS!D:D,TABLA_REPORTES_MOD_PLATAFORMA[[#This Row],[NOMBRE]],PDF2XLS!B:B,TABLA_REPORTES_MOD_PLATAFORMA[[#This Row],[FECHA]])</f>
        <v>0</v>
      </c>
      <c r="N111" t="str">
        <f>IFERROR(VLOOKUP(TABLA_REPORTES_MOD_PLATAFORMA[[#This Row],[FRENTE]],WORKFACES!G:J,4,FALSE),"")</f>
        <v/>
      </c>
    </row>
    <row r="112" spans="1:14" x14ac:dyDescent="0.25">
      <c r="A112" s="1">
        <v>45342</v>
      </c>
      <c r="B112" t="s">
        <v>1245</v>
      </c>
      <c r="C112" t="s">
        <v>12</v>
      </c>
      <c r="D112">
        <v>9196480</v>
      </c>
      <c r="E112" t="s">
        <v>511</v>
      </c>
      <c r="F112" t="s">
        <v>148</v>
      </c>
      <c r="G112" t="s">
        <v>148</v>
      </c>
      <c r="H112" s="22" t="s">
        <v>128</v>
      </c>
      <c r="J112" t="str">
        <f>TABLA_REPORTES_MOD_PLATAFORMA[[#This Row],[ESPECIALIDAD]]&amp;"-"&amp;TABLA_REPORTES_MOD_PLATAFORMA[[#This Row],[CARGO]]</f>
        <v xml:space="preserve"> ESTRUCTURA-CAPATAZ</v>
      </c>
      <c r="L112" s="22" t="str">
        <f>IFERROR(VLOOKUP(TABLA_REPORTES_MOD_PLATAFORMA[[#This Row],[FRENTE]],WORKFACES!G:H,2,FALSE),"")</f>
        <v/>
      </c>
      <c r="M112" s="22">
        <f>SUMIFS(PDF2XLS!E:E,PDF2XLS!D:D,TABLA_REPORTES_MOD_PLATAFORMA[[#This Row],[NOMBRE]],PDF2XLS!B:B,TABLA_REPORTES_MOD_PLATAFORMA[[#This Row],[FECHA]])</f>
        <v>0</v>
      </c>
      <c r="N112" t="str">
        <f>IFERROR(VLOOKUP(TABLA_REPORTES_MOD_PLATAFORMA[[#This Row],[FRENTE]],WORKFACES!G:J,4,FALSE),"")</f>
        <v/>
      </c>
    </row>
    <row r="113" spans="1:14" x14ac:dyDescent="0.25">
      <c r="A113" s="1">
        <v>45342</v>
      </c>
      <c r="B113" t="s">
        <v>1246</v>
      </c>
      <c r="C113" t="s">
        <v>129</v>
      </c>
      <c r="D113">
        <v>13790626</v>
      </c>
      <c r="E113" t="s">
        <v>513</v>
      </c>
      <c r="F113" t="s">
        <v>199</v>
      </c>
      <c r="G113" t="s">
        <v>150</v>
      </c>
      <c r="H113" s="22" t="s">
        <v>128</v>
      </c>
      <c r="J113" t="str">
        <f>TABLA_REPORTES_MOD_PLATAFORMA[[#This Row],[ESPECIALIDAD]]&amp;"-"&amp;TABLA_REPORTES_MOD_PLATAFORMA[[#This Row],[CARGO]]</f>
        <v xml:space="preserve"> MECANICA-C: MAESTRO MAYOR</v>
      </c>
      <c r="L113" s="22" t="str">
        <f>IFERROR(VLOOKUP(TABLA_REPORTES_MOD_PLATAFORMA[[#This Row],[FRENTE]],WORKFACES!G:H,2,FALSE),"")</f>
        <v/>
      </c>
      <c r="M113" s="22">
        <f>SUMIFS(PDF2XLS!E:E,PDF2XLS!D:D,TABLA_REPORTES_MOD_PLATAFORMA[[#This Row],[NOMBRE]],PDF2XLS!B:B,TABLA_REPORTES_MOD_PLATAFORMA[[#This Row],[FECHA]])</f>
        <v>0</v>
      </c>
      <c r="N113" t="str">
        <f>IFERROR(VLOOKUP(TABLA_REPORTES_MOD_PLATAFORMA[[#This Row],[FRENTE]],WORKFACES!G:J,4,FALSE),"")</f>
        <v/>
      </c>
    </row>
    <row r="114" spans="1:14" x14ac:dyDescent="0.25">
      <c r="A114" s="1">
        <v>45342</v>
      </c>
      <c r="B114" t="s">
        <v>1247</v>
      </c>
      <c r="C114" t="s">
        <v>129</v>
      </c>
      <c r="D114">
        <v>17277293</v>
      </c>
      <c r="E114" t="s">
        <v>273</v>
      </c>
      <c r="F114" t="s">
        <v>132</v>
      </c>
      <c r="G114" t="s">
        <v>132</v>
      </c>
      <c r="H114" s="22" t="s">
        <v>128</v>
      </c>
      <c r="J114" t="str">
        <f>TABLA_REPORTES_MOD_PLATAFORMA[[#This Row],[ESPECIALIDAD]]&amp;"-"&amp;TABLA_REPORTES_MOD_PLATAFORMA[[#This Row],[CARGO]]</f>
        <v xml:space="preserve"> PIPING-C: MAESTRO MAYOR</v>
      </c>
      <c r="L114" s="22" t="str">
        <f>IFERROR(VLOOKUP(TABLA_REPORTES_MOD_PLATAFORMA[[#This Row],[FRENTE]],WORKFACES!G:H,2,FALSE),"")</f>
        <v/>
      </c>
      <c r="M114" s="22">
        <f>SUMIFS(PDF2XLS!E:E,PDF2XLS!D:D,TABLA_REPORTES_MOD_PLATAFORMA[[#This Row],[NOMBRE]],PDF2XLS!B:B,TABLA_REPORTES_MOD_PLATAFORMA[[#This Row],[FECHA]])</f>
        <v>0</v>
      </c>
      <c r="N114" t="str">
        <f>IFERROR(VLOOKUP(TABLA_REPORTES_MOD_PLATAFORMA[[#This Row],[FRENTE]],WORKFACES!G:J,4,FALSE),"")</f>
        <v/>
      </c>
    </row>
    <row r="115" spans="1:14" x14ac:dyDescent="0.25">
      <c r="A115" s="1">
        <v>45342</v>
      </c>
      <c r="B115" t="s">
        <v>1248</v>
      </c>
      <c r="C115" t="s">
        <v>129</v>
      </c>
      <c r="D115">
        <v>19149729</v>
      </c>
      <c r="E115" t="s">
        <v>277</v>
      </c>
      <c r="F115" t="s">
        <v>132</v>
      </c>
      <c r="G115" t="s">
        <v>132</v>
      </c>
      <c r="H115" s="22" t="s">
        <v>128</v>
      </c>
      <c r="J115" t="str">
        <f>TABLA_REPORTES_MOD_PLATAFORMA[[#This Row],[ESPECIALIDAD]]&amp;"-"&amp;TABLA_REPORTES_MOD_PLATAFORMA[[#This Row],[CARGO]]</f>
        <v xml:space="preserve"> PIPING-C: MAESTRO MAYOR</v>
      </c>
      <c r="L115" s="22" t="str">
        <f>IFERROR(VLOOKUP(TABLA_REPORTES_MOD_PLATAFORMA[[#This Row],[FRENTE]],WORKFACES!G:H,2,FALSE),"")</f>
        <v/>
      </c>
      <c r="M115" s="22">
        <f>SUMIFS(PDF2XLS!E:E,PDF2XLS!D:D,TABLA_REPORTES_MOD_PLATAFORMA[[#This Row],[NOMBRE]],PDF2XLS!B:B,TABLA_REPORTES_MOD_PLATAFORMA[[#This Row],[FECHA]])</f>
        <v>0</v>
      </c>
      <c r="N115" t="str">
        <f>IFERROR(VLOOKUP(TABLA_REPORTES_MOD_PLATAFORMA[[#This Row],[FRENTE]],WORKFACES!G:J,4,FALSE),"")</f>
        <v/>
      </c>
    </row>
    <row r="116" spans="1:14" x14ac:dyDescent="0.25">
      <c r="A116" s="1">
        <v>45342</v>
      </c>
      <c r="B116" t="s">
        <v>1249</v>
      </c>
      <c r="C116" t="s">
        <v>129</v>
      </c>
      <c r="D116">
        <v>15413377</v>
      </c>
      <c r="E116" t="s">
        <v>275</v>
      </c>
      <c r="F116" t="s">
        <v>132</v>
      </c>
      <c r="G116" t="s">
        <v>132</v>
      </c>
      <c r="H116" s="22" t="s">
        <v>128</v>
      </c>
      <c r="J116" t="str">
        <f>TABLA_REPORTES_MOD_PLATAFORMA[[#This Row],[ESPECIALIDAD]]&amp;"-"&amp;TABLA_REPORTES_MOD_PLATAFORMA[[#This Row],[CARGO]]</f>
        <v xml:space="preserve"> PIPING-C: MAESTRO MAYOR</v>
      </c>
      <c r="L116" s="22" t="str">
        <f>IFERROR(VLOOKUP(TABLA_REPORTES_MOD_PLATAFORMA[[#This Row],[FRENTE]],WORKFACES!G:H,2,FALSE),"")</f>
        <v/>
      </c>
      <c r="M116" s="22">
        <f>SUMIFS(PDF2XLS!E:E,PDF2XLS!D:D,TABLA_REPORTES_MOD_PLATAFORMA[[#This Row],[NOMBRE]],PDF2XLS!B:B,TABLA_REPORTES_MOD_PLATAFORMA[[#This Row],[FECHA]])</f>
        <v>0</v>
      </c>
      <c r="N116" t="str">
        <f>IFERROR(VLOOKUP(TABLA_REPORTES_MOD_PLATAFORMA[[#This Row],[FRENTE]],WORKFACES!G:J,4,FALSE),"")</f>
        <v/>
      </c>
    </row>
    <row r="117" spans="1:14" x14ac:dyDescent="0.25">
      <c r="A117" s="1">
        <v>45342</v>
      </c>
      <c r="B117" t="s">
        <v>1250</v>
      </c>
      <c r="C117" t="s">
        <v>129</v>
      </c>
      <c r="D117">
        <v>13142456</v>
      </c>
      <c r="E117" t="s">
        <v>267</v>
      </c>
      <c r="F117" t="s">
        <v>132</v>
      </c>
      <c r="G117" t="s">
        <v>132</v>
      </c>
      <c r="H117" s="22" t="s">
        <v>128</v>
      </c>
      <c r="J117" t="str">
        <f>TABLA_REPORTES_MOD_PLATAFORMA[[#This Row],[ESPECIALIDAD]]&amp;"-"&amp;TABLA_REPORTES_MOD_PLATAFORMA[[#This Row],[CARGO]]</f>
        <v xml:space="preserve"> PIPING-C: MAESTRO MAYOR</v>
      </c>
      <c r="L117" s="22" t="str">
        <f>IFERROR(VLOOKUP(TABLA_REPORTES_MOD_PLATAFORMA[[#This Row],[FRENTE]],WORKFACES!G:H,2,FALSE),"")</f>
        <v/>
      </c>
      <c r="M117" s="22">
        <f>SUMIFS(PDF2XLS!E:E,PDF2XLS!D:D,TABLA_REPORTES_MOD_PLATAFORMA[[#This Row],[NOMBRE]],PDF2XLS!B:B,TABLA_REPORTES_MOD_PLATAFORMA[[#This Row],[FECHA]])</f>
        <v>0</v>
      </c>
      <c r="N117" t="str">
        <f>IFERROR(VLOOKUP(TABLA_REPORTES_MOD_PLATAFORMA[[#This Row],[FRENTE]],WORKFACES!G:J,4,FALSE),"")</f>
        <v/>
      </c>
    </row>
    <row r="118" spans="1:14" x14ac:dyDescent="0.25">
      <c r="A118" s="1">
        <v>45342</v>
      </c>
      <c r="B118" t="s">
        <v>1251</v>
      </c>
      <c r="C118" t="s">
        <v>129</v>
      </c>
      <c r="D118">
        <v>17223167</v>
      </c>
      <c r="E118" t="s">
        <v>269</v>
      </c>
      <c r="F118" t="s">
        <v>132</v>
      </c>
      <c r="G118" t="s">
        <v>132</v>
      </c>
      <c r="H118" s="22" t="s">
        <v>128</v>
      </c>
      <c r="J118" t="str">
        <f>TABLA_REPORTES_MOD_PLATAFORMA[[#This Row],[ESPECIALIDAD]]&amp;"-"&amp;TABLA_REPORTES_MOD_PLATAFORMA[[#This Row],[CARGO]]</f>
        <v xml:space="preserve"> PIPING-C: MAESTRO MAYOR</v>
      </c>
      <c r="L118" s="22" t="str">
        <f>IFERROR(VLOOKUP(TABLA_REPORTES_MOD_PLATAFORMA[[#This Row],[FRENTE]],WORKFACES!G:H,2,FALSE),"")</f>
        <v/>
      </c>
      <c r="M118" s="22">
        <f>SUMIFS(PDF2XLS!E:E,PDF2XLS!D:D,TABLA_REPORTES_MOD_PLATAFORMA[[#This Row],[NOMBRE]],PDF2XLS!B:B,TABLA_REPORTES_MOD_PLATAFORMA[[#This Row],[FECHA]])</f>
        <v>0</v>
      </c>
      <c r="N118" t="str">
        <f>IFERROR(VLOOKUP(TABLA_REPORTES_MOD_PLATAFORMA[[#This Row],[FRENTE]],WORKFACES!G:J,4,FALSE),"")</f>
        <v/>
      </c>
    </row>
    <row r="119" spans="1:14" x14ac:dyDescent="0.25">
      <c r="A119" s="1">
        <v>45342</v>
      </c>
      <c r="B119" t="s">
        <v>1252</v>
      </c>
      <c r="C119" t="s">
        <v>129</v>
      </c>
      <c r="D119">
        <v>13385313</v>
      </c>
      <c r="E119" t="s">
        <v>512</v>
      </c>
      <c r="F119" t="s">
        <v>148</v>
      </c>
      <c r="G119" t="s">
        <v>148</v>
      </c>
      <c r="H119" s="22" t="s">
        <v>128</v>
      </c>
      <c r="J119" t="str">
        <f>TABLA_REPORTES_MOD_PLATAFORMA[[#This Row],[ESPECIALIDAD]]&amp;"-"&amp;TABLA_REPORTES_MOD_PLATAFORMA[[#This Row],[CARGO]]</f>
        <v xml:space="preserve"> ESTRUCTURA-C: MAESTRO MAYOR</v>
      </c>
      <c r="L119" s="22" t="str">
        <f>IFERROR(VLOOKUP(TABLA_REPORTES_MOD_PLATAFORMA[[#This Row],[FRENTE]],WORKFACES!G:H,2,FALSE),"")</f>
        <v/>
      </c>
      <c r="M119" s="22">
        <f>SUMIFS(PDF2XLS!E:E,PDF2XLS!D:D,TABLA_REPORTES_MOD_PLATAFORMA[[#This Row],[NOMBRE]],PDF2XLS!B:B,TABLA_REPORTES_MOD_PLATAFORMA[[#This Row],[FECHA]])</f>
        <v>0</v>
      </c>
      <c r="N119" t="str">
        <f>IFERROR(VLOOKUP(TABLA_REPORTES_MOD_PLATAFORMA[[#This Row],[FRENTE]],WORKFACES!G:J,4,FALSE),"")</f>
        <v/>
      </c>
    </row>
    <row r="120" spans="1:14" x14ac:dyDescent="0.25">
      <c r="A120" s="1">
        <v>45342</v>
      </c>
      <c r="B120" t="s">
        <v>1253</v>
      </c>
      <c r="C120" t="s">
        <v>129</v>
      </c>
      <c r="D120">
        <v>16516644</v>
      </c>
      <c r="E120" t="s">
        <v>131</v>
      </c>
      <c r="F120" t="s">
        <v>132</v>
      </c>
      <c r="G120" t="s">
        <v>132</v>
      </c>
      <c r="H120" s="22" t="s">
        <v>128</v>
      </c>
      <c r="J120" t="str">
        <f>TABLA_REPORTES_MOD_PLATAFORMA[[#This Row],[ESPECIALIDAD]]&amp;"-"&amp;TABLA_REPORTES_MOD_PLATAFORMA[[#This Row],[CARGO]]</f>
        <v xml:space="preserve"> PIPING-C: MAESTRO MAYOR</v>
      </c>
      <c r="L120" s="22" t="str">
        <f>IFERROR(VLOOKUP(TABLA_REPORTES_MOD_PLATAFORMA[[#This Row],[FRENTE]],WORKFACES!G:H,2,FALSE),"")</f>
        <v/>
      </c>
      <c r="M120" s="22">
        <f>SUMIFS(PDF2XLS!E:E,PDF2XLS!D:D,TABLA_REPORTES_MOD_PLATAFORMA[[#This Row],[NOMBRE]],PDF2XLS!B:B,TABLA_REPORTES_MOD_PLATAFORMA[[#This Row],[FECHA]])</f>
        <v>0</v>
      </c>
      <c r="N120" t="str">
        <f>IFERROR(VLOOKUP(TABLA_REPORTES_MOD_PLATAFORMA[[#This Row],[FRENTE]],WORKFACES!G:J,4,FALSE),"")</f>
        <v/>
      </c>
    </row>
    <row r="121" spans="1:14" x14ac:dyDescent="0.25">
      <c r="A121" s="1">
        <v>45342</v>
      </c>
      <c r="B121" t="s">
        <v>1254</v>
      </c>
      <c r="C121" t="s">
        <v>129</v>
      </c>
      <c r="D121">
        <v>14214517</v>
      </c>
      <c r="E121" t="s">
        <v>133</v>
      </c>
      <c r="F121" t="s">
        <v>132</v>
      </c>
      <c r="G121" t="s">
        <v>132</v>
      </c>
      <c r="H121" s="22" t="s">
        <v>128</v>
      </c>
      <c r="J121" t="str">
        <f>TABLA_REPORTES_MOD_PLATAFORMA[[#This Row],[ESPECIALIDAD]]&amp;"-"&amp;TABLA_REPORTES_MOD_PLATAFORMA[[#This Row],[CARGO]]</f>
        <v xml:space="preserve"> PIPING-C: MAESTRO MAYOR</v>
      </c>
      <c r="L121" s="22" t="str">
        <f>IFERROR(VLOOKUP(TABLA_REPORTES_MOD_PLATAFORMA[[#This Row],[FRENTE]],WORKFACES!G:H,2,FALSE),"")</f>
        <v/>
      </c>
      <c r="M121" s="22">
        <f>SUMIFS(PDF2XLS!E:E,PDF2XLS!D:D,TABLA_REPORTES_MOD_PLATAFORMA[[#This Row],[NOMBRE]],PDF2XLS!B:B,TABLA_REPORTES_MOD_PLATAFORMA[[#This Row],[FECHA]])</f>
        <v>0</v>
      </c>
      <c r="N121" t="str">
        <f>IFERROR(VLOOKUP(TABLA_REPORTES_MOD_PLATAFORMA[[#This Row],[FRENTE]],WORKFACES!G:J,4,FALSE),"")</f>
        <v/>
      </c>
    </row>
    <row r="122" spans="1:14" x14ac:dyDescent="0.25">
      <c r="A122" s="1">
        <v>45342</v>
      </c>
      <c r="B122" t="s">
        <v>1255</v>
      </c>
      <c r="C122" t="s">
        <v>130</v>
      </c>
      <c r="D122">
        <v>17508252</v>
      </c>
      <c r="E122" t="s">
        <v>287</v>
      </c>
      <c r="F122" t="s">
        <v>132</v>
      </c>
      <c r="G122" t="s">
        <v>132</v>
      </c>
      <c r="H122" s="22" t="s">
        <v>128</v>
      </c>
      <c r="J122" t="str">
        <f>TABLA_REPORTES_MOD_PLATAFORMA[[#This Row],[ESPECIALIDAD]]&amp;"-"&amp;TABLA_REPORTES_MOD_PLATAFORMA[[#This Row],[CARGO]]</f>
        <v xml:space="preserve"> PIPING-C: MAESTRO PRIMERA</v>
      </c>
      <c r="L122" s="22" t="str">
        <f>IFERROR(VLOOKUP(TABLA_REPORTES_MOD_PLATAFORMA[[#This Row],[FRENTE]],WORKFACES!G:H,2,FALSE),"")</f>
        <v/>
      </c>
      <c r="M122" s="22">
        <f>SUMIFS(PDF2XLS!E:E,PDF2XLS!D:D,TABLA_REPORTES_MOD_PLATAFORMA[[#This Row],[NOMBRE]],PDF2XLS!B:B,TABLA_REPORTES_MOD_PLATAFORMA[[#This Row],[FECHA]])</f>
        <v>0</v>
      </c>
      <c r="N122" t="str">
        <f>IFERROR(VLOOKUP(TABLA_REPORTES_MOD_PLATAFORMA[[#This Row],[FRENTE]],WORKFACES!G:J,4,FALSE),"")</f>
        <v/>
      </c>
    </row>
    <row r="123" spans="1:14" x14ac:dyDescent="0.25">
      <c r="A123" s="1">
        <v>45342</v>
      </c>
      <c r="B123" t="s">
        <v>1256</v>
      </c>
      <c r="C123" t="s">
        <v>130</v>
      </c>
      <c r="D123">
        <v>20410735</v>
      </c>
      <c r="E123" t="s">
        <v>285</v>
      </c>
      <c r="F123" t="s">
        <v>132</v>
      </c>
      <c r="G123" t="s">
        <v>132</v>
      </c>
      <c r="H123" s="22" t="s">
        <v>128</v>
      </c>
      <c r="J123" t="str">
        <f>TABLA_REPORTES_MOD_PLATAFORMA[[#This Row],[ESPECIALIDAD]]&amp;"-"&amp;TABLA_REPORTES_MOD_PLATAFORMA[[#This Row],[CARGO]]</f>
        <v xml:space="preserve"> PIPING-C: MAESTRO PRIMERA</v>
      </c>
      <c r="L123" s="22" t="str">
        <f>IFERROR(VLOOKUP(TABLA_REPORTES_MOD_PLATAFORMA[[#This Row],[FRENTE]],WORKFACES!G:H,2,FALSE),"")</f>
        <v/>
      </c>
      <c r="M123" s="22">
        <f>SUMIFS(PDF2XLS!E:E,PDF2XLS!D:D,TABLA_REPORTES_MOD_PLATAFORMA[[#This Row],[NOMBRE]],PDF2XLS!B:B,TABLA_REPORTES_MOD_PLATAFORMA[[#This Row],[FECHA]])</f>
        <v>0</v>
      </c>
      <c r="N123" t="str">
        <f>IFERROR(VLOOKUP(TABLA_REPORTES_MOD_PLATAFORMA[[#This Row],[FRENTE]],WORKFACES!G:J,4,FALSE),"")</f>
        <v/>
      </c>
    </row>
    <row r="124" spans="1:14" x14ac:dyDescent="0.25">
      <c r="A124" s="1">
        <v>45342</v>
      </c>
      <c r="B124" t="s">
        <v>1257</v>
      </c>
      <c r="C124" t="s">
        <v>130</v>
      </c>
      <c r="D124">
        <v>15518357</v>
      </c>
      <c r="E124" t="s">
        <v>291</v>
      </c>
      <c r="F124" t="s">
        <v>132</v>
      </c>
      <c r="G124" t="s">
        <v>132</v>
      </c>
      <c r="H124" s="22" t="s">
        <v>128</v>
      </c>
      <c r="J124" t="str">
        <f>TABLA_REPORTES_MOD_PLATAFORMA[[#This Row],[ESPECIALIDAD]]&amp;"-"&amp;TABLA_REPORTES_MOD_PLATAFORMA[[#This Row],[CARGO]]</f>
        <v xml:space="preserve"> PIPING-C: MAESTRO PRIMERA</v>
      </c>
      <c r="L124" s="22" t="str">
        <f>IFERROR(VLOOKUP(TABLA_REPORTES_MOD_PLATAFORMA[[#This Row],[FRENTE]],WORKFACES!G:H,2,FALSE),"")</f>
        <v/>
      </c>
      <c r="M124" s="22">
        <f>SUMIFS(PDF2XLS!E:E,PDF2XLS!D:D,TABLA_REPORTES_MOD_PLATAFORMA[[#This Row],[NOMBRE]],PDF2XLS!B:B,TABLA_REPORTES_MOD_PLATAFORMA[[#This Row],[FECHA]])</f>
        <v>0</v>
      </c>
      <c r="N124" t="str">
        <f>IFERROR(VLOOKUP(TABLA_REPORTES_MOD_PLATAFORMA[[#This Row],[FRENTE]],WORKFACES!G:J,4,FALSE),"")</f>
        <v/>
      </c>
    </row>
    <row r="125" spans="1:14" x14ac:dyDescent="0.25">
      <c r="A125" s="1">
        <v>45342</v>
      </c>
      <c r="B125" t="s">
        <v>1258</v>
      </c>
      <c r="C125" t="s">
        <v>130</v>
      </c>
      <c r="D125">
        <v>17635457</v>
      </c>
      <c r="E125" t="s">
        <v>293</v>
      </c>
      <c r="F125" t="s">
        <v>132</v>
      </c>
      <c r="G125" t="s">
        <v>132</v>
      </c>
      <c r="H125" s="22" t="s">
        <v>128</v>
      </c>
      <c r="J125" t="str">
        <f>TABLA_REPORTES_MOD_PLATAFORMA[[#This Row],[ESPECIALIDAD]]&amp;"-"&amp;TABLA_REPORTES_MOD_PLATAFORMA[[#This Row],[CARGO]]</f>
        <v xml:space="preserve"> PIPING-C: MAESTRO PRIMERA</v>
      </c>
      <c r="L125" s="22" t="str">
        <f>IFERROR(VLOOKUP(TABLA_REPORTES_MOD_PLATAFORMA[[#This Row],[FRENTE]],WORKFACES!G:H,2,FALSE),"")</f>
        <v/>
      </c>
      <c r="M125" s="22">
        <f>SUMIFS(PDF2XLS!E:E,PDF2XLS!D:D,TABLA_REPORTES_MOD_PLATAFORMA[[#This Row],[NOMBRE]],PDF2XLS!B:B,TABLA_REPORTES_MOD_PLATAFORMA[[#This Row],[FECHA]])</f>
        <v>0</v>
      </c>
      <c r="N125" t="str">
        <f>IFERROR(VLOOKUP(TABLA_REPORTES_MOD_PLATAFORMA[[#This Row],[FRENTE]],WORKFACES!G:J,4,FALSE),"")</f>
        <v/>
      </c>
    </row>
    <row r="126" spans="1:14" x14ac:dyDescent="0.25">
      <c r="A126" s="1">
        <v>45342</v>
      </c>
      <c r="B126" t="s">
        <v>1259</v>
      </c>
      <c r="C126" t="s">
        <v>130</v>
      </c>
      <c r="D126">
        <v>17549630</v>
      </c>
      <c r="E126" t="s">
        <v>514</v>
      </c>
      <c r="F126" t="s">
        <v>199</v>
      </c>
      <c r="G126" t="s">
        <v>150</v>
      </c>
      <c r="H126" s="22" t="s">
        <v>128</v>
      </c>
      <c r="J126" t="str">
        <f>TABLA_REPORTES_MOD_PLATAFORMA[[#This Row],[ESPECIALIDAD]]&amp;"-"&amp;TABLA_REPORTES_MOD_PLATAFORMA[[#This Row],[CARGO]]</f>
        <v xml:space="preserve"> MECANICA-C: MAESTRO PRIMERA</v>
      </c>
      <c r="L126" s="22" t="str">
        <f>IFERROR(VLOOKUP(TABLA_REPORTES_MOD_PLATAFORMA[[#This Row],[FRENTE]],WORKFACES!G:H,2,FALSE),"")</f>
        <v/>
      </c>
      <c r="M126" s="22">
        <f>SUMIFS(PDF2XLS!E:E,PDF2XLS!D:D,TABLA_REPORTES_MOD_PLATAFORMA[[#This Row],[NOMBRE]],PDF2XLS!B:B,TABLA_REPORTES_MOD_PLATAFORMA[[#This Row],[FECHA]])</f>
        <v>0</v>
      </c>
      <c r="N126" t="str">
        <f>IFERROR(VLOOKUP(TABLA_REPORTES_MOD_PLATAFORMA[[#This Row],[FRENTE]],WORKFACES!G:J,4,FALSE),"")</f>
        <v/>
      </c>
    </row>
    <row r="127" spans="1:14" x14ac:dyDescent="0.25">
      <c r="A127" s="1">
        <v>45342</v>
      </c>
      <c r="B127" t="s">
        <v>1260</v>
      </c>
      <c r="C127" t="s">
        <v>130</v>
      </c>
      <c r="D127">
        <v>16735445</v>
      </c>
      <c r="E127" t="s">
        <v>279</v>
      </c>
      <c r="F127" t="s">
        <v>132</v>
      </c>
      <c r="G127" t="s">
        <v>132</v>
      </c>
      <c r="H127" s="22" t="s">
        <v>128</v>
      </c>
      <c r="J127" t="str">
        <f>TABLA_REPORTES_MOD_PLATAFORMA[[#This Row],[ESPECIALIDAD]]&amp;"-"&amp;TABLA_REPORTES_MOD_PLATAFORMA[[#This Row],[CARGO]]</f>
        <v xml:space="preserve"> PIPING-C: MAESTRO PRIMERA</v>
      </c>
      <c r="L127" s="22" t="str">
        <f>IFERROR(VLOOKUP(TABLA_REPORTES_MOD_PLATAFORMA[[#This Row],[FRENTE]],WORKFACES!G:H,2,FALSE),"")</f>
        <v/>
      </c>
      <c r="M127" s="22">
        <f>SUMIFS(PDF2XLS!E:E,PDF2XLS!D:D,TABLA_REPORTES_MOD_PLATAFORMA[[#This Row],[NOMBRE]],PDF2XLS!B:B,TABLA_REPORTES_MOD_PLATAFORMA[[#This Row],[FECHA]])</f>
        <v>0</v>
      </c>
      <c r="N127" t="str">
        <f>IFERROR(VLOOKUP(TABLA_REPORTES_MOD_PLATAFORMA[[#This Row],[FRENTE]],WORKFACES!G:J,4,FALSE),"")</f>
        <v/>
      </c>
    </row>
    <row r="128" spans="1:14" x14ac:dyDescent="0.25">
      <c r="A128" s="1">
        <v>45342</v>
      </c>
      <c r="B128" t="s">
        <v>1261</v>
      </c>
      <c r="C128" t="s">
        <v>130</v>
      </c>
      <c r="D128">
        <v>16294966</v>
      </c>
      <c r="E128" t="s">
        <v>519</v>
      </c>
      <c r="F128" t="s">
        <v>148</v>
      </c>
      <c r="G128" t="s">
        <v>148</v>
      </c>
      <c r="H128" s="22" t="s">
        <v>128</v>
      </c>
      <c r="J128" t="str">
        <f>TABLA_REPORTES_MOD_PLATAFORMA[[#This Row],[ESPECIALIDAD]]&amp;"-"&amp;TABLA_REPORTES_MOD_PLATAFORMA[[#This Row],[CARGO]]</f>
        <v xml:space="preserve"> ESTRUCTURA-C: MAESTRO PRIMERA</v>
      </c>
      <c r="L128" s="22" t="str">
        <f>IFERROR(VLOOKUP(TABLA_REPORTES_MOD_PLATAFORMA[[#This Row],[FRENTE]],WORKFACES!G:H,2,FALSE),"")</f>
        <v/>
      </c>
      <c r="M128" s="22">
        <f>SUMIFS(PDF2XLS!E:E,PDF2XLS!D:D,TABLA_REPORTES_MOD_PLATAFORMA[[#This Row],[NOMBRE]],PDF2XLS!B:B,TABLA_REPORTES_MOD_PLATAFORMA[[#This Row],[FECHA]])</f>
        <v>0</v>
      </c>
      <c r="N128" t="str">
        <f>IFERROR(VLOOKUP(TABLA_REPORTES_MOD_PLATAFORMA[[#This Row],[FRENTE]],WORKFACES!G:J,4,FALSE),"")</f>
        <v/>
      </c>
    </row>
    <row r="129" spans="1:14" x14ac:dyDescent="0.25">
      <c r="A129" s="1">
        <v>45342</v>
      </c>
      <c r="B129" t="s">
        <v>1262</v>
      </c>
      <c r="C129" t="s">
        <v>130</v>
      </c>
      <c r="D129">
        <v>17618643</v>
      </c>
      <c r="E129" t="s">
        <v>680</v>
      </c>
      <c r="F129" t="s">
        <v>132</v>
      </c>
      <c r="G129" t="s">
        <v>132</v>
      </c>
      <c r="H129" s="22" t="s">
        <v>128</v>
      </c>
      <c r="J129" t="str">
        <f>TABLA_REPORTES_MOD_PLATAFORMA[[#This Row],[ESPECIALIDAD]]&amp;"-"&amp;TABLA_REPORTES_MOD_PLATAFORMA[[#This Row],[CARGO]]</f>
        <v xml:space="preserve"> PIPING-C: MAESTRO PRIMERA</v>
      </c>
      <c r="L129" s="22" t="str">
        <f>IFERROR(VLOOKUP(TABLA_REPORTES_MOD_PLATAFORMA[[#This Row],[FRENTE]],WORKFACES!G:H,2,FALSE),"")</f>
        <v/>
      </c>
      <c r="M129" s="22">
        <f>SUMIFS(PDF2XLS!E:E,PDF2XLS!D:D,TABLA_REPORTES_MOD_PLATAFORMA[[#This Row],[NOMBRE]],PDF2XLS!B:B,TABLA_REPORTES_MOD_PLATAFORMA[[#This Row],[FECHA]])</f>
        <v>0</v>
      </c>
      <c r="N129" t="str">
        <f>IFERROR(VLOOKUP(TABLA_REPORTES_MOD_PLATAFORMA[[#This Row],[FRENTE]],WORKFACES!G:J,4,FALSE),"")</f>
        <v/>
      </c>
    </row>
    <row r="130" spans="1:14" x14ac:dyDescent="0.25">
      <c r="A130" s="1">
        <v>45342</v>
      </c>
      <c r="B130" t="s">
        <v>1263</v>
      </c>
      <c r="C130" t="s">
        <v>130</v>
      </c>
      <c r="D130">
        <v>15658447</v>
      </c>
      <c r="E130" t="s">
        <v>518</v>
      </c>
      <c r="F130" t="s">
        <v>199</v>
      </c>
      <c r="G130" t="s">
        <v>150</v>
      </c>
      <c r="H130" s="22" t="s">
        <v>128</v>
      </c>
      <c r="J130" t="str">
        <f>TABLA_REPORTES_MOD_PLATAFORMA[[#This Row],[ESPECIALIDAD]]&amp;"-"&amp;TABLA_REPORTES_MOD_PLATAFORMA[[#This Row],[CARGO]]</f>
        <v xml:space="preserve"> MECANICA-C: MAESTRO PRIMERA</v>
      </c>
      <c r="L130" s="22" t="str">
        <f>IFERROR(VLOOKUP(TABLA_REPORTES_MOD_PLATAFORMA[[#This Row],[FRENTE]],WORKFACES!G:H,2,FALSE),"")</f>
        <v/>
      </c>
      <c r="M130" s="22">
        <f>SUMIFS(PDF2XLS!E:E,PDF2XLS!D:D,TABLA_REPORTES_MOD_PLATAFORMA[[#This Row],[NOMBRE]],PDF2XLS!B:B,TABLA_REPORTES_MOD_PLATAFORMA[[#This Row],[FECHA]])</f>
        <v>0</v>
      </c>
      <c r="N130" t="str">
        <f>IFERROR(VLOOKUP(TABLA_REPORTES_MOD_PLATAFORMA[[#This Row],[FRENTE]],WORKFACES!G:J,4,FALSE),"")</f>
        <v/>
      </c>
    </row>
    <row r="131" spans="1:14" x14ac:dyDescent="0.25">
      <c r="A131" s="1">
        <v>45342</v>
      </c>
      <c r="B131" t="s">
        <v>1264</v>
      </c>
      <c r="C131" t="s">
        <v>130</v>
      </c>
      <c r="D131">
        <v>10799361</v>
      </c>
      <c r="E131" t="s">
        <v>289</v>
      </c>
      <c r="F131" t="s">
        <v>132</v>
      </c>
      <c r="G131" t="s">
        <v>132</v>
      </c>
      <c r="H131" s="22" t="s">
        <v>128</v>
      </c>
      <c r="J131" t="str">
        <f>TABLA_REPORTES_MOD_PLATAFORMA[[#This Row],[ESPECIALIDAD]]&amp;"-"&amp;TABLA_REPORTES_MOD_PLATAFORMA[[#This Row],[CARGO]]</f>
        <v xml:space="preserve"> PIPING-C: MAESTRO PRIMERA</v>
      </c>
      <c r="L131" s="22" t="str">
        <f>IFERROR(VLOOKUP(TABLA_REPORTES_MOD_PLATAFORMA[[#This Row],[FRENTE]],WORKFACES!G:H,2,FALSE),"")</f>
        <v/>
      </c>
      <c r="M131" s="22">
        <f>SUMIFS(PDF2XLS!E:E,PDF2XLS!D:D,TABLA_REPORTES_MOD_PLATAFORMA[[#This Row],[NOMBRE]],PDF2XLS!B:B,TABLA_REPORTES_MOD_PLATAFORMA[[#This Row],[FECHA]])</f>
        <v>0</v>
      </c>
      <c r="N131" t="str">
        <f>IFERROR(VLOOKUP(TABLA_REPORTES_MOD_PLATAFORMA[[#This Row],[FRENTE]],WORKFACES!G:J,4,FALSE),"")</f>
        <v/>
      </c>
    </row>
    <row r="132" spans="1:14" x14ac:dyDescent="0.25">
      <c r="A132" s="1">
        <v>45342</v>
      </c>
      <c r="B132" t="s">
        <v>1265</v>
      </c>
      <c r="C132" t="s">
        <v>130</v>
      </c>
      <c r="D132">
        <v>19908278</v>
      </c>
      <c r="E132" t="s">
        <v>521</v>
      </c>
      <c r="F132" t="s">
        <v>199</v>
      </c>
      <c r="G132" t="s">
        <v>150</v>
      </c>
      <c r="H132" s="22" t="s">
        <v>128</v>
      </c>
      <c r="J132" t="str">
        <f>TABLA_REPORTES_MOD_PLATAFORMA[[#This Row],[ESPECIALIDAD]]&amp;"-"&amp;TABLA_REPORTES_MOD_PLATAFORMA[[#This Row],[CARGO]]</f>
        <v xml:space="preserve"> MECANICA-C: MAESTRO PRIMERA</v>
      </c>
      <c r="L132" s="22" t="str">
        <f>IFERROR(VLOOKUP(TABLA_REPORTES_MOD_PLATAFORMA[[#This Row],[FRENTE]],WORKFACES!G:H,2,FALSE),"")</f>
        <v/>
      </c>
      <c r="M132" s="22">
        <f>SUMIFS(PDF2XLS!E:E,PDF2XLS!D:D,TABLA_REPORTES_MOD_PLATAFORMA[[#This Row],[NOMBRE]],PDF2XLS!B:B,TABLA_REPORTES_MOD_PLATAFORMA[[#This Row],[FECHA]])</f>
        <v>0</v>
      </c>
      <c r="N132" t="str">
        <f>IFERROR(VLOOKUP(TABLA_REPORTES_MOD_PLATAFORMA[[#This Row],[FRENTE]],WORKFACES!G:J,4,FALSE),"")</f>
        <v/>
      </c>
    </row>
    <row r="133" spans="1:14" x14ac:dyDescent="0.25">
      <c r="A133" s="1">
        <v>45342</v>
      </c>
      <c r="B133" t="s">
        <v>1266</v>
      </c>
      <c r="C133" t="s">
        <v>130</v>
      </c>
      <c r="D133">
        <v>9642642</v>
      </c>
      <c r="E133" t="s">
        <v>517</v>
      </c>
      <c r="F133" t="s">
        <v>148</v>
      </c>
      <c r="G133" t="s">
        <v>148</v>
      </c>
      <c r="H133" s="22" t="s">
        <v>128</v>
      </c>
      <c r="J133" t="str">
        <f>TABLA_REPORTES_MOD_PLATAFORMA[[#This Row],[ESPECIALIDAD]]&amp;"-"&amp;TABLA_REPORTES_MOD_PLATAFORMA[[#This Row],[CARGO]]</f>
        <v xml:space="preserve"> ESTRUCTURA-C: MAESTRO PRIMERA</v>
      </c>
      <c r="L133" s="22" t="str">
        <f>IFERROR(VLOOKUP(TABLA_REPORTES_MOD_PLATAFORMA[[#This Row],[FRENTE]],WORKFACES!G:H,2,FALSE),"")</f>
        <v/>
      </c>
      <c r="M133" s="22">
        <f>SUMIFS(PDF2XLS!E:E,PDF2XLS!D:D,TABLA_REPORTES_MOD_PLATAFORMA[[#This Row],[NOMBRE]],PDF2XLS!B:B,TABLA_REPORTES_MOD_PLATAFORMA[[#This Row],[FECHA]])</f>
        <v>0</v>
      </c>
      <c r="N133" t="str">
        <f>IFERROR(VLOOKUP(TABLA_REPORTES_MOD_PLATAFORMA[[#This Row],[FRENTE]],WORKFACES!G:J,4,FALSE),"")</f>
        <v/>
      </c>
    </row>
    <row r="134" spans="1:14" x14ac:dyDescent="0.25">
      <c r="A134" s="1">
        <v>45342</v>
      </c>
      <c r="B134" t="s">
        <v>1267</v>
      </c>
      <c r="C134" t="s">
        <v>130</v>
      </c>
      <c r="D134">
        <v>17063347</v>
      </c>
      <c r="E134" t="s">
        <v>516</v>
      </c>
      <c r="F134" t="s">
        <v>148</v>
      </c>
      <c r="G134" t="s">
        <v>148</v>
      </c>
      <c r="H134" s="22" t="s">
        <v>128</v>
      </c>
      <c r="J134" t="str">
        <f>TABLA_REPORTES_MOD_PLATAFORMA[[#This Row],[ESPECIALIDAD]]&amp;"-"&amp;TABLA_REPORTES_MOD_PLATAFORMA[[#This Row],[CARGO]]</f>
        <v xml:space="preserve"> ESTRUCTURA-C: MAESTRO PRIMERA</v>
      </c>
      <c r="L134" s="22" t="str">
        <f>IFERROR(VLOOKUP(TABLA_REPORTES_MOD_PLATAFORMA[[#This Row],[FRENTE]],WORKFACES!G:H,2,FALSE),"")</f>
        <v/>
      </c>
      <c r="M134" s="22">
        <f>SUMIFS(PDF2XLS!E:E,PDF2XLS!D:D,TABLA_REPORTES_MOD_PLATAFORMA[[#This Row],[NOMBRE]],PDF2XLS!B:B,TABLA_REPORTES_MOD_PLATAFORMA[[#This Row],[FECHA]])</f>
        <v>0</v>
      </c>
      <c r="N134" t="str">
        <f>IFERROR(VLOOKUP(TABLA_REPORTES_MOD_PLATAFORMA[[#This Row],[FRENTE]],WORKFACES!G:J,4,FALSE),"")</f>
        <v/>
      </c>
    </row>
    <row r="135" spans="1:14" x14ac:dyDescent="0.25">
      <c r="A135" s="1">
        <v>45342</v>
      </c>
      <c r="B135" t="s">
        <v>1268</v>
      </c>
      <c r="C135" t="s">
        <v>134</v>
      </c>
      <c r="D135">
        <v>20649500</v>
      </c>
      <c r="E135" t="s">
        <v>605</v>
      </c>
      <c r="F135" t="s">
        <v>132</v>
      </c>
      <c r="G135" t="s">
        <v>132</v>
      </c>
      <c r="H135" s="22" t="s">
        <v>128</v>
      </c>
      <c r="J135" t="str">
        <f>TABLA_REPORTES_MOD_PLATAFORMA[[#This Row],[ESPECIALIDAD]]&amp;"-"&amp;TABLA_REPORTES_MOD_PLATAFORMA[[#This Row],[CARGO]]</f>
        <v xml:space="preserve"> PIPING-C: MAESTRO SEGUNDA</v>
      </c>
      <c r="L135" s="22" t="str">
        <f>IFERROR(VLOOKUP(TABLA_REPORTES_MOD_PLATAFORMA[[#This Row],[FRENTE]],WORKFACES!G:H,2,FALSE),"")</f>
        <v/>
      </c>
      <c r="M135" s="22">
        <f>SUMIFS(PDF2XLS!E:E,PDF2XLS!D:D,TABLA_REPORTES_MOD_PLATAFORMA[[#This Row],[NOMBRE]],PDF2XLS!B:B,TABLA_REPORTES_MOD_PLATAFORMA[[#This Row],[FECHA]])</f>
        <v>0</v>
      </c>
      <c r="N135" t="str">
        <f>IFERROR(VLOOKUP(TABLA_REPORTES_MOD_PLATAFORMA[[#This Row],[FRENTE]],WORKFACES!G:J,4,FALSE),"")</f>
        <v/>
      </c>
    </row>
    <row r="136" spans="1:14" x14ac:dyDescent="0.25">
      <c r="A136" s="1">
        <v>45342</v>
      </c>
      <c r="B136" t="s">
        <v>1269</v>
      </c>
      <c r="C136" t="s">
        <v>134</v>
      </c>
      <c r="D136">
        <v>20520837</v>
      </c>
      <c r="E136" t="s">
        <v>298</v>
      </c>
      <c r="F136" t="s">
        <v>132</v>
      </c>
      <c r="G136" t="s">
        <v>132</v>
      </c>
      <c r="H136" s="22" t="s">
        <v>128</v>
      </c>
      <c r="J136" t="str">
        <f>TABLA_REPORTES_MOD_PLATAFORMA[[#This Row],[ESPECIALIDAD]]&amp;"-"&amp;TABLA_REPORTES_MOD_PLATAFORMA[[#This Row],[CARGO]]</f>
        <v xml:space="preserve"> PIPING-C: MAESTRO SEGUNDA</v>
      </c>
      <c r="L136" s="22" t="str">
        <f>IFERROR(VLOOKUP(TABLA_REPORTES_MOD_PLATAFORMA[[#This Row],[FRENTE]],WORKFACES!G:H,2,FALSE),"")</f>
        <v/>
      </c>
      <c r="M136" s="22">
        <f>SUMIFS(PDF2XLS!E:E,PDF2XLS!D:D,TABLA_REPORTES_MOD_PLATAFORMA[[#This Row],[NOMBRE]],PDF2XLS!B:B,TABLA_REPORTES_MOD_PLATAFORMA[[#This Row],[FECHA]])</f>
        <v>0</v>
      </c>
      <c r="N136" t="str">
        <f>IFERROR(VLOOKUP(TABLA_REPORTES_MOD_PLATAFORMA[[#This Row],[FRENTE]],WORKFACES!G:J,4,FALSE),"")</f>
        <v/>
      </c>
    </row>
    <row r="137" spans="1:14" x14ac:dyDescent="0.25">
      <c r="A137" s="1">
        <v>45342</v>
      </c>
      <c r="B137" t="s">
        <v>1270</v>
      </c>
      <c r="C137" t="s">
        <v>134</v>
      </c>
      <c r="D137">
        <v>20469361</v>
      </c>
      <c r="E137" t="s">
        <v>601</v>
      </c>
      <c r="F137" t="s">
        <v>148</v>
      </c>
      <c r="G137" t="s">
        <v>148</v>
      </c>
      <c r="H137" s="22" t="s">
        <v>128</v>
      </c>
      <c r="J137" t="str">
        <f>TABLA_REPORTES_MOD_PLATAFORMA[[#This Row],[ESPECIALIDAD]]&amp;"-"&amp;TABLA_REPORTES_MOD_PLATAFORMA[[#This Row],[CARGO]]</f>
        <v xml:space="preserve"> ESTRUCTURA-C: MAESTRO SEGUNDA</v>
      </c>
      <c r="L137" s="22" t="str">
        <f>IFERROR(VLOOKUP(TABLA_REPORTES_MOD_PLATAFORMA[[#This Row],[FRENTE]],WORKFACES!G:H,2,FALSE),"")</f>
        <v/>
      </c>
      <c r="M137" s="22">
        <f>SUMIFS(PDF2XLS!E:E,PDF2XLS!D:D,TABLA_REPORTES_MOD_PLATAFORMA[[#This Row],[NOMBRE]],PDF2XLS!B:B,TABLA_REPORTES_MOD_PLATAFORMA[[#This Row],[FECHA]])</f>
        <v>0</v>
      </c>
      <c r="N137" t="str">
        <f>IFERROR(VLOOKUP(TABLA_REPORTES_MOD_PLATAFORMA[[#This Row],[FRENTE]],WORKFACES!G:J,4,FALSE),"")</f>
        <v/>
      </c>
    </row>
    <row r="138" spans="1:14" x14ac:dyDescent="0.25">
      <c r="A138" s="1">
        <v>45342</v>
      </c>
      <c r="B138" t="s">
        <v>1271</v>
      </c>
      <c r="C138" t="s">
        <v>1272</v>
      </c>
      <c r="D138">
        <v>15179505</v>
      </c>
      <c r="E138" t="s">
        <v>1273</v>
      </c>
      <c r="F138" t="s">
        <v>211</v>
      </c>
      <c r="G138" t="s">
        <v>1274</v>
      </c>
      <c r="H138" s="22" t="s">
        <v>128</v>
      </c>
      <c r="J138" t="str">
        <f>TABLA_REPORTES_MOD_PLATAFORMA[[#This Row],[ESPECIALIDAD]]&amp;"-"&amp;TABLA_REPORTES_MOD_PLATAFORMA[[#This Row],[CARGO]]</f>
        <v xml:space="preserve"> SOLDADURA PLANCHA-C: SOLDADOR PLANCHA</v>
      </c>
      <c r="L138" s="22" t="str">
        <f>IFERROR(VLOOKUP(TABLA_REPORTES_MOD_PLATAFORMA[[#This Row],[FRENTE]],WORKFACES!G:H,2,FALSE),"")</f>
        <v/>
      </c>
      <c r="M138" s="22">
        <f>SUMIFS(PDF2XLS!E:E,PDF2XLS!D:D,TABLA_REPORTES_MOD_PLATAFORMA[[#This Row],[NOMBRE]],PDF2XLS!B:B,TABLA_REPORTES_MOD_PLATAFORMA[[#This Row],[FECHA]])</f>
        <v>0</v>
      </c>
      <c r="N138" t="str">
        <f>IFERROR(VLOOKUP(TABLA_REPORTES_MOD_PLATAFORMA[[#This Row],[FRENTE]],WORKFACES!G:J,4,FALSE),"")</f>
        <v/>
      </c>
    </row>
    <row r="139" spans="1:14" x14ac:dyDescent="0.25">
      <c r="A139" s="1">
        <v>45342</v>
      </c>
      <c r="B139" t="s">
        <v>410</v>
      </c>
      <c r="C139" t="s">
        <v>1275</v>
      </c>
      <c r="D139">
        <v>14576851</v>
      </c>
      <c r="E139" t="s">
        <v>1276</v>
      </c>
      <c r="F139" t="s">
        <v>211</v>
      </c>
      <c r="G139" t="s">
        <v>1277</v>
      </c>
      <c r="H139" s="22" t="s">
        <v>128</v>
      </c>
      <c r="J139" t="str">
        <f>TABLA_REPORTES_MOD_PLATAFORMA[[#This Row],[ESPECIALIDAD]]&amp;"-"&amp;TABLA_REPORTES_MOD_PLATAFORMA[[#This Row],[CARGO]]</f>
        <v xml:space="preserve"> N/A-C: OPERADOR HDPE</v>
      </c>
      <c r="L139" s="22" t="str">
        <f>IFERROR(VLOOKUP(TABLA_REPORTES_MOD_PLATAFORMA[[#This Row],[FRENTE]],WORKFACES!G:H,2,FALSE),"")</f>
        <v/>
      </c>
      <c r="M139" s="22">
        <f>SUMIFS(PDF2XLS!E:E,PDF2XLS!D:D,TABLA_REPORTES_MOD_PLATAFORMA[[#This Row],[NOMBRE]],PDF2XLS!B:B,TABLA_REPORTES_MOD_PLATAFORMA[[#This Row],[FECHA]])</f>
        <v>0</v>
      </c>
      <c r="N139" t="str">
        <f>IFERROR(VLOOKUP(TABLA_REPORTES_MOD_PLATAFORMA[[#This Row],[FRENTE]],WORKFACES!G:J,4,FALSE),"")</f>
        <v/>
      </c>
    </row>
    <row r="140" spans="1:14" x14ac:dyDescent="0.25">
      <c r="A140" s="1">
        <v>45342</v>
      </c>
      <c r="B140" t="s">
        <v>411</v>
      </c>
      <c r="C140" t="s">
        <v>1275</v>
      </c>
      <c r="D140">
        <v>16186215</v>
      </c>
      <c r="E140" t="s">
        <v>1278</v>
      </c>
      <c r="F140" t="s">
        <v>132</v>
      </c>
      <c r="G140" t="s">
        <v>132</v>
      </c>
      <c r="H140" s="22" t="s">
        <v>128</v>
      </c>
      <c r="J140" t="str">
        <f>TABLA_REPORTES_MOD_PLATAFORMA[[#This Row],[ESPECIALIDAD]]&amp;"-"&amp;TABLA_REPORTES_MOD_PLATAFORMA[[#This Row],[CARGO]]</f>
        <v xml:space="preserve"> PIPING-C: OPERADOR HDPE</v>
      </c>
      <c r="L140" s="22" t="str">
        <f>IFERROR(VLOOKUP(TABLA_REPORTES_MOD_PLATAFORMA[[#This Row],[FRENTE]],WORKFACES!G:H,2,FALSE),"")</f>
        <v/>
      </c>
      <c r="M140" s="22">
        <f>SUMIFS(PDF2XLS!E:E,PDF2XLS!D:D,TABLA_REPORTES_MOD_PLATAFORMA[[#This Row],[NOMBRE]],PDF2XLS!B:B,TABLA_REPORTES_MOD_PLATAFORMA[[#This Row],[FECHA]])</f>
        <v>0</v>
      </c>
      <c r="N140" t="str">
        <f>IFERROR(VLOOKUP(TABLA_REPORTES_MOD_PLATAFORMA[[#This Row],[FRENTE]],WORKFACES!G:J,4,FALSE),"")</f>
        <v/>
      </c>
    </row>
    <row r="141" spans="1:14" x14ac:dyDescent="0.25">
      <c r="A141" s="1">
        <v>45342</v>
      </c>
      <c r="B141" t="s">
        <v>1279</v>
      </c>
      <c r="C141" t="s">
        <v>1275</v>
      </c>
      <c r="D141">
        <v>16481638</v>
      </c>
      <c r="E141" t="s">
        <v>1280</v>
      </c>
      <c r="F141" t="s">
        <v>132</v>
      </c>
      <c r="G141" t="s">
        <v>132</v>
      </c>
      <c r="H141" s="22" t="s">
        <v>128</v>
      </c>
      <c r="J141" t="str">
        <f>TABLA_REPORTES_MOD_PLATAFORMA[[#This Row],[ESPECIALIDAD]]&amp;"-"&amp;TABLA_REPORTES_MOD_PLATAFORMA[[#This Row],[CARGO]]</f>
        <v xml:space="preserve"> PIPING-C: OPERADOR HDPE</v>
      </c>
      <c r="L141" s="22" t="str">
        <f>IFERROR(VLOOKUP(TABLA_REPORTES_MOD_PLATAFORMA[[#This Row],[FRENTE]],WORKFACES!G:H,2,FALSE),"")</f>
        <v/>
      </c>
      <c r="M141" s="22">
        <f>SUMIFS(PDF2XLS!E:E,PDF2XLS!D:D,TABLA_REPORTES_MOD_PLATAFORMA[[#This Row],[NOMBRE]],PDF2XLS!B:B,TABLA_REPORTES_MOD_PLATAFORMA[[#This Row],[FECHA]])</f>
        <v>0</v>
      </c>
      <c r="N141" t="str">
        <f>IFERROR(VLOOKUP(TABLA_REPORTES_MOD_PLATAFORMA[[#This Row],[FRENTE]],WORKFACES!G:J,4,FALSE),"")</f>
        <v/>
      </c>
    </row>
    <row r="142" spans="1:14" x14ac:dyDescent="0.25">
      <c r="A142" s="1">
        <v>45342</v>
      </c>
      <c r="B142" t="s">
        <v>1281</v>
      </c>
      <c r="C142" t="s">
        <v>1275</v>
      </c>
      <c r="D142">
        <v>11512977</v>
      </c>
      <c r="E142" t="s">
        <v>1282</v>
      </c>
      <c r="F142" t="s">
        <v>132</v>
      </c>
      <c r="G142" t="s">
        <v>132</v>
      </c>
      <c r="H142" s="22" t="s">
        <v>128</v>
      </c>
      <c r="J142" t="str">
        <f>TABLA_REPORTES_MOD_PLATAFORMA[[#This Row],[ESPECIALIDAD]]&amp;"-"&amp;TABLA_REPORTES_MOD_PLATAFORMA[[#This Row],[CARGO]]</f>
        <v xml:space="preserve"> PIPING-C: OPERADOR HDPE</v>
      </c>
      <c r="L142" s="22" t="str">
        <f>IFERROR(VLOOKUP(TABLA_REPORTES_MOD_PLATAFORMA[[#This Row],[FRENTE]],WORKFACES!G:H,2,FALSE),"")</f>
        <v/>
      </c>
      <c r="M142" s="22">
        <f>SUMIFS(PDF2XLS!E:E,PDF2XLS!D:D,TABLA_REPORTES_MOD_PLATAFORMA[[#This Row],[NOMBRE]],PDF2XLS!B:B,TABLA_REPORTES_MOD_PLATAFORMA[[#This Row],[FECHA]])</f>
        <v>0</v>
      </c>
      <c r="N142" t="str">
        <f>IFERROR(VLOOKUP(TABLA_REPORTES_MOD_PLATAFORMA[[#This Row],[FRENTE]],WORKFACES!G:J,4,FALSE),"")</f>
        <v/>
      </c>
    </row>
    <row r="143" spans="1:14" x14ac:dyDescent="0.25">
      <c r="A143" s="1">
        <v>45342</v>
      </c>
      <c r="B143" t="s">
        <v>1283</v>
      </c>
      <c r="C143" t="s">
        <v>1275</v>
      </c>
      <c r="D143">
        <v>8979112</v>
      </c>
      <c r="E143" t="s">
        <v>1284</v>
      </c>
      <c r="F143" t="s">
        <v>211</v>
      </c>
      <c r="G143" t="s">
        <v>1277</v>
      </c>
      <c r="H143" s="22" t="s">
        <v>128</v>
      </c>
      <c r="J143" t="str">
        <f>TABLA_REPORTES_MOD_PLATAFORMA[[#This Row],[ESPECIALIDAD]]&amp;"-"&amp;TABLA_REPORTES_MOD_PLATAFORMA[[#This Row],[CARGO]]</f>
        <v xml:space="preserve"> N/A-C: OPERADOR HDPE</v>
      </c>
      <c r="L143" s="22" t="str">
        <f>IFERROR(VLOOKUP(TABLA_REPORTES_MOD_PLATAFORMA[[#This Row],[FRENTE]],WORKFACES!G:H,2,FALSE),"")</f>
        <v/>
      </c>
      <c r="M143" s="22">
        <f>SUMIFS(PDF2XLS!E:E,PDF2XLS!D:D,TABLA_REPORTES_MOD_PLATAFORMA[[#This Row],[NOMBRE]],PDF2XLS!B:B,TABLA_REPORTES_MOD_PLATAFORMA[[#This Row],[FECHA]])</f>
        <v>0</v>
      </c>
      <c r="N143" t="str">
        <f>IFERROR(VLOOKUP(TABLA_REPORTES_MOD_PLATAFORMA[[#This Row],[FRENTE]],WORKFACES!G:J,4,FALSE),"")</f>
        <v/>
      </c>
    </row>
    <row r="144" spans="1:14" x14ac:dyDescent="0.25">
      <c r="A144" s="1">
        <v>45342</v>
      </c>
      <c r="B144" t="s">
        <v>1285</v>
      </c>
      <c r="C144" t="s">
        <v>1286</v>
      </c>
      <c r="D144">
        <v>12527007</v>
      </c>
      <c r="E144" t="s">
        <v>1287</v>
      </c>
      <c r="F144" t="s">
        <v>211</v>
      </c>
      <c r="G144" t="s">
        <v>1277</v>
      </c>
      <c r="H144" s="22" t="s">
        <v>128</v>
      </c>
      <c r="J144" t="str">
        <f>TABLA_REPORTES_MOD_PLATAFORMA[[#This Row],[ESPECIALIDAD]]&amp;"-"&amp;TABLA_REPORTES_MOD_PLATAFORMA[[#This Row],[CARGO]]</f>
        <v xml:space="preserve"> N/A-C: SOLDADOR</v>
      </c>
      <c r="L144" s="22" t="str">
        <f>IFERROR(VLOOKUP(TABLA_REPORTES_MOD_PLATAFORMA[[#This Row],[FRENTE]],WORKFACES!G:H,2,FALSE),"")</f>
        <v/>
      </c>
      <c r="M144" s="22">
        <f>SUMIFS(PDF2XLS!E:E,PDF2XLS!D:D,TABLA_REPORTES_MOD_PLATAFORMA[[#This Row],[NOMBRE]],PDF2XLS!B:B,TABLA_REPORTES_MOD_PLATAFORMA[[#This Row],[FECHA]])</f>
        <v>0</v>
      </c>
      <c r="N144" t="str">
        <f>IFERROR(VLOOKUP(TABLA_REPORTES_MOD_PLATAFORMA[[#This Row],[FRENTE]],WORKFACES!G:J,4,FALSE),"")</f>
        <v/>
      </c>
    </row>
    <row r="145" spans="1:14" x14ac:dyDescent="0.25">
      <c r="A145" s="1">
        <v>45342</v>
      </c>
      <c r="B145" t="s">
        <v>1288</v>
      </c>
      <c r="C145" t="s">
        <v>1275</v>
      </c>
      <c r="D145">
        <v>16553763</v>
      </c>
      <c r="E145" t="s">
        <v>1289</v>
      </c>
      <c r="F145" t="s">
        <v>211</v>
      </c>
      <c r="G145" t="s">
        <v>1277</v>
      </c>
      <c r="H145" s="22" t="s">
        <v>128</v>
      </c>
      <c r="J145" t="str">
        <f>TABLA_REPORTES_MOD_PLATAFORMA[[#This Row],[ESPECIALIDAD]]&amp;"-"&amp;TABLA_REPORTES_MOD_PLATAFORMA[[#This Row],[CARGO]]</f>
        <v xml:space="preserve"> N/A-C: OPERADOR HDPE</v>
      </c>
      <c r="L145" s="22" t="str">
        <f>IFERROR(VLOOKUP(TABLA_REPORTES_MOD_PLATAFORMA[[#This Row],[FRENTE]],WORKFACES!G:H,2,FALSE),"")</f>
        <v/>
      </c>
      <c r="M145" s="22">
        <f>SUMIFS(PDF2XLS!E:E,PDF2XLS!D:D,TABLA_REPORTES_MOD_PLATAFORMA[[#This Row],[NOMBRE]],PDF2XLS!B:B,TABLA_REPORTES_MOD_PLATAFORMA[[#This Row],[FECHA]])</f>
        <v>0</v>
      </c>
      <c r="N145" t="str">
        <f>IFERROR(VLOOKUP(TABLA_REPORTES_MOD_PLATAFORMA[[#This Row],[FRENTE]],WORKFACES!G:J,4,FALSE),"")</f>
        <v/>
      </c>
    </row>
    <row r="1018" spans="18:18" x14ac:dyDescent="0.25">
      <c r="R1018">
        <f>216/12</f>
        <v>18</v>
      </c>
    </row>
  </sheetData>
  <conditionalFormatting sqref="C1:C1048576">
    <cfRule type="cellIs" dxfId="5" priority="6" operator="equal">
      <formula>"CAPATAZ"</formula>
    </cfRule>
  </conditionalFormatting>
  <conditionalFormatting sqref="M2:M145">
    <cfRule type="cellIs" dxfId="4" priority="1" operator="equal">
      <formula>0</formula>
    </cfRule>
    <cfRule type="cellIs" dxfId="3" priority="3" operator="greaterThan">
      <formula>12</formula>
    </cfRule>
  </conditionalFormatting>
  <dataValidations count="1">
    <dataValidation type="list" allowBlank="1" showInputMessage="1" showErrorMessage="1" sqref="K2:K145" xr:uid="{D097D5C8-195F-4DC6-B2F3-E8C76FD83AD6}">
      <formula1>REPORT_INPUT_CODE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6D9F-BACC-42F6-BBF2-18006C02AA4D}">
  <sheetPr codeName="Hoja15"/>
  <dimension ref="A1:E45"/>
  <sheetViews>
    <sheetView topLeftCell="A34" workbookViewId="0">
      <selection activeCell="E8" sqref="E8"/>
    </sheetView>
  </sheetViews>
  <sheetFormatPr baseColWidth="10" defaultRowHeight="15" x14ac:dyDescent="0.25"/>
  <cols>
    <col min="2" max="2" width="48.5703125" customWidth="1"/>
    <col min="3" max="3" width="21.85546875" customWidth="1"/>
    <col min="4" max="4" width="30.5703125" customWidth="1"/>
  </cols>
  <sheetData>
    <row r="1" spans="1:5" x14ac:dyDescent="0.25">
      <c r="A1" t="s">
        <v>497</v>
      </c>
    </row>
    <row r="3" spans="1:5" x14ac:dyDescent="0.25">
      <c r="A3" t="s">
        <v>498</v>
      </c>
      <c r="B3" t="s">
        <v>499</v>
      </c>
      <c r="C3" t="s">
        <v>467</v>
      </c>
      <c r="D3" t="s">
        <v>500</v>
      </c>
    </row>
    <row r="4" spans="1:5" x14ac:dyDescent="0.25">
      <c r="A4" t="s">
        <v>501</v>
      </c>
      <c r="B4" t="s">
        <v>502</v>
      </c>
      <c r="C4" t="s">
        <v>467</v>
      </c>
      <c r="D4" t="s">
        <v>500</v>
      </c>
    </row>
    <row r="5" spans="1:5" x14ac:dyDescent="0.25">
      <c r="A5" t="s">
        <v>503</v>
      </c>
      <c r="B5" t="s">
        <v>504</v>
      </c>
      <c r="C5" t="s">
        <v>467</v>
      </c>
      <c r="D5" t="s">
        <v>500</v>
      </c>
    </row>
    <row r="6" spans="1:5" x14ac:dyDescent="0.25">
      <c r="A6" t="s">
        <v>505</v>
      </c>
      <c r="B6" t="s">
        <v>506</v>
      </c>
      <c r="C6" t="s">
        <v>467</v>
      </c>
      <c r="D6" t="s">
        <v>500</v>
      </c>
    </row>
    <row r="8" spans="1:5" x14ac:dyDescent="0.25">
      <c r="A8" t="s">
        <v>496</v>
      </c>
      <c r="E8" t="s">
        <v>600</v>
      </c>
    </row>
    <row r="10" spans="1:5" x14ac:dyDescent="0.25">
      <c r="A10" t="s">
        <v>465</v>
      </c>
      <c r="B10" t="s">
        <v>466</v>
      </c>
      <c r="C10" t="s">
        <v>467</v>
      </c>
      <c r="D10" t="s">
        <v>421</v>
      </c>
    </row>
    <row r="11" spans="1:5" x14ac:dyDescent="0.25">
      <c r="A11" t="s">
        <v>468</v>
      </c>
      <c r="B11" t="s">
        <v>469</v>
      </c>
      <c r="C11" t="s">
        <v>467</v>
      </c>
      <c r="D11" t="s">
        <v>421</v>
      </c>
    </row>
    <row r="12" spans="1:5" x14ac:dyDescent="0.25">
      <c r="A12" t="s">
        <v>470</v>
      </c>
      <c r="B12" t="s">
        <v>471</v>
      </c>
      <c r="C12" t="s">
        <v>467</v>
      </c>
      <c r="D12" t="s">
        <v>421</v>
      </c>
    </row>
    <row r="13" spans="1:5" x14ac:dyDescent="0.25">
      <c r="A13" t="s">
        <v>472</v>
      </c>
      <c r="B13" t="s">
        <v>473</v>
      </c>
      <c r="C13" t="s">
        <v>467</v>
      </c>
      <c r="D13" t="s">
        <v>421</v>
      </c>
    </row>
    <row r="14" spans="1:5" x14ac:dyDescent="0.25">
      <c r="A14" t="s">
        <v>474</v>
      </c>
      <c r="B14" t="s">
        <v>475</v>
      </c>
      <c r="C14" t="s">
        <v>467</v>
      </c>
      <c r="D14" t="s">
        <v>421</v>
      </c>
    </row>
    <row r="15" spans="1:5" x14ac:dyDescent="0.25">
      <c r="A15" t="s">
        <v>476</v>
      </c>
      <c r="B15" t="s">
        <v>477</v>
      </c>
      <c r="C15" t="s">
        <v>467</v>
      </c>
      <c r="D15" t="s">
        <v>421</v>
      </c>
    </row>
    <row r="16" spans="1:5" x14ac:dyDescent="0.25">
      <c r="A16" t="s">
        <v>478</v>
      </c>
      <c r="B16" t="s">
        <v>479</v>
      </c>
      <c r="C16" t="s">
        <v>467</v>
      </c>
      <c r="D16" t="s">
        <v>421</v>
      </c>
    </row>
    <row r="17" spans="1:4" x14ac:dyDescent="0.25">
      <c r="A17" t="s">
        <v>480</v>
      </c>
      <c r="B17" t="s">
        <v>481</v>
      </c>
      <c r="C17" t="s">
        <v>467</v>
      </c>
      <c r="D17" t="s">
        <v>421</v>
      </c>
    </row>
    <row r="18" spans="1:4" x14ac:dyDescent="0.25">
      <c r="A18" t="s">
        <v>482</v>
      </c>
      <c r="B18" t="s">
        <v>483</v>
      </c>
      <c r="C18" t="s">
        <v>467</v>
      </c>
      <c r="D18" t="s">
        <v>421</v>
      </c>
    </row>
    <row r="19" spans="1:4" x14ac:dyDescent="0.25">
      <c r="A19" t="s">
        <v>484</v>
      </c>
      <c r="B19" t="s">
        <v>485</v>
      </c>
      <c r="C19" t="s">
        <v>467</v>
      </c>
      <c r="D19" t="s">
        <v>421</v>
      </c>
    </row>
    <row r="20" spans="1:4" x14ac:dyDescent="0.25">
      <c r="A20" t="s">
        <v>486</v>
      </c>
      <c r="B20" t="s">
        <v>487</v>
      </c>
      <c r="C20" t="s">
        <v>467</v>
      </c>
      <c r="D20" t="s">
        <v>421</v>
      </c>
    </row>
    <row r="21" spans="1:4" x14ac:dyDescent="0.25">
      <c r="A21" t="s">
        <v>488</v>
      </c>
      <c r="B21" t="s">
        <v>489</v>
      </c>
      <c r="C21" t="s">
        <v>467</v>
      </c>
      <c r="D21" t="s">
        <v>421</v>
      </c>
    </row>
    <row r="22" spans="1:4" x14ac:dyDescent="0.25">
      <c r="A22" t="s">
        <v>490</v>
      </c>
      <c r="B22" t="s">
        <v>491</v>
      </c>
      <c r="C22" t="s">
        <v>467</v>
      </c>
      <c r="D22" t="s">
        <v>421</v>
      </c>
    </row>
    <row r="23" spans="1:4" x14ac:dyDescent="0.25">
      <c r="A23" t="s">
        <v>492</v>
      </c>
      <c r="B23" t="s">
        <v>493</v>
      </c>
      <c r="C23" t="s">
        <v>467</v>
      </c>
      <c r="D23" t="s">
        <v>421</v>
      </c>
    </row>
    <row r="24" spans="1:4" x14ac:dyDescent="0.25">
      <c r="A24" t="s">
        <v>494</v>
      </c>
      <c r="B24" t="s">
        <v>495</v>
      </c>
      <c r="C24" t="s">
        <v>467</v>
      </c>
      <c r="D24" t="s">
        <v>421</v>
      </c>
    </row>
    <row r="26" spans="1:4" x14ac:dyDescent="0.25">
      <c r="A26" t="s">
        <v>507</v>
      </c>
    </row>
    <row r="28" spans="1:4" x14ac:dyDescent="0.25">
      <c r="A28" t="s">
        <v>434</v>
      </c>
      <c r="B28" t="s">
        <v>435</v>
      </c>
      <c r="C28" t="s">
        <v>9</v>
      </c>
      <c r="D28" t="s">
        <v>436</v>
      </c>
    </row>
    <row r="29" spans="1:4" x14ac:dyDescent="0.25">
      <c r="A29" t="s">
        <v>460</v>
      </c>
      <c r="B29" t="s">
        <v>461</v>
      </c>
      <c r="C29" t="s">
        <v>375</v>
      </c>
      <c r="D29" t="s">
        <v>464</v>
      </c>
    </row>
    <row r="30" spans="1:4" x14ac:dyDescent="0.25">
      <c r="A30" t="s">
        <v>431</v>
      </c>
      <c r="B30" t="s">
        <v>432</v>
      </c>
      <c r="C30" t="s">
        <v>375</v>
      </c>
      <c r="D30" t="s">
        <v>433</v>
      </c>
    </row>
    <row r="31" spans="1:4" x14ac:dyDescent="0.25">
      <c r="A31" t="s">
        <v>443</v>
      </c>
      <c r="B31" t="s">
        <v>444</v>
      </c>
      <c r="C31" t="s">
        <v>375</v>
      </c>
      <c r="D31" t="s">
        <v>433</v>
      </c>
    </row>
    <row r="32" spans="1:4" x14ac:dyDescent="0.25">
      <c r="A32" t="s">
        <v>451</v>
      </c>
      <c r="B32" t="s">
        <v>452</v>
      </c>
      <c r="C32" t="s">
        <v>375</v>
      </c>
      <c r="D32" t="s">
        <v>433</v>
      </c>
    </row>
    <row r="33" spans="1:4" x14ac:dyDescent="0.25">
      <c r="A33" t="s">
        <v>456</v>
      </c>
      <c r="B33" t="s">
        <v>457</v>
      </c>
      <c r="C33" t="s">
        <v>375</v>
      </c>
      <c r="D33" t="s">
        <v>433</v>
      </c>
    </row>
    <row r="34" spans="1:4" x14ac:dyDescent="0.25">
      <c r="A34" t="s">
        <v>462</v>
      </c>
      <c r="B34" t="s">
        <v>463</v>
      </c>
      <c r="C34" t="s">
        <v>375</v>
      </c>
      <c r="D34" t="s">
        <v>433</v>
      </c>
    </row>
    <row r="35" spans="1:4" x14ac:dyDescent="0.25">
      <c r="A35" t="s">
        <v>453</v>
      </c>
      <c r="B35" t="s">
        <v>454</v>
      </c>
      <c r="C35" t="s">
        <v>10</v>
      </c>
      <c r="D35" t="s">
        <v>455</v>
      </c>
    </row>
    <row r="36" spans="1:4" x14ac:dyDescent="0.25">
      <c r="A36" t="s">
        <v>422</v>
      </c>
      <c r="B36" t="s">
        <v>423</v>
      </c>
      <c r="C36" t="s">
        <v>376</v>
      </c>
      <c r="D36" t="s">
        <v>424</v>
      </c>
    </row>
    <row r="37" spans="1:4" x14ac:dyDescent="0.25">
      <c r="A37" t="s">
        <v>447</v>
      </c>
      <c r="B37" t="s">
        <v>448</v>
      </c>
      <c r="C37" t="s">
        <v>376</v>
      </c>
      <c r="D37" t="s">
        <v>424</v>
      </c>
    </row>
    <row r="38" spans="1:4" x14ac:dyDescent="0.25">
      <c r="A38" t="s">
        <v>425</v>
      </c>
      <c r="B38" t="s">
        <v>426</v>
      </c>
      <c r="C38" t="s">
        <v>30</v>
      </c>
      <c r="D38" t="s">
        <v>427</v>
      </c>
    </row>
    <row r="39" spans="1:4" x14ac:dyDescent="0.25">
      <c r="A39" t="s">
        <v>437</v>
      </c>
      <c r="B39" t="s">
        <v>438</v>
      </c>
      <c r="C39" t="s">
        <v>30</v>
      </c>
      <c r="D39" t="s">
        <v>427</v>
      </c>
    </row>
    <row r="40" spans="1:4" x14ac:dyDescent="0.25">
      <c r="A40" t="s">
        <v>428</v>
      </c>
      <c r="B40" t="s">
        <v>429</v>
      </c>
      <c r="C40" t="s">
        <v>11</v>
      </c>
      <c r="D40" t="s">
        <v>430</v>
      </c>
    </row>
    <row r="41" spans="1:4" x14ac:dyDescent="0.25">
      <c r="A41" t="s">
        <v>439</v>
      </c>
      <c r="B41" t="s">
        <v>440</v>
      </c>
      <c r="C41" t="s">
        <v>11</v>
      </c>
      <c r="D41" t="s">
        <v>430</v>
      </c>
    </row>
    <row r="42" spans="1:4" x14ac:dyDescent="0.25">
      <c r="A42" t="s">
        <v>441</v>
      </c>
      <c r="B42" t="s">
        <v>442</v>
      </c>
      <c r="C42" t="s">
        <v>11</v>
      </c>
      <c r="D42" t="s">
        <v>430</v>
      </c>
    </row>
    <row r="43" spans="1:4" x14ac:dyDescent="0.25">
      <c r="A43" t="s">
        <v>445</v>
      </c>
      <c r="B43" t="s">
        <v>446</v>
      </c>
      <c r="C43" t="s">
        <v>11</v>
      </c>
      <c r="D43" t="s">
        <v>430</v>
      </c>
    </row>
    <row r="44" spans="1:4" x14ac:dyDescent="0.25">
      <c r="A44" t="s">
        <v>449</v>
      </c>
      <c r="B44" t="s">
        <v>450</v>
      </c>
      <c r="C44" t="s">
        <v>11</v>
      </c>
      <c r="D44" t="s">
        <v>430</v>
      </c>
    </row>
    <row r="45" spans="1:4" x14ac:dyDescent="0.25">
      <c r="A45" t="s">
        <v>458</v>
      </c>
      <c r="B45" t="s">
        <v>459</v>
      </c>
      <c r="C45" t="s">
        <v>11</v>
      </c>
      <c r="D45" t="s">
        <v>430</v>
      </c>
    </row>
  </sheetData>
  <sortState xmlns:xlrd2="http://schemas.microsoft.com/office/spreadsheetml/2017/richdata2" ref="A28:D45">
    <sortCondition ref="C28:C45"/>
    <sortCondition ref="D28:D4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157C-5209-49A2-A450-549DCE5AE5A3}">
  <sheetPr codeName="Hoja13"/>
  <dimension ref="A1:E633"/>
  <sheetViews>
    <sheetView topLeftCell="A4" zoomScale="85" zoomScaleNormal="85" workbookViewId="0">
      <selection activeCell="C29" sqref="C29"/>
    </sheetView>
  </sheetViews>
  <sheetFormatPr baseColWidth="10" defaultRowHeight="15" customHeight="1" x14ac:dyDescent="0.25"/>
  <cols>
    <col min="1" max="1" width="80.28515625" customWidth="1"/>
    <col min="2" max="2" width="14.140625" customWidth="1"/>
    <col min="3" max="3" width="55" customWidth="1"/>
    <col min="4" max="4" width="44" customWidth="1"/>
    <col min="6" max="6" width="17.140625" customWidth="1"/>
  </cols>
  <sheetData>
    <row r="1" spans="1:5" ht="15" customHeight="1" x14ac:dyDescent="0.25">
      <c r="A1" t="s">
        <v>401</v>
      </c>
      <c r="B1" t="s">
        <v>31</v>
      </c>
      <c r="C1" t="s">
        <v>12</v>
      </c>
      <c r="D1" t="s">
        <v>369</v>
      </c>
      <c r="E1" t="s">
        <v>309</v>
      </c>
    </row>
    <row r="2" spans="1:5" ht="15" customHeight="1" x14ac:dyDescent="0.25">
      <c r="A2" t="s">
        <v>640</v>
      </c>
      <c r="B2" s="1">
        <v>45346</v>
      </c>
      <c r="C2" t="s">
        <v>1388</v>
      </c>
      <c r="D2" t="s">
        <v>254</v>
      </c>
      <c r="E2">
        <v>12</v>
      </c>
    </row>
    <row r="3" spans="1:5" ht="15" customHeight="1" x14ac:dyDescent="0.25">
      <c r="A3" s="1">
        <v>45346</v>
      </c>
      <c r="B3" s="1">
        <v>45346</v>
      </c>
      <c r="C3" t="s">
        <v>1388</v>
      </c>
      <c r="D3" t="s">
        <v>255</v>
      </c>
      <c r="E3">
        <v>12</v>
      </c>
    </row>
    <row r="4" spans="1:5" ht="15" customHeight="1" x14ac:dyDescent="0.25">
      <c r="A4" t="s">
        <v>417</v>
      </c>
      <c r="B4" s="1">
        <v>45346</v>
      </c>
      <c r="C4" t="s">
        <v>1388</v>
      </c>
      <c r="D4" t="s">
        <v>256</v>
      </c>
      <c r="E4">
        <v>12</v>
      </c>
    </row>
    <row r="5" spans="1:5" ht="15" customHeight="1" x14ac:dyDescent="0.25">
      <c r="A5" t="s">
        <v>1388</v>
      </c>
      <c r="B5" s="1">
        <v>45346</v>
      </c>
      <c r="C5" t="s">
        <v>1388</v>
      </c>
      <c r="D5" t="s">
        <v>253</v>
      </c>
      <c r="E5">
        <v>12</v>
      </c>
    </row>
    <row r="6" spans="1:5" ht="15" customHeight="1" x14ac:dyDescent="0.25">
      <c r="A6" t="s">
        <v>402</v>
      </c>
      <c r="B6" s="1">
        <v>45346</v>
      </c>
      <c r="C6" t="s">
        <v>1388</v>
      </c>
      <c r="D6" t="s">
        <v>257</v>
      </c>
      <c r="E6">
        <v>12</v>
      </c>
    </row>
    <row r="7" spans="1:5" ht="15" customHeight="1" x14ac:dyDescent="0.25">
      <c r="A7" t="s">
        <v>403</v>
      </c>
      <c r="B7" s="1">
        <v>45346</v>
      </c>
      <c r="C7" t="s">
        <v>1534</v>
      </c>
      <c r="D7" t="s">
        <v>247</v>
      </c>
      <c r="E7">
        <v>12</v>
      </c>
    </row>
    <row r="8" spans="1:5" ht="15" customHeight="1" x14ac:dyDescent="0.25">
      <c r="A8" t="s">
        <v>641</v>
      </c>
      <c r="B8" s="1">
        <v>45346</v>
      </c>
      <c r="C8" t="s">
        <v>1534</v>
      </c>
      <c r="D8" t="s">
        <v>248</v>
      </c>
      <c r="E8">
        <v>12</v>
      </c>
    </row>
    <row r="9" spans="1:5" ht="15" customHeight="1" x14ac:dyDescent="0.25">
      <c r="A9" t="s">
        <v>642</v>
      </c>
      <c r="B9" s="1">
        <v>45346</v>
      </c>
      <c r="C9" t="s">
        <v>1534</v>
      </c>
      <c r="D9" t="s">
        <v>249</v>
      </c>
      <c r="E9">
        <v>12</v>
      </c>
    </row>
    <row r="10" spans="1:5" ht="15" customHeight="1" x14ac:dyDescent="0.25">
      <c r="A10" t="s">
        <v>699</v>
      </c>
      <c r="B10" s="1">
        <v>45346</v>
      </c>
      <c r="C10" t="s">
        <v>1534</v>
      </c>
      <c r="D10" t="s">
        <v>251</v>
      </c>
      <c r="E10">
        <v>12</v>
      </c>
    </row>
    <row r="11" spans="1:5" ht="15" customHeight="1" x14ac:dyDescent="0.25">
      <c r="A11" t="s">
        <v>1506</v>
      </c>
      <c r="B11" s="1">
        <v>45346</v>
      </c>
      <c r="C11" t="s">
        <v>1534</v>
      </c>
      <c r="D11" t="s">
        <v>252</v>
      </c>
      <c r="E11">
        <v>12</v>
      </c>
    </row>
    <row r="12" spans="1:5" ht="15" customHeight="1" x14ac:dyDescent="0.25">
      <c r="A12" t="s">
        <v>1507</v>
      </c>
      <c r="B12" s="1">
        <v>45346</v>
      </c>
      <c r="C12" t="s">
        <v>1534</v>
      </c>
      <c r="D12" t="s">
        <v>250</v>
      </c>
      <c r="E12">
        <v>12</v>
      </c>
    </row>
    <row r="13" spans="1:5" ht="15" customHeight="1" x14ac:dyDescent="0.25">
      <c r="A13" t="s">
        <v>404</v>
      </c>
      <c r="B13" s="1">
        <v>45346</v>
      </c>
      <c r="C13" t="s">
        <v>1534</v>
      </c>
      <c r="D13" t="s">
        <v>258</v>
      </c>
      <c r="E13">
        <v>12</v>
      </c>
    </row>
    <row r="14" spans="1:5" ht="15" customHeight="1" x14ac:dyDescent="0.25">
      <c r="A14" t="s">
        <v>1314</v>
      </c>
      <c r="B14" s="1">
        <v>45346</v>
      </c>
      <c r="C14" t="s">
        <v>1448</v>
      </c>
      <c r="D14" t="s">
        <v>167</v>
      </c>
      <c r="E14">
        <v>12</v>
      </c>
    </row>
    <row r="15" spans="1:5" ht="15" customHeight="1" x14ac:dyDescent="0.25">
      <c r="A15" t="s">
        <v>1508</v>
      </c>
      <c r="B15" s="1">
        <v>45346</v>
      </c>
      <c r="C15" t="s">
        <v>1448</v>
      </c>
      <c r="D15" t="s">
        <v>76</v>
      </c>
      <c r="E15">
        <v>12</v>
      </c>
    </row>
    <row r="16" spans="1:5" ht="15" customHeight="1" x14ac:dyDescent="0.25">
      <c r="A16" t="s">
        <v>1509</v>
      </c>
      <c r="B16" s="1">
        <v>45346</v>
      </c>
      <c r="C16" t="s">
        <v>1448</v>
      </c>
      <c r="D16" t="s">
        <v>169</v>
      </c>
      <c r="E16">
        <v>12</v>
      </c>
    </row>
    <row r="17" spans="1:5" ht="15" customHeight="1" x14ac:dyDescent="0.25">
      <c r="A17" t="s">
        <v>1510</v>
      </c>
      <c r="B17" s="1">
        <v>45346</v>
      </c>
      <c r="C17" t="s">
        <v>1448</v>
      </c>
      <c r="D17" t="s">
        <v>1880</v>
      </c>
      <c r="E17">
        <v>12</v>
      </c>
    </row>
    <row r="18" spans="1:5" ht="15" customHeight="1" x14ac:dyDescent="0.25">
      <c r="A18" t="s">
        <v>1511</v>
      </c>
      <c r="B18" s="1">
        <v>45346</v>
      </c>
      <c r="C18" t="s">
        <v>1448</v>
      </c>
      <c r="D18" t="s">
        <v>1881</v>
      </c>
      <c r="E18">
        <v>12</v>
      </c>
    </row>
    <row r="19" spans="1:5" ht="15" customHeight="1" x14ac:dyDescent="0.25">
      <c r="A19" t="s">
        <v>1512</v>
      </c>
      <c r="B19" s="1">
        <v>45346</v>
      </c>
      <c r="C19" t="s">
        <v>1448</v>
      </c>
      <c r="D19" t="s">
        <v>171</v>
      </c>
      <c r="E19">
        <v>12</v>
      </c>
    </row>
    <row r="20" spans="1:5" ht="15" customHeight="1" x14ac:dyDescent="0.25">
      <c r="A20" t="s">
        <v>1513</v>
      </c>
      <c r="B20" s="1">
        <v>45346</v>
      </c>
      <c r="C20" t="s">
        <v>1448</v>
      </c>
      <c r="D20" t="s">
        <v>1882</v>
      </c>
      <c r="E20">
        <v>12</v>
      </c>
    </row>
    <row r="21" spans="1:5" ht="15" customHeight="1" x14ac:dyDescent="0.25">
      <c r="A21" t="s">
        <v>1473</v>
      </c>
      <c r="B21" s="1">
        <v>45346</v>
      </c>
      <c r="C21" t="s">
        <v>1448</v>
      </c>
      <c r="D21" t="s">
        <v>173</v>
      </c>
      <c r="E21">
        <v>12</v>
      </c>
    </row>
    <row r="22" spans="1:5" ht="15" customHeight="1" x14ac:dyDescent="0.25">
      <c r="A22" t="s">
        <v>1474</v>
      </c>
      <c r="B22" s="1">
        <v>45346</v>
      </c>
      <c r="C22" t="s">
        <v>1448</v>
      </c>
      <c r="D22" t="s">
        <v>180</v>
      </c>
      <c r="E22">
        <v>12</v>
      </c>
    </row>
    <row r="23" spans="1:5" ht="15" customHeight="1" x14ac:dyDescent="0.25">
      <c r="A23" t="s">
        <v>1475</v>
      </c>
      <c r="B23" s="1">
        <v>45346</v>
      </c>
      <c r="C23" t="s">
        <v>1448</v>
      </c>
      <c r="D23" t="s">
        <v>192</v>
      </c>
      <c r="E23">
        <v>12</v>
      </c>
    </row>
    <row r="24" spans="1:5" ht="15" customHeight="1" x14ac:dyDescent="0.25">
      <c r="A24" t="s">
        <v>1476</v>
      </c>
      <c r="B24" s="1">
        <v>45346</v>
      </c>
      <c r="C24" t="s">
        <v>1448</v>
      </c>
      <c r="D24" t="s">
        <v>179</v>
      </c>
      <c r="E24">
        <v>12</v>
      </c>
    </row>
    <row r="25" spans="1:5" ht="15" customHeight="1" x14ac:dyDescent="0.25">
      <c r="A25" t="s">
        <v>1514</v>
      </c>
      <c r="B25" s="1">
        <v>45346</v>
      </c>
      <c r="C25" t="s">
        <v>1448</v>
      </c>
      <c r="D25" t="s">
        <v>177</v>
      </c>
      <c r="E25">
        <v>12</v>
      </c>
    </row>
    <row r="26" spans="1:5" ht="15" customHeight="1" x14ac:dyDescent="0.25">
      <c r="A26" t="s">
        <v>1515</v>
      </c>
      <c r="B26" s="1">
        <v>45346</v>
      </c>
      <c r="C26" t="s">
        <v>1448</v>
      </c>
      <c r="D26" t="s">
        <v>190</v>
      </c>
      <c r="E26">
        <v>12</v>
      </c>
    </row>
    <row r="27" spans="1:5" ht="15" customHeight="1" x14ac:dyDescent="0.25">
      <c r="A27" t="s">
        <v>1516</v>
      </c>
      <c r="B27" s="1">
        <v>45346</v>
      </c>
      <c r="C27" t="s">
        <v>1448</v>
      </c>
      <c r="D27" t="s">
        <v>181</v>
      </c>
      <c r="E27">
        <v>12</v>
      </c>
    </row>
    <row r="28" spans="1:5" ht="15" customHeight="1" x14ac:dyDescent="0.25">
      <c r="A28" t="s">
        <v>405</v>
      </c>
      <c r="B28" s="1">
        <v>45346</v>
      </c>
      <c r="C28" t="s">
        <v>1574</v>
      </c>
      <c r="D28" t="s">
        <v>183</v>
      </c>
      <c r="E28">
        <v>12</v>
      </c>
    </row>
    <row r="29" spans="1:5" ht="15" customHeight="1" x14ac:dyDescent="0.25">
      <c r="A29" t="s">
        <v>1393</v>
      </c>
      <c r="B29" s="1">
        <v>45346</v>
      </c>
      <c r="C29" t="s">
        <v>1574</v>
      </c>
      <c r="D29" t="s">
        <v>1883</v>
      </c>
      <c r="E29">
        <v>12</v>
      </c>
    </row>
    <row r="30" spans="1:5" ht="15" customHeight="1" x14ac:dyDescent="0.25">
      <c r="A30" t="s">
        <v>1517</v>
      </c>
      <c r="B30" s="1">
        <v>45346</v>
      </c>
      <c r="C30" t="s">
        <v>1574</v>
      </c>
      <c r="D30" t="s">
        <v>188</v>
      </c>
      <c r="E30">
        <v>12</v>
      </c>
    </row>
    <row r="31" spans="1:5" ht="15" customHeight="1" x14ac:dyDescent="0.25">
      <c r="A31" t="s">
        <v>1518</v>
      </c>
      <c r="B31" s="1">
        <v>45346</v>
      </c>
      <c r="C31" t="s">
        <v>1574</v>
      </c>
      <c r="D31" t="s">
        <v>185</v>
      </c>
      <c r="E31">
        <v>12</v>
      </c>
    </row>
    <row r="32" spans="1:5" ht="15" customHeight="1" x14ac:dyDescent="0.25">
      <c r="A32" t="s">
        <v>1519</v>
      </c>
      <c r="B32" s="1">
        <v>45346</v>
      </c>
      <c r="C32" t="s">
        <v>1574</v>
      </c>
      <c r="D32" t="s">
        <v>175</v>
      </c>
      <c r="E32">
        <v>12</v>
      </c>
    </row>
    <row r="33" spans="1:5" ht="15" customHeight="1" x14ac:dyDescent="0.25">
      <c r="A33" t="s">
        <v>1520</v>
      </c>
      <c r="B33" s="1">
        <v>45346</v>
      </c>
      <c r="C33" t="s">
        <v>1574</v>
      </c>
      <c r="D33" t="s">
        <v>194</v>
      </c>
      <c r="E33">
        <v>12</v>
      </c>
    </row>
    <row r="34" spans="1:5" ht="15" customHeight="1" x14ac:dyDescent="0.25">
      <c r="A34" t="s">
        <v>1521</v>
      </c>
      <c r="B34" s="1">
        <v>45346</v>
      </c>
      <c r="C34" t="s">
        <v>1574</v>
      </c>
      <c r="D34" t="s">
        <v>196</v>
      </c>
      <c r="E34">
        <v>12</v>
      </c>
    </row>
    <row r="35" spans="1:5" ht="15" customHeight="1" x14ac:dyDescent="0.25">
      <c r="A35" t="s">
        <v>1522</v>
      </c>
      <c r="B35" s="1">
        <v>45346</v>
      </c>
      <c r="C35" t="s">
        <v>1574</v>
      </c>
      <c r="D35" t="s">
        <v>1884</v>
      </c>
      <c r="E35">
        <v>12</v>
      </c>
    </row>
    <row r="36" spans="1:5" ht="15" customHeight="1" x14ac:dyDescent="0.25">
      <c r="A36" t="s">
        <v>1316</v>
      </c>
      <c r="B36" s="1">
        <v>45346</v>
      </c>
      <c r="C36" t="s">
        <v>1574</v>
      </c>
      <c r="D36" t="s">
        <v>1885</v>
      </c>
      <c r="E36">
        <v>12</v>
      </c>
    </row>
    <row r="37" spans="1:5" ht="15" customHeight="1" x14ac:dyDescent="0.25">
      <c r="A37" t="s">
        <v>1523</v>
      </c>
      <c r="B37" s="1">
        <v>45346</v>
      </c>
      <c r="C37" t="s">
        <v>671</v>
      </c>
      <c r="D37" t="s">
        <v>624</v>
      </c>
      <c r="E37">
        <v>12</v>
      </c>
    </row>
    <row r="38" spans="1:5" ht="15" customHeight="1" x14ac:dyDescent="0.25">
      <c r="A38" t="s">
        <v>1524</v>
      </c>
      <c r="B38" s="1">
        <v>45346</v>
      </c>
      <c r="C38" t="s">
        <v>671</v>
      </c>
      <c r="D38" t="s">
        <v>625</v>
      </c>
      <c r="E38">
        <v>12</v>
      </c>
    </row>
    <row r="39" spans="1:5" ht="15" customHeight="1" x14ac:dyDescent="0.25">
      <c r="A39" t="s">
        <v>1463</v>
      </c>
      <c r="B39" s="1">
        <v>45346</v>
      </c>
      <c r="C39" t="s">
        <v>671</v>
      </c>
      <c r="D39" t="s">
        <v>626</v>
      </c>
      <c r="E39">
        <v>12</v>
      </c>
    </row>
    <row r="40" spans="1:5" ht="15" customHeight="1" x14ac:dyDescent="0.25">
      <c r="A40" t="s">
        <v>1525</v>
      </c>
      <c r="B40" s="1">
        <v>45346</v>
      </c>
      <c r="C40" t="s">
        <v>671</v>
      </c>
      <c r="D40" t="s">
        <v>667</v>
      </c>
      <c r="E40">
        <v>12</v>
      </c>
    </row>
    <row r="41" spans="1:5" ht="15" customHeight="1" x14ac:dyDescent="0.25">
      <c r="A41" t="s">
        <v>1526</v>
      </c>
      <c r="B41" s="1">
        <v>45346</v>
      </c>
      <c r="C41" t="s">
        <v>671</v>
      </c>
      <c r="D41" t="s">
        <v>627</v>
      </c>
      <c r="E41">
        <v>12</v>
      </c>
    </row>
    <row r="42" spans="1:5" ht="15" customHeight="1" x14ac:dyDescent="0.25">
      <c r="A42" t="s">
        <v>1527</v>
      </c>
      <c r="B42" s="1">
        <v>45346</v>
      </c>
      <c r="C42" t="s">
        <v>671</v>
      </c>
      <c r="D42" t="s">
        <v>628</v>
      </c>
      <c r="E42">
        <v>12</v>
      </c>
    </row>
    <row r="43" spans="1:5" ht="15" customHeight="1" x14ac:dyDescent="0.25">
      <c r="A43" t="s">
        <v>1315</v>
      </c>
      <c r="B43" s="1">
        <v>45346</v>
      </c>
      <c r="C43" t="s">
        <v>1612</v>
      </c>
      <c r="D43" t="s">
        <v>216</v>
      </c>
      <c r="E43">
        <v>12</v>
      </c>
    </row>
    <row r="44" spans="1:5" ht="15" customHeight="1" x14ac:dyDescent="0.25">
      <c r="A44" t="s">
        <v>1528</v>
      </c>
      <c r="B44" s="1">
        <v>45346</v>
      </c>
      <c r="C44" t="s">
        <v>1612</v>
      </c>
      <c r="D44" t="s">
        <v>217</v>
      </c>
      <c r="E44">
        <v>12</v>
      </c>
    </row>
    <row r="45" spans="1:5" ht="15" customHeight="1" x14ac:dyDescent="0.25">
      <c r="A45" t="s">
        <v>1529</v>
      </c>
      <c r="B45" s="1">
        <v>45346</v>
      </c>
      <c r="C45" t="s">
        <v>1612</v>
      </c>
      <c r="D45" t="s">
        <v>218</v>
      </c>
      <c r="E45">
        <v>12</v>
      </c>
    </row>
    <row r="46" spans="1:5" ht="15" customHeight="1" x14ac:dyDescent="0.25">
      <c r="A46" t="s">
        <v>1530</v>
      </c>
      <c r="B46" s="1">
        <v>45346</v>
      </c>
      <c r="C46" t="s">
        <v>1612</v>
      </c>
      <c r="D46" t="s">
        <v>669</v>
      </c>
      <c r="E46">
        <v>12</v>
      </c>
    </row>
    <row r="47" spans="1:5" ht="15" customHeight="1" x14ac:dyDescent="0.25">
      <c r="A47" t="s">
        <v>1447</v>
      </c>
      <c r="B47" s="1">
        <v>45346</v>
      </c>
      <c r="C47" t="s">
        <v>1612</v>
      </c>
      <c r="D47" t="s">
        <v>219</v>
      </c>
      <c r="E47">
        <v>12</v>
      </c>
    </row>
    <row r="48" spans="1:5" ht="15" customHeight="1" x14ac:dyDescent="0.25">
      <c r="A48" t="s">
        <v>1525</v>
      </c>
      <c r="B48" s="1">
        <v>45346</v>
      </c>
      <c r="C48" t="s">
        <v>1612</v>
      </c>
      <c r="D48" t="s">
        <v>239</v>
      </c>
      <c r="E48">
        <v>12</v>
      </c>
    </row>
    <row r="49" spans="1:5" ht="15" customHeight="1" x14ac:dyDescent="0.25">
      <c r="A49" t="s">
        <v>1531</v>
      </c>
      <c r="B49" s="1">
        <v>45346</v>
      </c>
      <c r="C49" t="s">
        <v>1612</v>
      </c>
      <c r="D49" t="s">
        <v>220</v>
      </c>
      <c r="E49">
        <v>12</v>
      </c>
    </row>
    <row r="50" spans="1:5" ht="15" customHeight="1" x14ac:dyDescent="0.25">
      <c r="A50" t="s">
        <v>1463</v>
      </c>
      <c r="B50" s="1">
        <v>45346</v>
      </c>
      <c r="C50" t="s">
        <v>1612</v>
      </c>
      <c r="D50" t="s">
        <v>221</v>
      </c>
      <c r="E50">
        <v>12</v>
      </c>
    </row>
    <row r="51" spans="1:5" ht="15" customHeight="1" x14ac:dyDescent="0.25">
      <c r="A51" t="s">
        <v>700</v>
      </c>
      <c r="B51" s="1">
        <v>45346</v>
      </c>
      <c r="C51" t="s">
        <v>1612</v>
      </c>
      <c r="D51" t="s">
        <v>224</v>
      </c>
      <c r="E51">
        <v>12</v>
      </c>
    </row>
    <row r="52" spans="1:5" ht="15" customHeight="1" x14ac:dyDescent="0.25">
      <c r="A52" t="s">
        <v>1389</v>
      </c>
      <c r="B52" s="1">
        <v>45346</v>
      </c>
      <c r="C52" t="s">
        <v>1612</v>
      </c>
      <c r="D52" t="s">
        <v>222</v>
      </c>
      <c r="E52">
        <v>12</v>
      </c>
    </row>
    <row r="53" spans="1:5" ht="15" customHeight="1" x14ac:dyDescent="0.25">
      <c r="A53" t="s">
        <v>1532</v>
      </c>
      <c r="B53" s="1">
        <v>45346</v>
      </c>
      <c r="C53" t="s">
        <v>1612</v>
      </c>
      <c r="D53" t="s">
        <v>223</v>
      </c>
      <c r="E53">
        <v>12</v>
      </c>
    </row>
    <row r="54" spans="1:5" ht="15" customHeight="1" x14ac:dyDescent="0.25">
      <c r="A54" t="s">
        <v>1533</v>
      </c>
      <c r="B54" s="1">
        <v>45346</v>
      </c>
      <c r="C54" t="s">
        <v>1612</v>
      </c>
      <c r="D54" t="s">
        <v>225</v>
      </c>
      <c r="E54">
        <v>12</v>
      </c>
    </row>
    <row r="55" spans="1:5" ht="15" customHeight="1" x14ac:dyDescent="0.25">
      <c r="A55" t="s">
        <v>401</v>
      </c>
      <c r="B55" s="1">
        <v>45346</v>
      </c>
      <c r="C55" t="s">
        <v>1612</v>
      </c>
      <c r="D55" t="s">
        <v>371</v>
      </c>
      <c r="E55">
        <v>12</v>
      </c>
    </row>
    <row r="56" spans="1:5" ht="15" customHeight="1" x14ac:dyDescent="0.25">
      <c r="A56" t="s">
        <v>640</v>
      </c>
      <c r="B56" s="1">
        <v>45346</v>
      </c>
      <c r="C56" t="s">
        <v>1645</v>
      </c>
      <c r="D56" t="s">
        <v>198</v>
      </c>
      <c r="E56">
        <v>12</v>
      </c>
    </row>
    <row r="57" spans="1:5" ht="15" customHeight="1" x14ac:dyDescent="0.25">
      <c r="A57" s="1">
        <v>45346</v>
      </c>
      <c r="B57" s="1">
        <v>45346</v>
      </c>
      <c r="C57" t="s">
        <v>1645</v>
      </c>
      <c r="D57" t="s">
        <v>149</v>
      </c>
      <c r="E57">
        <v>12</v>
      </c>
    </row>
    <row r="58" spans="1:5" ht="15" customHeight="1" x14ac:dyDescent="0.25">
      <c r="A58" t="s">
        <v>417</v>
      </c>
      <c r="B58" s="1">
        <v>45346</v>
      </c>
      <c r="C58" t="s">
        <v>1645</v>
      </c>
      <c r="D58" t="s">
        <v>147</v>
      </c>
      <c r="E58">
        <v>12</v>
      </c>
    </row>
    <row r="59" spans="1:5" ht="15" customHeight="1" x14ac:dyDescent="0.25">
      <c r="A59" t="s">
        <v>1534</v>
      </c>
      <c r="B59" s="1">
        <v>45346</v>
      </c>
      <c r="C59" t="s">
        <v>1645</v>
      </c>
      <c r="D59" t="s">
        <v>207</v>
      </c>
      <c r="E59">
        <v>12</v>
      </c>
    </row>
    <row r="60" spans="1:5" ht="15" customHeight="1" x14ac:dyDescent="0.25">
      <c r="A60" t="s">
        <v>402</v>
      </c>
      <c r="B60" s="1">
        <v>45346</v>
      </c>
      <c r="C60" t="s">
        <v>1645</v>
      </c>
      <c r="D60" t="s">
        <v>1893</v>
      </c>
      <c r="E60">
        <v>12</v>
      </c>
    </row>
    <row r="61" spans="1:5" ht="15" customHeight="1" x14ac:dyDescent="0.25">
      <c r="A61" t="s">
        <v>403</v>
      </c>
      <c r="B61" s="1">
        <v>45346</v>
      </c>
      <c r="C61" t="s">
        <v>1645</v>
      </c>
      <c r="D61" t="s">
        <v>214</v>
      </c>
      <c r="E61">
        <v>12</v>
      </c>
    </row>
    <row r="62" spans="1:5" ht="15" customHeight="1" x14ac:dyDescent="0.25">
      <c r="A62" t="s">
        <v>643</v>
      </c>
      <c r="B62" s="1">
        <v>45346</v>
      </c>
      <c r="C62" t="s">
        <v>1645</v>
      </c>
      <c r="D62" t="s">
        <v>668</v>
      </c>
      <c r="E62">
        <v>12</v>
      </c>
    </row>
    <row r="63" spans="1:5" ht="15" customHeight="1" x14ac:dyDescent="0.25">
      <c r="A63" t="s">
        <v>644</v>
      </c>
      <c r="B63" s="1">
        <v>45346</v>
      </c>
      <c r="C63" t="s">
        <v>1645</v>
      </c>
      <c r="D63" t="s">
        <v>209</v>
      </c>
      <c r="E63">
        <v>12</v>
      </c>
    </row>
    <row r="64" spans="1:5" ht="15" customHeight="1" x14ac:dyDescent="0.25">
      <c r="A64" t="s">
        <v>1535</v>
      </c>
      <c r="B64" s="1">
        <v>45346</v>
      </c>
      <c r="C64" t="s">
        <v>1645</v>
      </c>
      <c r="D64" t="s">
        <v>620</v>
      </c>
      <c r="E64">
        <v>12</v>
      </c>
    </row>
    <row r="65" spans="1:5" ht="15" customHeight="1" x14ac:dyDescent="0.25">
      <c r="A65" t="s">
        <v>1536</v>
      </c>
      <c r="B65" s="1">
        <v>45346</v>
      </c>
      <c r="C65" t="s">
        <v>1645</v>
      </c>
      <c r="D65" t="s">
        <v>619</v>
      </c>
      <c r="E65">
        <v>12</v>
      </c>
    </row>
    <row r="66" spans="1:5" ht="15" customHeight="1" x14ac:dyDescent="0.25">
      <c r="A66" t="s">
        <v>1537</v>
      </c>
      <c r="B66" s="1">
        <v>45346</v>
      </c>
      <c r="C66" t="s">
        <v>1397</v>
      </c>
      <c r="D66" t="s">
        <v>232</v>
      </c>
      <c r="E66">
        <v>12</v>
      </c>
    </row>
    <row r="67" spans="1:5" ht="15" customHeight="1" x14ac:dyDescent="0.25">
      <c r="A67" t="s">
        <v>1538</v>
      </c>
      <c r="B67" s="1">
        <v>45346</v>
      </c>
      <c r="C67" t="s">
        <v>1397</v>
      </c>
      <c r="D67" t="s">
        <v>234</v>
      </c>
      <c r="E67">
        <v>12</v>
      </c>
    </row>
    <row r="68" spans="1:5" ht="15" customHeight="1" x14ac:dyDescent="0.25">
      <c r="A68" t="s">
        <v>1390</v>
      </c>
      <c r="B68" s="1">
        <v>45346</v>
      </c>
      <c r="C68" t="s">
        <v>1397</v>
      </c>
      <c r="D68" t="s">
        <v>233</v>
      </c>
      <c r="E68">
        <v>12</v>
      </c>
    </row>
    <row r="69" spans="1:5" ht="15" customHeight="1" x14ac:dyDescent="0.25">
      <c r="A69" t="s">
        <v>404</v>
      </c>
      <c r="B69" s="1">
        <v>45346</v>
      </c>
      <c r="C69" t="s">
        <v>1397</v>
      </c>
      <c r="D69" t="s">
        <v>236</v>
      </c>
      <c r="E69">
        <v>12</v>
      </c>
    </row>
    <row r="70" spans="1:5" ht="15" customHeight="1" x14ac:dyDescent="0.25">
      <c r="A70" t="s">
        <v>703</v>
      </c>
      <c r="B70" s="1">
        <v>45346</v>
      </c>
      <c r="C70" t="s">
        <v>1397</v>
      </c>
      <c r="D70" t="s">
        <v>235</v>
      </c>
      <c r="E70">
        <v>12</v>
      </c>
    </row>
    <row r="71" spans="1:5" ht="15" customHeight="1" x14ac:dyDescent="0.25">
      <c r="A71" t="s">
        <v>704</v>
      </c>
      <c r="B71" s="1">
        <v>45346</v>
      </c>
      <c r="C71" t="s">
        <v>1397</v>
      </c>
      <c r="D71" t="s">
        <v>1895</v>
      </c>
      <c r="E71">
        <v>12</v>
      </c>
    </row>
    <row r="72" spans="1:5" ht="15" customHeight="1" x14ac:dyDescent="0.25">
      <c r="A72" t="s">
        <v>705</v>
      </c>
      <c r="B72" s="1">
        <v>45346</v>
      </c>
      <c r="C72" t="s">
        <v>1397</v>
      </c>
      <c r="D72" t="s">
        <v>1886</v>
      </c>
      <c r="E72">
        <v>12</v>
      </c>
    </row>
    <row r="73" spans="1:5" ht="15" customHeight="1" x14ac:dyDescent="0.25">
      <c r="A73" t="s">
        <v>706</v>
      </c>
      <c r="B73" s="1">
        <v>45346</v>
      </c>
      <c r="C73" t="s">
        <v>1397</v>
      </c>
      <c r="D73" t="s">
        <v>243</v>
      </c>
      <c r="E73">
        <v>12</v>
      </c>
    </row>
    <row r="74" spans="1:5" ht="15" customHeight="1" x14ac:dyDescent="0.25">
      <c r="A74" t="s">
        <v>1539</v>
      </c>
      <c r="B74" s="1">
        <v>45346</v>
      </c>
      <c r="C74" t="s">
        <v>1397</v>
      </c>
      <c r="D74" t="s">
        <v>237</v>
      </c>
      <c r="E74">
        <v>12</v>
      </c>
    </row>
    <row r="75" spans="1:5" ht="15" customHeight="1" x14ac:dyDescent="0.25">
      <c r="A75" t="s">
        <v>1540</v>
      </c>
      <c r="B75" s="1">
        <v>45346</v>
      </c>
      <c r="C75" t="s">
        <v>1397</v>
      </c>
      <c r="D75" t="s">
        <v>242</v>
      </c>
      <c r="E75">
        <v>12</v>
      </c>
    </row>
    <row r="76" spans="1:5" ht="15" customHeight="1" x14ac:dyDescent="0.25">
      <c r="A76" t="s">
        <v>1541</v>
      </c>
      <c r="B76" s="1">
        <v>45346</v>
      </c>
      <c r="C76" t="s">
        <v>1397</v>
      </c>
      <c r="D76" t="s">
        <v>617</v>
      </c>
      <c r="E76">
        <v>12</v>
      </c>
    </row>
    <row r="77" spans="1:5" ht="15" customHeight="1" x14ac:dyDescent="0.25">
      <c r="A77" t="s">
        <v>1391</v>
      </c>
      <c r="B77" s="1">
        <v>45346</v>
      </c>
      <c r="C77" t="s">
        <v>1397</v>
      </c>
      <c r="D77" t="s">
        <v>241</v>
      </c>
      <c r="E77">
        <v>12</v>
      </c>
    </row>
    <row r="78" spans="1:5" ht="15" customHeight="1" x14ac:dyDescent="0.25">
      <c r="A78" t="s">
        <v>1392</v>
      </c>
      <c r="B78" s="1">
        <v>45346</v>
      </c>
      <c r="C78" t="s">
        <v>1397</v>
      </c>
      <c r="D78" t="s">
        <v>246</v>
      </c>
      <c r="E78">
        <v>12</v>
      </c>
    </row>
    <row r="79" spans="1:5" ht="15" customHeight="1" x14ac:dyDescent="0.25">
      <c r="A79" t="s">
        <v>405</v>
      </c>
      <c r="B79" s="1">
        <v>45346</v>
      </c>
      <c r="C79" t="s">
        <v>1397</v>
      </c>
      <c r="D79" t="s">
        <v>229</v>
      </c>
      <c r="E79">
        <v>12</v>
      </c>
    </row>
    <row r="80" spans="1:5" ht="15" customHeight="1" x14ac:dyDescent="0.25">
      <c r="A80" t="s">
        <v>1393</v>
      </c>
      <c r="B80" s="1">
        <v>45346</v>
      </c>
      <c r="C80" t="s">
        <v>1714</v>
      </c>
      <c r="D80" t="s">
        <v>621</v>
      </c>
      <c r="E80">
        <v>12</v>
      </c>
    </row>
    <row r="81" spans="1:5" ht="15" customHeight="1" x14ac:dyDescent="0.25">
      <c r="A81" t="s">
        <v>1542</v>
      </c>
      <c r="B81" s="1">
        <v>45346</v>
      </c>
      <c r="C81" t="s">
        <v>1714</v>
      </c>
      <c r="D81" t="s">
        <v>623</v>
      </c>
      <c r="E81">
        <v>12</v>
      </c>
    </row>
    <row r="82" spans="1:5" ht="15" customHeight="1" x14ac:dyDescent="0.25">
      <c r="A82" t="s">
        <v>1389</v>
      </c>
      <c r="B82" s="1">
        <v>45346</v>
      </c>
      <c r="C82" t="s">
        <v>1714</v>
      </c>
      <c r="D82" t="s">
        <v>679</v>
      </c>
      <c r="E82">
        <v>12</v>
      </c>
    </row>
    <row r="83" spans="1:5" ht="15" customHeight="1" x14ac:dyDescent="0.25">
      <c r="A83" t="s">
        <v>1543</v>
      </c>
      <c r="B83" s="1">
        <v>45346</v>
      </c>
      <c r="C83" t="s">
        <v>1714</v>
      </c>
      <c r="D83" t="s">
        <v>678</v>
      </c>
      <c r="E83">
        <v>12</v>
      </c>
    </row>
    <row r="84" spans="1:5" ht="15" customHeight="1" x14ac:dyDescent="0.25">
      <c r="A84" t="s">
        <v>401</v>
      </c>
      <c r="B84" s="1">
        <v>45346</v>
      </c>
      <c r="C84" t="s">
        <v>1493</v>
      </c>
      <c r="D84" t="s">
        <v>142</v>
      </c>
      <c r="E84">
        <v>12</v>
      </c>
    </row>
    <row r="85" spans="1:5" ht="15" customHeight="1" x14ac:dyDescent="0.25">
      <c r="A85" t="s">
        <v>645</v>
      </c>
      <c r="B85" s="1">
        <v>45346</v>
      </c>
      <c r="C85" t="s">
        <v>1493</v>
      </c>
      <c r="D85" t="s">
        <v>143</v>
      </c>
      <c r="E85">
        <v>12</v>
      </c>
    </row>
    <row r="86" spans="1:5" ht="15" customHeight="1" x14ac:dyDescent="0.25">
      <c r="A86" s="1">
        <v>45346</v>
      </c>
      <c r="B86" s="1">
        <v>45346</v>
      </c>
      <c r="C86" t="s">
        <v>1493</v>
      </c>
      <c r="D86" t="s">
        <v>146</v>
      </c>
      <c r="E86">
        <v>12</v>
      </c>
    </row>
    <row r="87" spans="1:5" ht="15" customHeight="1" x14ac:dyDescent="0.25">
      <c r="A87" t="s">
        <v>418</v>
      </c>
      <c r="B87" s="1">
        <v>45346</v>
      </c>
      <c r="C87" t="s">
        <v>1493</v>
      </c>
      <c r="D87" t="s">
        <v>372</v>
      </c>
      <c r="E87">
        <v>12</v>
      </c>
    </row>
    <row r="88" spans="1:5" ht="15" customHeight="1" x14ac:dyDescent="0.25">
      <c r="A88" t="s">
        <v>1448</v>
      </c>
      <c r="B88" s="1">
        <v>45346</v>
      </c>
      <c r="C88" t="s">
        <v>1493</v>
      </c>
      <c r="D88" t="s">
        <v>144</v>
      </c>
      <c r="E88">
        <v>12</v>
      </c>
    </row>
    <row r="89" spans="1:5" ht="15" customHeight="1" x14ac:dyDescent="0.25">
      <c r="A89" t="s">
        <v>402</v>
      </c>
      <c r="B89" s="1">
        <v>45346</v>
      </c>
      <c r="C89" t="s">
        <v>1493</v>
      </c>
      <c r="D89" t="s">
        <v>616</v>
      </c>
      <c r="E89">
        <v>12</v>
      </c>
    </row>
    <row r="90" spans="1:5" ht="15" customHeight="1" x14ac:dyDescent="0.25">
      <c r="A90" t="s">
        <v>403</v>
      </c>
      <c r="B90" s="1">
        <v>45346</v>
      </c>
      <c r="C90" t="s">
        <v>1493</v>
      </c>
      <c r="D90" t="s">
        <v>244</v>
      </c>
      <c r="E90">
        <v>12</v>
      </c>
    </row>
    <row r="91" spans="1:5" ht="15" customHeight="1" x14ac:dyDescent="0.25">
      <c r="A91" t="s">
        <v>646</v>
      </c>
      <c r="B91" s="1">
        <v>45346</v>
      </c>
      <c r="C91" t="s">
        <v>1493</v>
      </c>
      <c r="D91" t="s">
        <v>137</v>
      </c>
      <c r="E91">
        <v>12</v>
      </c>
    </row>
    <row r="92" spans="1:5" ht="15" customHeight="1" x14ac:dyDescent="0.25">
      <c r="A92" t="s">
        <v>702</v>
      </c>
      <c r="B92" s="1">
        <v>45346</v>
      </c>
      <c r="C92" t="s">
        <v>1730</v>
      </c>
      <c r="D92" t="s">
        <v>631</v>
      </c>
      <c r="E92">
        <v>12</v>
      </c>
    </row>
    <row r="93" spans="1:5" ht="15" customHeight="1" x14ac:dyDescent="0.25">
      <c r="A93" t="s">
        <v>1544</v>
      </c>
      <c r="B93" s="1">
        <v>45346</v>
      </c>
      <c r="C93" t="s">
        <v>1730</v>
      </c>
      <c r="D93" t="s">
        <v>632</v>
      </c>
      <c r="E93">
        <v>12</v>
      </c>
    </row>
    <row r="94" spans="1:5" ht="15" customHeight="1" x14ac:dyDescent="0.25">
      <c r="A94" t="s">
        <v>1545</v>
      </c>
      <c r="B94" s="1">
        <v>45346</v>
      </c>
      <c r="C94" t="s">
        <v>1730</v>
      </c>
      <c r="D94" t="s">
        <v>637</v>
      </c>
      <c r="E94">
        <v>12</v>
      </c>
    </row>
    <row r="95" spans="1:5" ht="15" customHeight="1" x14ac:dyDescent="0.25">
      <c r="A95" t="s">
        <v>1546</v>
      </c>
      <c r="B95" s="1">
        <v>45346</v>
      </c>
      <c r="C95" t="s">
        <v>1730</v>
      </c>
      <c r="D95" t="s">
        <v>636</v>
      </c>
      <c r="E95">
        <v>12</v>
      </c>
    </row>
    <row r="96" spans="1:5" ht="15" customHeight="1" x14ac:dyDescent="0.25">
      <c r="A96" t="s">
        <v>1547</v>
      </c>
      <c r="B96" s="1">
        <v>45346</v>
      </c>
      <c r="C96" t="s">
        <v>1730</v>
      </c>
      <c r="D96" t="s">
        <v>635</v>
      </c>
      <c r="E96">
        <v>12</v>
      </c>
    </row>
    <row r="97" spans="1:5" ht="15" customHeight="1" x14ac:dyDescent="0.25">
      <c r="A97" t="s">
        <v>1548</v>
      </c>
      <c r="B97" s="1">
        <v>45346</v>
      </c>
      <c r="C97" t="s">
        <v>1730</v>
      </c>
      <c r="D97" t="s">
        <v>639</v>
      </c>
      <c r="E97">
        <v>12</v>
      </c>
    </row>
    <row r="98" spans="1:5" ht="15" customHeight="1" x14ac:dyDescent="0.25">
      <c r="A98" t="s">
        <v>1549</v>
      </c>
      <c r="B98" s="1">
        <v>45346</v>
      </c>
      <c r="C98" t="s">
        <v>1730</v>
      </c>
      <c r="D98" t="s">
        <v>638</v>
      </c>
      <c r="E98">
        <v>12</v>
      </c>
    </row>
    <row r="99" spans="1:5" ht="15" customHeight="1" x14ac:dyDescent="0.25">
      <c r="A99" t="s">
        <v>1464</v>
      </c>
      <c r="B99" s="1">
        <v>45346</v>
      </c>
      <c r="C99" t="s">
        <v>1730</v>
      </c>
      <c r="D99" t="s">
        <v>634</v>
      </c>
      <c r="E99">
        <v>12</v>
      </c>
    </row>
    <row r="100" spans="1:5" ht="15" customHeight="1" x14ac:dyDescent="0.25">
      <c r="A100" t="s">
        <v>1550</v>
      </c>
      <c r="B100" s="1">
        <v>45346</v>
      </c>
      <c r="C100" t="s">
        <v>1755</v>
      </c>
      <c r="D100" t="s">
        <v>259</v>
      </c>
      <c r="E100">
        <v>12</v>
      </c>
    </row>
    <row r="101" spans="1:5" ht="15" customHeight="1" x14ac:dyDescent="0.25">
      <c r="A101" t="s">
        <v>1551</v>
      </c>
      <c r="B101" s="1">
        <v>45346</v>
      </c>
      <c r="C101" t="s">
        <v>1755</v>
      </c>
      <c r="D101" t="s">
        <v>260</v>
      </c>
      <c r="E101">
        <v>12</v>
      </c>
    </row>
    <row r="102" spans="1:5" ht="15" customHeight="1" x14ac:dyDescent="0.25">
      <c r="A102" t="s">
        <v>1477</v>
      </c>
      <c r="B102" s="1">
        <v>45346</v>
      </c>
      <c r="C102" t="s">
        <v>1755</v>
      </c>
      <c r="D102" t="s">
        <v>264</v>
      </c>
      <c r="E102">
        <v>12</v>
      </c>
    </row>
    <row r="103" spans="1:5" ht="15" customHeight="1" x14ac:dyDescent="0.25">
      <c r="A103" t="s">
        <v>1478</v>
      </c>
      <c r="B103" s="1">
        <v>45346</v>
      </c>
      <c r="C103" t="s">
        <v>1755</v>
      </c>
      <c r="D103" t="s">
        <v>262</v>
      </c>
      <c r="E103">
        <v>12</v>
      </c>
    </row>
    <row r="104" spans="1:5" ht="15" customHeight="1" x14ac:dyDescent="0.25">
      <c r="A104" t="s">
        <v>1479</v>
      </c>
      <c r="B104" s="1">
        <v>45346</v>
      </c>
      <c r="C104" t="s">
        <v>1755</v>
      </c>
      <c r="D104" t="s">
        <v>261</v>
      </c>
      <c r="E104">
        <v>12</v>
      </c>
    </row>
    <row r="105" spans="1:5" ht="15" customHeight="1" x14ac:dyDescent="0.25">
      <c r="A105" t="s">
        <v>404</v>
      </c>
      <c r="B105" s="1">
        <v>45346</v>
      </c>
      <c r="C105" t="s">
        <v>1755</v>
      </c>
      <c r="D105" t="s">
        <v>263</v>
      </c>
      <c r="E105">
        <v>12</v>
      </c>
    </row>
    <row r="106" spans="1:5" ht="15" customHeight="1" x14ac:dyDescent="0.25">
      <c r="A106" t="s">
        <v>602</v>
      </c>
      <c r="B106" s="1">
        <v>45346</v>
      </c>
      <c r="C106" t="s">
        <v>1755</v>
      </c>
      <c r="D106" t="s">
        <v>1887</v>
      </c>
      <c r="E106">
        <v>12</v>
      </c>
    </row>
    <row r="107" spans="1:5" ht="15" customHeight="1" x14ac:dyDescent="0.25">
      <c r="A107" t="s">
        <v>1552</v>
      </c>
      <c r="B107" s="1">
        <v>45346</v>
      </c>
      <c r="C107" t="s">
        <v>1755</v>
      </c>
      <c r="D107" t="s">
        <v>265</v>
      </c>
      <c r="E107">
        <v>12</v>
      </c>
    </row>
    <row r="108" spans="1:5" ht="15" customHeight="1" x14ac:dyDescent="0.25">
      <c r="A108" t="s">
        <v>1553</v>
      </c>
      <c r="B108" s="1">
        <v>45346</v>
      </c>
      <c r="C108" t="s">
        <v>1755</v>
      </c>
      <c r="D108" t="s">
        <v>1278</v>
      </c>
      <c r="E108">
        <v>12</v>
      </c>
    </row>
    <row r="109" spans="1:5" ht="15" customHeight="1" x14ac:dyDescent="0.25">
      <c r="A109" t="s">
        <v>1554</v>
      </c>
      <c r="B109" s="1">
        <v>45346</v>
      </c>
      <c r="C109" t="s">
        <v>1755</v>
      </c>
      <c r="D109" t="s">
        <v>1276</v>
      </c>
      <c r="E109">
        <v>12</v>
      </c>
    </row>
    <row r="110" spans="1:5" ht="15" customHeight="1" x14ac:dyDescent="0.25">
      <c r="A110" t="s">
        <v>1555</v>
      </c>
      <c r="B110" s="1">
        <v>45346</v>
      </c>
      <c r="C110" t="s">
        <v>1755</v>
      </c>
      <c r="D110" t="s">
        <v>1280</v>
      </c>
      <c r="E110">
        <v>12</v>
      </c>
    </row>
    <row r="111" spans="1:5" ht="15" customHeight="1" x14ac:dyDescent="0.25">
      <c r="A111" t="s">
        <v>1556</v>
      </c>
      <c r="B111" s="1">
        <v>45346</v>
      </c>
      <c r="C111" t="s">
        <v>1769</v>
      </c>
      <c r="D111" t="s">
        <v>17</v>
      </c>
      <c r="E111">
        <v>12</v>
      </c>
    </row>
    <row r="112" spans="1:5" ht="15" customHeight="1" x14ac:dyDescent="0.25">
      <c r="A112" t="s">
        <v>1557</v>
      </c>
      <c r="B112" s="1">
        <v>45346</v>
      </c>
      <c r="C112" t="s">
        <v>1769</v>
      </c>
      <c r="D112" t="s">
        <v>271</v>
      </c>
      <c r="E112">
        <v>12</v>
      </c>
    </row>
    <row r="113" spans="1:5" ht="15" customHeight="1" x14ac:dyDescent="0.25">
      <c r="A113" t="s">
        <v>1558</v>
      </c>
      <c r="B113" s="1">
        <v>45346</v>
      </c>
      <c r="C113" t="s">
        <v>1769</v>
      </c>
      <c r="D113" t="s">
        <v>520</v>
      </c>
      <c r="E113">
        <v>12</v>
      </c>
    </row>
    <row r="114" spans="1:5" ht="15" customHeight="1" x14ac:dyDescent="0.25">
      <c r="A114" t="s">
        <v>1559</v>
      </c>
      <c r="B114" s="1">
        <v>45346</v>
      </c>
      <c r="C114" t="s">
        <v>1769</v>
      </c>
      <c r="D114" t="s">
        <v>281</v>
      </c>
      <c r="E114">
        <v>12</v>
      </c>
    </row>
    <row r="115" spans="1:5" ht="15" customHeight="1" x14ac:dyDescent="0.25">
      <c r="A115" t="s">
        <v>1560</v>
      </c>
      <c r="B115" s="1">
        <v>45346</v>
      </c>
      <c r="C115" t="s">
        <v>1769</v>
      </c>
      <c r="D115" t="s">
        <v>515</v>
      </c>
      <c r="E115">
        <v>12</v>
      </c>
    </row>
    <row r="116" spans="1:5" ht="15" customHeight="1" x14ac:dyDescent="0.25">
      <c r="A116" t="s">
        <v>1561</v>
      </c>
      <c r="B116" s="1">
        <v>45346</v>
      </c>
      <c r="C116" t="s">
        <v>1769</v>
      </c>
      <c r="D116" t="s">
        <v>283</v>
      </c>
      <c r="E116">
        <v>12</v>
      </c>
    </row>
    <row r="117" spans="1:5" ht="15" customHeight="1" x14ac:dyDescent="0.25">
      <c r="A117" t="s">
        <v>1562</v>
      </c>
      <c r="B117" s="1">
        <v>45346</v>
      </c>
      <c r="C117" t="s">
        <v>1769</v>
      </c>
      <c r="D117" t="s">
        <v>300</v>
      </c>
      <c r="E117">
        <v>12</v>
      </c>
    </row>
    <row r="118" spans="1:5" ht="15" customHeight="1" x14ac:dyDescent="0.25">
      <c r="A118" t="s">
        <v>1563</v>
      </c>
      <c r="B118" s="1">
        <v>45346</v>
      </c>
      <c r="C118" t="s">
        <v>1769</v>
      </c>
      <c r="D118" t="s">
        <v>370</v>
      </c>
      <c r="E118">
        <v>12</v>
      </c>
    </row>
    <row r="119" spans="1:5" ht="15" customHeight="1" x14ac:dyDescent="0.25">
      <c r="A119" t="s">
        <v>1564</v>
      </c>
      <c r="B119" s="1">
        <v>45346</v>
      </c>
      <c r="C119" t="s">
        <v>1769</v>
      </c>
      <c r="D119" t="s">
        <v>295</v>
      </c>
      <c r="E119">
        <v>12</v>
      </c>
    </row>
    <row r="120" spans="1:5" ht="15" customHeight="1" x14ac:dyDescent="0.25">
      <c r="A120" t="s">
        <v>1565</v>
      </c>
      <c r="B120" s="1">
        <v>45346</v>
      </c>
      <c r="C120" t="s">
        <v>674</v>
      </c>
      <c r="D120" t="s">
        <v>629</v>
      </c>
      <c r="E120">
        <v>12</v>
      </c>
    </row>
    <row r="121" spans="1:5" ht="15" customHeight="1" x14ac:dyDescent="0.25">
      <c r="A121" t="s">
        <v>1566</v>
      </c>
      <c r="B121" s="1">
        <v>45346</v>
      </c>
      <c r="C121" t="s">
        <v>674</v>
      </c>
      <c r="D121" t="s">
        <v>630</v>
      </c>
      <c r="E121">
        <v>12</v>
      </c>
    </row>
    <row r="122" spans="1:5" ht="15" customHeight="1" x14ac:dyDescent="0.25">
      <c r="A122" t="s">
        <v>405</v>
      </c>
      <c r="B122" s="1">
        <v>45346</v>
      </c>
      <c r="C122" t="s">
        <v>1460</v>
      </c>
      <c r="D122" t="s">
        <v>511</v>
      </c>
      <c r="E122">
        <v>12</v>
      </c>
    </row>
    <row r="123" spans="1:5" ht="15" customHeight="1" x14ac:dyDescent="0.25">
      <c r="A123" t="s">
        <v>1567</v>
      </c>
      <c r="B123" s="1">
        <v>45346</v>
      </c>
      <c r="C123" t="s">
        <v>1460</v>
      </c>
      <c r="D123" t="s">
        <v>267</v>
      </c>
      <c r="E123">
        <v>12</v>
      </c>
    </row>
    <row r="124" spans="1:5" ht="15" customHeight="1" x14ac:dyDescent="0.25">
      <c r="A124" t="s">
        <v>1568</v>
      </c>
      <c r="B124" s="1">
        <v>45346</v>
      </c>
      <c r="C124" t="s">
        <v>1460</v>
      </c>
      <c r="D124" t="s">
        <v>131</v>
      </c>
      <c r="E124">
        <v>12</v>
      </c>
    </row>
    <row r="125" spans="1:5" ht="15" customHeight="1" x14ac:dyDescent="0.25">
      <c r="A125" t="s">
        <v>1569</v>
      </c>
      <c r="B125" s="1">
        <v>45346</v>
      </c>
      <c r="C125" t="s">
        <v>1460</v>
      </c>
      <c r="D125" t="s">
        <v>277</v>
      </c>
      <c r="E125">
        <v>12</v>
      </c>
    </row>
    <row r="126" spans="1:5" ht="15" customHeight="1" x14ac:dyDescent="0.25">
      <c r="A126" t="s">
        <v>1570</v>
      </c>
      <c r="B126" s="1">
        <v>45346</v>
      </c>
      <c r="C126" t="s">
        <v>1460</v>
      </c>
      <c r="D126" t="s">
        <v>273</v>
      </c>
      <c r="E126">
        <v>12</v>
      </c>
    </row>
    <row r="127" spans="1:5" ht="15" customHeight="1" x14ac:dyDescent="0.25">
      <c r="A127" t="s">
        <v>1571</v>
      </c>
      <c r="B127" s="1">
        <v>45346</v>
      </c>
      <c r="C127" t="s">
        <v>1460</v>
      </c>
      <c r="D127" t="s">
        <v>513</v>
      </c>
      <c r="E127">
        <v>12</v>
      </c>
    </row>
    <row r="128" spans="1:5" ht="15" customHeight="1" x14ac:dyDescent="0.25">
      <c r="A128" t="s">
        <v>1481</v>
      </c>
      <c r="B128" s="1">
        <v>45346</v>
      </c>
      <c r="C128" t="s">
        <v>1460</v>
      </c>
      <c r="D128" t="s">
        <v>133</v>
      </c>
      <c r="E128">
        <v>12</v>
      </c>
    </row>
    <row r="129" spans="1:5" ht="15" customHeight="1" x14ac:dyDescent="0.25">
      <c r="A129" t="s">
        <v>1572</v>
      </c>
      <c r="B129" s="1">
        <v>45346</v>
      </c>
      <c r="C129" t="s">
        <v>1460</v>
      </c>
      <c r="D129" t="s">
        <v>269</v>
      </c>
      <c r="E129">
        <v>12</v>
      </c>
    </row>
    <row r="130" spans="1:5" ht="15" customHeight="1" x14ac:dyDescent="0.25">
      <c r="A130" t="s">
        <v>1573</v>
      </c>
      <c r="B130" s="1">
        <v>45346</v>
      </c>
      <c r="C130" t="s">
        <v>1460</v>
      </c>
      <c r="D130" t="s">
        <v>275</v>
      </c>
      <c r="E130">
        <v>12</v>
      </c>
    </row>
    <row r="131" spans="1:5" ht="15" customHeight="1" x14ac:dyDescent="0.25">
      <c r="A131" t="s">
        <v>401</v>
      </c>
      <c r="B131" s="1">
        <v>45346</v>
      </c>
      <c r="C131" t="s">
        <v>1460</v>
      </c>
      <c r="D131" t="s">
        <v>512</v>
      </c>
      <c r="E131">
        <v>12</v>
      </c>
    </row>
    <row r="132" spans="1:5" ht="15" customHeight="1" x14ac:dyDescent="0.25">
      <c r="A132" t="s">
        <v>645</v>
      </c>
      <c r="B132" s="1">
        <v>45346</v>
      </c>
      <c r="C132" t="s">
        <v>1460</v>
      </c>
      <c r="D132" t="s">
        <v>521</v>
      </c>
      <c r="E132">
        <v>12</v>
      </c>
    </row>
    <row r="133" spans="1:5" ht="15" customHeight="1" x14ac:dyDescent="0.25">
      <c r="A133" s="1">
        <v>45346</v>
      </c>
      <c r="B133" s="1">
        <v>45346</v>
      </c>
      <c r="C133" t="s">
        <v>1460</v>
      </c>
      <c r="D133" t="s">
        <v>279</v>
      </c>
      <c r="E133">
        <v>12</v>
      </c>
    </row>
    <row r="134" spans="1:5" ht="15" customHeight="1" x14ac:dyDescent="0.25">
      <c r="A134" t="s">
        <v>418</v>
      </c>
      <c r="B134" s="1">
        <v>45346</v>
      </c>
      <c r="C134" t="s">
        <v>1460</v>
      </c>
      <c r="D134" t="s">
        <v>516</v>
      </c>
      <c r="E134">
        <v>12</v>
      </c>
    </row>
    <row r="135" spans="1:5" ht="15" customHeight="1" x14ac:dyDescent="0.25">
      <c r="A135" t="s">
        <v>1574</v>
      </c>
      <c r="B135" s="1">
        <v>45346</v>
      </c>
      <c r="C135" t="s">
        <v>1460</v>
      </c>
      <c r="D135" t="s">
        <v>680</v>
      </c>
      <c r="E135">
        <v>12</v>
      </c>
    </row>
    <row r="136" spans="1:5" ht="15" customHeight="1" x14ac:dyDescent="0.25">
      <c r="A136" t="s">
        <v>402</v>
      </c>
      <c r="B136" s="1">
        <v>45346</v>
      </c>
      <c r="C136" t="s">
        <v>1460</v>
      </c>
      <c r="D136" t="s">
        <v>285</v>
      </c>
      <c r="E136">
        <v>12</v>
      </c>
    </row>
    <row r="137" spans="1:5" ht="15" customHeight="1" x14ac:dyDescent="0.25">
      <c r="A137" t="s">
        <v>403</v>
      </c>
      <c r="B137" s="1">
        <v>45346</v>
      </c>
      <c r="C137" t="s">
        <v>1460</v>
      </c>
      <c r="D137" t="s">
        <v>517</v>
      </c>
      <c r="E137">
        <v>12</v>
      </c>
    </row>
    <row r="138" spans="1:5" ht="15" customHeight="1" x14ac:dyDescent="0.25">
      <c r="A138" t="s">
        <v>647</v>
      </c>
      <c r="B138" s="1">
        <v>45346</v>
      </c>
      <c r="C138" t="s">
        <v>1460</v>
      </c>
      <c r="D138" t="s">
        <v>518</v>
      </c>
      <c r="E138">
        <v>12</v>
      </c>
    </row>
    <row r="139" spans="1:5" ht="15" customHeight="1" x14ac:dyDescent="0.25">
      <c r="A139" t="s">
        <v>1482</v>
      </c>
      <c r="B139" s="1">
        <v>45346</v>
      </c>
      <c r="C139" t="s">
        <v>1460</v>
      </c>
      <c r="D139" t="s">
        <v>1888</v>
      </c>
      <c r="E139">
        <v>12</v>
      </c>
    </row>
    <row r="140" spans="1:5" ht="15" customHeight="1" x14ac:dyDescent="0.25">
      <c r="A140" t="s">
        <v>1575</v>
      </c>
      <c r="B140" s="1">
        <v>45346</v>
      </c>
      <c r="C140" t="s">
        <v>1460</v>
      </c>
      <c r="D140" t="s">
        <v>289</v>
      </c>
      <c r="E140">
        <v>12</v>
      </c>
    </row>
    <row r="141" spans="1:5" ht="15" customHeight="1" x14ac:dyDescent="0.25">
      <c r="A141" t="s">
        <v>1576</v>
      </c>
      <c r="B141" s="1">
        <v>45346</v>
      </c>
      <c r="C141" t="s">
        <v>1460</v>
      </c>
      <c r="D141" t="s">
        <v>519</v>
      </c>
      <c r="E141">
        <v>12</v>
      </c>
    </row>
    <row r="142" spans="1:5" ht="15" customHeight="1" x14ac:dyDescent="0.25">
      <c r="A142" t="s">
        <v>1577</v>
      </c>
      <c r="B142" s="1">
        <v>45346</v>
      </c>
      <c r="C142" t="s">
        <v>1460</v>
      </c>
      <c r="D142" t="s">
        <v>514</v>
      </c>
      <c r="E142">
        <v>12</v>
      </c>
    </row>
    <row r="143" spans="1:5" ht="15" customHeight="1" x14ac:dyDescent="0.25">
      <c r="A143" t="s">
        <v>1578</v>
      </c>
      <c r="B143" s="1">
        <v>45346</v>
      </c>
      <c r="C143" t="s">
        <v>1460</v>
      </c>
      <c r="D143" t="s">
        <v>1889</v>
      </c>
      <c r="E143">
        <v>12</v>
      </c>
    </row>
    <row r="144" spans="1:5" ht="15" customHeight="1" x14ac:dyDescent="0.25">
      <c r="A144" t="s">
        <v>1579</v>
      </c>
      <c r="B144" s="1">
        <v>45346</v>
      </c>
      <c r="C144" t="s">
        <v>1460</v>
      </c>
      <c r="D144" t="s">
        <v>293</v>
      </c>
      <c r="E144">
        <v>12</v>
      </c>
    </row>
    <row r="145" spans="1:5" ht="15" customHeight="1" x14ac:dyDescent="0.25">
      <c r="A145" t="s">
        <v>1580</v>
      </c>
      <c r="B145" s="1">
        <v>45346</v>
      </c>
      <c r="C145" t="s">
        <v>1460</v>
      </c>
      <c r="D145" t="s">
        <v>1890</v>
      </c>
      <c r="E145">
        <v>12</v>
      </c>
    </row>
    <row r="146" spans="1:5" ht="15" customHeight="1" x14ac:dyDescent="0.25">
      <c r="A146" t="s">
        <v>1581</v>
      </c>
      <c r="B146" s="1">
        <v>45346</v>
      </c>
      <c r="C146" t="s">
        <v>1460</v>
      </c>
      <c r="D146" t="s">
        <v>1894</v>
      </c>
      <c r="E146">
        <v>12</v>
      </c>
    </row>
    <row r="147" spans="1:5" ht="15" customHeight="1" x14ac:dyDescent="0.25">
      <c r="A147" t="s">
        <v>404</v>
      </c>
      <c r="B147" s="1">
        <v>45346</v>
      </c>
      <c r="C147" t="s">
        <v>1460</v>
      </c>
      <c r="D147" t="s">
        <v>287</v>
      </c>
      <c r="E147">
        <v>12</v>
      </c>
    </row>
    <row r="148" spans="1:5" ht="15" customHeight="1" x14ac:dyDescent="0.25">
      <c r="A148" t="s">
        <v>615</v>
      </c>
      <c r="B148" s="1">
        <v>45346</v>
      </c>
      <c r="C148" t="s">
        <v>1460</v>
      </c>
      <c r="D148" t="s">
        <v>1273</v>
      </c>
      <c r="E148">
        <v>12</v>
      </c>
    </row>
    <row r="149" spans="1:5" ht="15" customHeight="1" x14ac:dyDescent="0.25">
      <c r="A149" t="s">
        <v>1582</v>
      </c>
      <c r="B149" s="1">
        <v>45346</v>
      </c>
      <c r="C149" t="s">
        <v>1460</v>
      </c>
      <c r="D149" t="s">
        <v>291</v>
      </c>
      <c r="E149">
        <v>12</v>
      </c>
    </row>
    <row r="150" spans="1:5" ht="15" customHeight="1" x14ac:dyDescent="0.25">
      <c r="A150" t="s">
        <v>1583</v>
      </c>
      <c r="B150" s="1">
        <v>45346</v>
      </c>
      <c r="C150" t="s">
        <v>1460</v>
      </c>
      <c r="D150" t="s">
        <v>605</v>
      </c>
      <c r="E150">
        <v>12</v>
      </c>
    </row>
    <row r="151" spans="1:5" ht="15" customHeight="1" x14ac:dyDescent="0.25">
      <c r="A151" t="s">
        <v>1584</v>
      </c>
      <c r="B151" s="1">
        <v>45346</v>
      </c>
      <c r="C151" t="s">
        <v>1460</v>
      </c>
      <c r="D151" t="s">
        <v>601</v>
      </c>
      <c r="E151">
        <v>12</v>
      </c>
    </row>
    <row r="152" spans="1:5" ht="15" customHeight="1" x14ac:dyDescent="0.25">
      <c r="A152" t="s">
        <v>1585</v>
      </c>
      <c r="B152" s="1">
        <v>45346</v>
      </c>
      <c r="C152" t="s">
        <v>1460</v>
      </c>
      <c r="D152" t="s">
        <v>298</v>
      </c>
      <c r="E152">
        <v>12</v>
      </c>
    </row>
    <row r="153" spans="1:5" ht="15" customHeight="1" x14ac:dyDescent="0.25">
      <c r="A153" t="s">
        <v>1586</v>
      </c>
      <c r="B153" s="1">
        <v>45346</v>
      </c>
      <c r="C153" t="s">
        <v>1460</v>
      </c>
      <c r="D153" t="s">
        <v>1287</v>
      </c>
      <c r="E153">
        <v>12</v>
      </c>
    </row>
    <row r="154" spans="1:5" ht="15" customHeight="1" x14ac:dyDescent="0.25">
      <c r="A154" t="s">
        <v>1587</v>
      </c>
      <c r="B154" s="1">
        <v>45346</v>
      </c>
      <c r="C154" t="s">
        <v>1460</v>
      </c>
      <c r="D154" t="s">
        <v>1891</v>
      </c>
      <c r="E154">
        <v>12</v>
      </c>
    </row>
    <row r="155" spans="1:5" ht="15" customHeight="1" x14ac:dyDescent="0.25">
      <c r="A155" t="s">
        <v>1588</v>
      </c>
      <c r="B155" s="1">
        <v>45346</v>
      </c>
      <c r="C155" t="s">
        <v>1460</v>
      </c>
      <c r="D155" t="s">
        <v>1282</v>
      </c>
      <c r="E155">
        <v>12</v>
      </c>
    </row>
    <row r="156" spans="1:5" ht="15" customHeight="1" x14ac:dyDescent="0.25">
      <c r="A156" t="s">
        <v>1589</v>
      </c>
      <c r="B156" s="1">
        <v>45346</v>
      </c>
      <c r="C156" t="s">
        <v>1460</v>
      </c>
      <c r="D156" t="s">
        <v>1892</v>
      </c>
      <c r="E156">
        <v>12</v>
      </c>
    </row>
    <row r="157" spans="1:5" ht="15" customHeight="1" x14ac:dyDescent="0.25">
      <c r="A157" t="s">
        <v>1590</v>
      </c>
      <c r="B157" s="1">
        <v>45346</v>
      </c>
      <c r="C157" t="s">
        <v>1460</v>
      </c>
      <c r="D157" t="s">
        <v>1289</v>
      </c>
      <c r="E157">
        <v>12</v>
      </c>
    </row>
    <row r="158" spans="1:5" ht="15" customHeight="1" x14ac:dyDescent="0.25">
      <c r="A158" t="s">
        <v>1591</v>
      </c>
      <c r="B158" s="1">
        <v>45346</v>
      </c>
      <c r="C158" t="s">
        <v>1460</v>
      </c>
      <c r="D158" t="s">
        <v>1284</v>
      </c>
      <c r="E158">
        <v>12</v>
      </c>
    </row>
    <row r="159" spans="1:5" ht="15" customHeight="1" x14ac:dyDescent="0.25">
      <c r="A159" t="s">
        <v>405</v>
      </c>
    </row>
    <row r="160" spans="1:5" ht="15" customHeight="1" x14ac:dyDescent="0.25">
      <c r="A160" t="s">
        <v>1592</v>
      </c>
    </row>
    <row r="161" spans="1:1" ht="15" customHeight="1" x14ac:dyDescent="0.25">
      <c r="A161" t="s">
        <v>1593</v>
      </c>
    </row>
    <row r="162" spans="1:1" ht="15" customHeight="1" x14ac:dyDescent="0.25">
      <c r="A162" t="s">
        <v>1594</v>
      </c>
    </row>
    <row r="163" spans="1:1" ht="15" customHeight="1" x14ac:dyDescent="0.25">
      <c r="A163" t="s">
        <v>419</v>
      </c>
    </row>
    <row r="164" spans="1:1" ht="15" customHeight="1" x14ac:dyDescent="0.25">
      <c r="A164" t="s">
        <v>1595</v>
      </c>
    </row>
    <row r="165" spans="1:1" ht="15" customHeight="1" x14ac:dyDescent="0.25">
      <c r="A165" t="s">
        <v>401</v>
      </c>
    </row>
    <row r="166" spans="1:1" ht="15" customHeight="1" x14ac:dyDescent="0.25">
      <c r="A166" t="s">
        <v>648</v>
      </c>
    </row>
    <row r="167" spans="1:1" ht="15" customHeight="1" x14ac:dyDescent="0.25">
      <c r="A167" s="1">
        <v>45346</v>
      </c>
    </row>
    <row r="168" spans="1:1" ht="15" customHeight="1" x14ac:dyDescent="0.25">
      <c r="A168" t="s">
        <v>603</v>
      </c>
    </row>
    <row r="169" spans="1:1" ht="15" customHeight="1" x14ac:dyDescent="0.25">
      <c r="A169" t="s">
        <v>671</v>
      </c>
    </row>
    <row r="170" spans="1:1" ht="15" customHeight="1" x14ac:dyDescent="0.25">
      <c r="A170" t="s">
        <v>402</v>
      </c>
    </row>
    <row r="171" spans="1:1" ht="15" customHeight="1" x14ac:dyDescent="0.25">
      <c r="A171" t="s">
        <v>403</v>
      </c>
    </row>
    <row r="172" spans="1:1" ht="15" customHeight="1" x14ac:dyDescent="0.25">
      <c r="A172" t="s">
        <v>649</v>
      </c>
    </row>
    <row r="173" spans="1:1" ht="15" customHeight="1" x14ac:dyDescent="0.25">
      <c r="A173" t="s">
        <v>1596</v>
      </c>
    </row>
    <row r="174" spans="1:1" ht="15" customHeight="1" x14ac:dyDescent="0.25">
      <c r="A174" t="s">
        <v>1597</v>
      </c>
    </row>
    <row r="175" spans="1:1" ht="15" customHeight="1" x14ac:dyDescent="0.25">
      <c r="A175" t="s">
        <v>1598</v>
      </c>
    </row>
    <row r="176" spans="1:1" ht="15" customHeight="1" x14ac:dyDescent="0.25">
      <c r="A176" t="s">
        <v>1483</v>
      </c>
    </row>
    <row r="177" spans="1:1" ht="15" customHeight="1" x14ac:dyDescent="0.25">
      <c r="A177" t="s">
        <v>1599</v>
      </c>
    </row>
    <row r="178" spans="1:1" ht="15" customHeight="1" x14ac:dyDescent="0.25">
      <c r="A178" t="s">
        <v>404</v>
      </c>
    </row>
    <row r="179" spans="1:1" ht="15" customHeight="1" x14ac:dyDescent="0.25">
      <c r="A179" t="s">
        <v>593</v>
      </c>
    </row>
    <row r="180" spans="1:1" ht="15" customHeight="1" x14ac:dyDescent="0.25">
      <c r="A180" t="s">
        <v>1600</v>
      </c>
    </row>
    <row r="181" spans="1:1" ht="15" customHeight="1" x14ac:dyDescent="0.25">
      <c r="A181" t="s">
        <v>1601</v>
      </c>
    </row>
    <row r="182" spans="1:1" ht="15" customHeight="1" x14ac:dyDescent="0.25">
      <c r="A182" t="s">
        <v>1602</v>
      </c>
    </row>
    <row r="183" spans="1:1" ht="15" customHeight="1" x14ac:dyDescent="0.25">
      <c r="A183" t="s">
        <v>1603</v>
      </c>
    </row>
    <row r="184" spans="1:1" ht="15" customHeight="1" x14ac:dyDescent="0.25">
      <c r="A184" t="s">
        <v>1604</v>
      </c>
    </row>
    <row r="185" spans="1:1" ht="15" customHeight="1" x14ac:dyDescent="0.25">
      <c r="A185" t="s">
        <v>1605</v>
      </c>
    </row>
    <row r="186" spans="1:1" ht="15" customHeight="1" x14ac:dyDescent="0.25">
      <c r="A186" t="s">
        <v>1606</v>
      </c>
    </row>
    <row r="187" spans="1:1" ht="15" customHeight="1" x14ac:dyDescent="0.25">
      <c r="A187" t="s">
        <v>405</v>
      </c>
    </row>
    <row r="188" spans="1:1" ht="15" customHeight="1" x14ac:dyDescent="0.25">
      <c r="A188" t="s">
        <v>1607</v>
      </c>
    </row>
    <row r="189" spans="1:1" ht="15" customHeight="1" x14ac:dyDescent="0.25">
      <c r="A189" t="s">
        <v>1608</v>
      </c>
    </row>
    <row r="190" spans="1:1" ht="15" customHeight="1" x14ac:dyDescent="0.25">
      <c r="A190" t="s">
        <v>1609</v>
      </c>
    </row>
    <row r="191" spans="1:1" ht="15" customHeight="1" x14ac:dyDescent="0.25">
      <c r="A191" t="s">
        <v>1610</v>
      </c>
    </row>
    <row r="192" spans="1:1" ht="15" customHeight="1" x14ac:dyDescent="0.25">
      <c r="A192" t="s">
        <v>523</v>
      </c>
    </row>
    <row r="193" spans="1:1" ht="15" customHeight="1" x14ac:dyDescent="0.25">
      <c r="A193" t="s">
        <v>1611</v>
      </c>
    </row>
    <row r="194" spans="1:1" ht="15" customHeight="1" x14ac:dyDescent="0.25">
      <c r="A194" t="s">
        <v>401</v>
      </c>
    </row>
    <row r="195" spans="1:1" ht="15" customHeight="1" x14ac:dyDescent="0.25">
      <c r="A195" t="s">
        <v>650</v>
      </c>
    </row>
    <row r="196" spans="1:1" ht="15" customHeight="1" x14ac:dyDescent="0.25">
      <c r="A196" s="1">
        <v>45346</v>
      </c>
    </row>
    <row r="197" spans="1:1" ht="15" customHeight="1" x14ac:dyDescent="0.25">
      <c r="A197" t="s">
        <v>524</v>
      </c>
    </row>
    <row r="198" spans="1:1" ht="15" customHeight="1" x14ac:dyDescent="0.25">
      <c r="A198" t="s">
        <v>1612</v>
      </c>
    </row>
    <row r="199" spans="1:1" ht="15" customHeight="1" x14ac:dyDescent="0.25">
      <c r="A199" t="s">
        <v>402</v>
      </c>
    </row>
    <row r="200" spans="1:1" ht="15" customHeight="1" x14ac:dyDescent="0.25">
      <c r="A200" t="s">
        <v>403</v>
      </c>
    </row>
    <row r="201" spans="1:1" ht="15" customHeight="1" x14ac:dyDescent="0.25">
      <c r="A201" t="s">
        <v>651</v>
      </c>
    </row>
    <row r="202" spans="1:1" ht="15" customHeight="1" x14ac:dyDescent="0.25">
      <c r="A202" t="s">
        <v>1449</v>
      </c>
    </row>
    <row r="203" spans="1:1" ht="15" customHeight="1" x14ac:dyDescent="0.25">
      <c r="A203" t="s">
        <v>1396</v>
      </c>
    </row>
    <row r="204" spans="1:1" ht="15" customHeight="1" x14ac:dyDescent="0.25">
      <c r="A204" t="s">
        <v>1484</v>
      </c>
    </row>
    <row r="205" spans="1:1" ht="15" customHeight="1" x14ac:dyDescent="0.25">
      <c r="A205" t="s">
        <v>1613</v>
      </c>
    </row>
    <row r="206" spans="1:1" ht="15" customHeight="1" x14ac:dyDescent="0.25">
      <c r="A206" t="s">
        <v>1614</v>
      </c>
    </row>
    <row r="207" spans="1:1" ht="15" customHeight="1" x14ac:dyDescent="0.25">
      <c r="A207" t="s">
        <v>1615</v>
      </c>
    </row>
    <row r="208" spans="1:1" ht="15" customHeight="1" x14ac:dyDescent="0.25">
      <c r="A208" t="s">
        <v>1485</v>
      </c>
    </row>
    <row r="209" spans="1:1" ht="15" customHeight="1" x14ac:dyDescent="0.25">
      <c r="A209" t="s">
        <v>1486</v>
      </c>
    </row>
    <row r="210" spans="1:1" ht="15" customHeight="1" x14ac:dyDescent="0.25">
      <c r="A210" t="s">
        <v>1616</v>
      </c>
    </row>
    <row r="211" spans="1:1" ht="15" customHeight="1" x14ac:dyDescent="0.25">
      <c r="A211" t="s">
        <v>1465</v>
      </c>
    </row>
    <row r="212" spans="1:1" ht="15" customHeight="1" x14ac:dyDescent="0.25">
      <c r="A212" t="s">
        <v>672</v>
      </c>
    </row>
    <row r="213" spans="1:1" ht="15" customHeight="1" x14ac:dyDescent="0.25">
      <c r="A213" t="s">
        <v>673</v>
      </c>
    </row>
    <row r="214" spans="1:1" ht="15" customHeight="1" x14ac:dyDescent="0.25">
      <c r="A214" t="s">
        <v>404</v>
      </c>
    </row>
    <row r="215" spans="1:1" ht="15" customHeight="1" x14ac:dyDescent="0.25">
      <c r="A215" t="s">
        <v>1314</v>
      </c>
    </row>
    <row r="216" spans="1:1" ht="15" customHeight="1" x14ac:dyDescent="0.25">
      <c r="A216" t="s">
        <v>1617</v>
      </c>
    </row>
    <row r="217" spans="1:1" ht="15" customHeight="1" x14ac:dyDescent="0.25">
      <c r="A217" t="s">
        <v>1618</v>
      </c>
    </row>
    <row r="218" spans="1:1" ht="15" customHeight="1" x14ac:dyDescent="0.25">
      <c r="A218" t="s">
        <v>1619</v>
      </c>
    </row>
    <row r="219" spans="1:1" ht="15" customHeight="1" x14ac:dyDescent="0.25">
      <c r="A219" t="s">
        <v>1620</v>
      </c>
    </row>
    <row r="220" spans="1:1" ht="15" customHeight="1" x14ac:dyDescent="0.25">
      <c r="A220" t="s">
        <v>1621</v>
      </c>
    </row>
    <row r="221" spans="1:1" ht="15" customHeight="1" x14ac:dyDescent="0.25">
      <c r="A221" t="s">
        <v>1622</v>
      </c>
    </row>
    <row r="222" spans="1:1" ht="15" customHeight="1" x14ac:dyDescent="0.25">
      <c r="A222" t="s">
        <v>1623</v>
      </c>
    </row>
    <row r="223" spans="1:1" ht="15" customHeight="1" x14ac:dyDescent="0.25">
      <c r="A223" t="s">
        <v>1624</v>
      </c>
    </row>
    <row r="224" spans="1:1" ht="15" customHeight="1" x14ac:dyDescent="0.25">
      <c r="A224" t="s">
        <v>1625</v>
      </c>
    </row>
    <row r="225" spans="1:1" ht="15" customHeight="1" x14ac:dyDescent="0.25">
      <c r="A225" t="s">
        <v>1626</v>
      </c>
    </row>
    <row r="226" spans="1:1" ht="15" customHeight="1" x14ac:dyDescent="0.25">
      <c r="A226" t="s">
        <v>1627</v>
      </c>
    </row>
    <row r="227" spans="1:1" ht="15" customHeight="1" x14ac:dyDescent="0.25">
      <c r="A227" t="s">
        <v>1628</v>
      </c>
    </row>
    <row r="228" spans="1:1" ht="15" customHeight="1" x14ac:dyDescent="0.25">
      <c r="A228" t="s">
        <v>1629</v>
      </c>
    </row>
    <row r="229" spans="1:1" ht="15" customHeight="1" x14ac:dyDescent="0.25">
      <c r="A229" t="s">
        <v>1630</v>
      </c>
    </row>
    <row r="230" spans="1:1" ht="15" customHeight="1" x14ac:dyDescent="0.25">
      <c r="A230" t="s">
        <v>1452</v>
      </c>
    </row>
    <row r="231" spans="1:1" ht="15" customHeight="1" x14ac:dyDescent="0.25">
      <c r="A231" t="s">
        <v>1453</v>
      </c>
    </row>
    <row r="232" spans="1:1" ht="15" customHeight="1" x14ac:dyDescent="0.25">
      <c r="A232" t="s">
        <v>1454</v>
      </c>
    </row>
    <row r="233" spans="1:1" ht="15" customHeight="1" x14ac:dyDescent="0.25">
      <c r="A233" t="s">
        <v>1455</v>
      </c>
    </row>
    <row r="234" spans="1:1" ht="15" customHeight="1" x14ac:dyDescent="0.25">
      <c r="A234" t="s">
        <v>1462</v>
      </c>
    </row>
    <row r="235" spans="1:1" ht="15" customHeight="1" x14ac:dyDescent="0.25">
      <c r="A235" t="s">
        <v>1456</v>
      </c>
    </row>
    <row r="236" spans="1:1" ht="15" customHeight="1" x14ac:dyDescent="0.25">
      <c r="A236" t="s">
        <v>1457</v>
      </c>
    </row>
    <row r="237" spans="1:1" ht="15" customHeight="1" x14ac:dyDescent="0.25">
      <c r="A237" t="s">
        <v>1458</v>
      </c>
    </row>
    <row r="238" spans="1:1" ht="15" customHeight="1" x14ac:dyDescent="0.25">
      <c r="A238" t="s">
        <v>1459</v>
      </c>
    </row>
    <row r="239" spans="1:1" ht="15" customHeight="1" x14ac:dyDescent="0.25">
      <c r="A239" t="s">
        <v>1487</v>
      </c>
    </row>
    <row r="240" spans="1:1" ht="15" customHeight="1" x14ac:dyDescent="0.25">
      <c r="A240" t="s">
        <v>1488</v>
      </c>
    </row>
    <row r="241" spans="1:1" ht="15" customHeight="1" x14ac:dyDescent="0.25">
      <c r="A241" t="s">
        <v>1631</v>
      </c>
    </row>
    <row r="242" spans="1:1" ht="15" customHeight="1" x14ac:dyDescent="0.25">
      <c r="A242" t="s">
        <v>1489</v>
      </c>
    </row>
    <row r="243" spans="1:1" ht="15" customHeight="1" x14ac:dyDescent="0.25">
      <c r="A243" t="s">
        <v>1490</v>
      </c>
    </row>
    <row r="244" spans="1:1" ht="15" customHeight="1" x14ac:dyDescent="0.25">
      <c r="A244" t="s">
        <v>1632</v>
      </c>
    </row>
    <row r="245" spans="1:1" ht="15" customHeight="1" x14ac:dyDescent="0.25">
      <c r="A245" t="s">
        <v>405</v>
      </c>
    </row>
    <row r="246" spans="1:1" ht="15" customHeight="1" x14ac:dyDescent="0.25">
      <c r="A246" t="s">
        <v>1450</v>
      </c>
    </row>
    <row r="247" spans="1:1" ht="15" customHeight="1" x14ac:dyDescent="0.25">
      <c r="A247" t="s">
        <v>1633</v>
      </c>
    </row>
    <row r="248" spans="1:1" ht="15" customHeight="1" x14ac:dyDescent="0.25">
      <c r="A248" t="s">
        <v>1634</v>
      </c>
    </row>
    <row r="249" spans="1:1" ht="15" customHeight="1" x14ac:dyDescent="0.25">
      <c r="A249" t="s">
        <v>1395</v>
      </c>
    </row>
    <row r="250" spans="1:1" ht="15" customHeight="1" x14ac:dyDescent="0.25">
      <c r="A250" t="s">
        <v>1635</v>
      </c>
    </row>
    <row r="251" spans="1:1" ht="15" customHeight="1" x14ac:dyDescent="0.25">
      <c r="A251" t="s">
        <v>1636</v>
      </c>
    </row>
    <row r="252" spans="1:1" ht="15" customHeight="1" x14ac:dyDescent="0.25">
      <c r="A252" t="s">
        <v>1637</v>
      </c>
    </row>
    <row r="253" spans="1:1" ht="15" customHeight="1" x14ac:dyDescent="0.25">
      <c r="A253" t="s">
        <v>1638</v>
      </c>
    </row>
    <row r="254" spans="1:1" ht="15" customHeight="1" x14ac:dyDescent="0.25">
      <c r="A254" t="s">
        <v>1639</v>
      </c>
    </row>
    <row r="255" spans="1:1" ht="15" customHeight="1" x14ac:dyDescent="0.25">
      <c r="A255" t="s">
        <v>1640</v>
      </c>
    </row>
    <row r="256" spans="1:1" ht="15" customHeight="1" x14ac:dyDescent="0.25">
      <c r="A256" t="s">
        <v>1641</v>
      </c>
    </row>
    <row r="257" spans="1:1" ht="15" customHeight="1" x14ac:dyDescent="0.25">
      <c r="A257" t="s">
        <v>1642</v>
      </c>
    </row>
    <row r="258" spans="1:1" ht="15" customHeight="1" x14ac:dyDescent="0.25">
      <c r="A258" t="s">
        <v>1643</v>
      </c>
    </row>
    <row r="259" spans="1:1" ht="15" customHeight="1" x14ac:dyDescent="0.25">
      <c r="A259" t="s">
        <v>1644</v>
      </c>
    </row>
    <row r="260" spans="1:1" ht="15" customHeight="1" x14ac:dyDescent="0.25">
      <c r="A260" t="s">
        <v>401</v>
      </c>
    </row>
    <row r="261" spans="1:1" ht="15" customHeight="1" x14ac:dyDescent="0.25">
      <c r="A261" t="s">
        <v>652</v>
      </c>
    </row>
    <row r="262" spans="1:1" ht="15" customHeight="1" x14ac:dyDescent="0.25">
      <c r="A262" s="1">
        <v>45346</v>
      </c>
    </row>
    <row r="263" spans="1:1" ht="15" customHeight="1" x14ac:dyDescent="0.25">
      <c r="A263" t="s">
        <v>367</v>
      </c>
    </row>
    <row r="264" spans="1:1" ht="15" customHeight="1" x14ac:dyDescent="0.25">
      <c r="A264" t="s">
        <v>1645</v>
      </c>
    </row>
    <row r="265" spans="1:1" ht="15" customHeight="1" x14ac:dyDescent="0.25">
      <c r="A265" t="s">
        <v>402</v>
      </c>
    </row>
    <row r="266" spans="1:1" ht="15" customHeight="1" x14ac:dyDescent="0.25">
      <c r="A266" t="s">
        <v>403</v>
      </c>
    </row>
    <row r="267" spans="1:1" ht="15" customHeight="1" x14ac:dyDescent="0.25">
      <c r="A267" t="s">
        <v>653</v>
      </c>
    </row>
    <row r="268" spans="1:1" ht="15" customHeight="1" x14ac:dyDescent="0.25">
      <c r="A268" t="s">
        <v>1646</v>
      </c>
    </row>
    <row r="269" spans="1:1" ht="15" customHeight="1" x14ac:dyDescent="0.25">
      <c r="A269" t="s">
        <v>1647</v>
      </c>
    </row>
    <row r="270" spans="1:1" ht="15" customHeight="1" x14ac:dyDescent="0.25">
      <c r="A270" t="s">
        <v>1491</v>
      </c>
    </row>
    <row r="271" spans="1:1" ht="15" customHeight="1" x14ac:dyDescent="0.25">
      <c r="A271" t="s">
        <v>1648</v>
      </c>
    </row>
    <row r="272" spans="1:1" ht="15" customHeight="1" x14ac:dyDescent="0.25">
      <c r="A272" t="s">
        <v>1649</v>
      </c>
    </row>
    <row r="273" spans="1:1" ht="15" customHeight="1" x14ac:dyDescent="0.25">
      <c r="A273" t="s">
        <v>1650</v>
      </c>
    </row>
    <row r="274" spans="1:1" ht="15" customHeight="1" x14ac:dyDescent="0.25">
      <c r="A274" t="s">
        <v>1651</v>
      </c>
    </row>
    <row r="275" spans="1:1" ht="15" customHeight="1" x14ac:dyDescent="0.25">
      <c r="A275" t="s">
        <v>1652</v>
      </c>
    </row>
    <row r="276" spans="1:1" ht="15" customHeight="1" x14ac:dyDescent="0.25">
      <c r="A276" t="s">
        <v>1653</v>
      </c>
    </row>
    <row r="277" spans="1:1" ht="15" customHeight="1" x14ac:dyDescent="0.25">
      <c r="A277" t="s">
        <v>404</v>
      </c>
    </row>
    <row r="278" spans="1:1" ht="15" customHeight="1" x14ac:dyDescent="0.25">
      <c r="A278" t="s">
        <v>1394</v>
      </c>
    </row>
    <row r="279" spans="1:1" ht="15" customHeight="1" x14ac:dyDescent="0.25">
      <c r="A279" t="s">
        <v>1654</v>
      </c>
    </row>
    <row r="280" spans="1:1" ht="15" customHeight="1" x14ac:dyDescent="0.25">
      <c r="A280" t="s">
        <v>1655</v>
      </c>
    </row>
    <row r="281" spans="1:1" ht="15" customHeight="1" x14ac:dyDescent="0.25">
      <c r="A281" t="s">
        <v>1656</v>
      </c>
    </row>
    <row r="282" spans="1:1" ht="15" customHeight="1" x14ac:dyDescent="0.25">
      <c r="A282" t="s">
        <v>1657</v>
      </c>
    </row>
    <row r="283" spans="1:1" ht="15" customHeight="1" x14ac:dyDescent="0.25">
      <c r="A283" t="s">
        <v>1658</v>
      </c>
    </row>
    <row r="284" spans="1:1" ht="15" customHeight="1" x14ac:dyDescent="0.25">
      <c r="A284" t="s">
        <v>1659</v>
      </c>
    </row>
    <row r="285" spans="1:1" ht="15" customHeight="1" x14ac:dyDescent="0.25">
      <c r="A285" t="s">
        <v>1660</v>
      </c>
    </row>
    <row r="286" spans="1:1" ht="15" customHeight="1" x14ac:dyDescent="0.25">
      <c r="A286" t="s">
        <v>1661</v>
      </c>
    </row>
    <row r="287" spans="1:1" ht="15" customHeight="1" x14ac:dyDescent="0.25">
      <c r="A287" t="s">
        <v>1662</v>
      </c>
    </row>
    <row r="288" spans="1:1" ht="15" customHeight="1" x14ac:dyDescent="0.25">
      <c r="A288" t="s">
        <v>1663</v>
      </c>
    </row>
    <row r="289" spans="1:1" ht="15" customHeight="1" x14ac:dyDescent="0.25">
      <c r="A289" t="s">
        <v>1664</v>
      </c>
    </row>
    <row r="290" spans="1:1" ht="15" customHeight="1" x14ac:dyDescent="0.25">
      <c r="A290" t="s">
        <v>405</v>
      </c>
    </row>
    <row r="291" spans="1:1" ht="15" customHeight="1" x14ac:dyDescent="0.25">
      <c r="A291" t="s">
        <v>1665</v>
      </c>
    </row>
    <row r="292" spans="1:1" ht="15" customHeight="1" x14ac:dyDescent="0.25">
      <c r="A292" t="s">
        <v>1666</v>
      </c>
    </row>
    <row r="293" spans="1:1" ht="15" customHeight="1" x14ac:dyDescent="0.25">
      <c r="A293" t="s">
        <v>1667</v>
      </c>
    </row>
    <row r="294" spans="1:1" ht="15" customHeight="1" x14ac:dyDescent="0.25">
      <c r="A294" t="s">
        <v>1668</v>
      </c>
    </row>
    <row r="295" spans="1:1" ht="15" customHeight="1" x14ac:dyDescent="0.25">
      <c r="A295" t="s">
        <v>1669</v>
      </c>
    </row>
    <row r="296" spans="1:1" ht="15" customHeight="1" x14ac:dyDescent="0.25">
      <c r="A296" t="s">
        <v>1670</v>
      </c>
    </row>
    <row r="297" spans="1:1" ht="15" customHeight="1" x14ac:dyDescent="0.25">
      <c r="A297" t="s">
        <v>1466</v>
      </c>
    </row>
    <row r="298" spans="1:1" ht="15" customHeight="1" x14ac:dyDescent="0.25">
      <c r="A298" t="s">
        <v>1671</v>
      </c>
    </row>
    <row r="299" spans="1:1" ht="15" customHeight="1" x14ac:dyDescent="0.25">
      <c r="A299" t="s">
        <v>1672</v>
      </c>
    </row>
    <row r="300" spans="1:1" ht="15" customHeight="1" x14ac:dyDescent="0.25">
      <c r="A300" t="s">
        <v>401</v>
      </c>
    </row>
    <row r="301" spans="1:1" ht="15" customHeight="1" x14ac:dyDescent="0.25">
      <c r="A301" t="s">
        <v>654</v>
      </c>
    </row>
    <row r="302" spans="1:1" ht="15" customHeight="1" x14ac:dyDescent="0.25">
      <c r="A302" s="1">
        <v>45346</v>
      </c>
    </row>
    <row r="303" spans="1:1" ht="15" customHeight="1" x14ac:dyDescent="0.25">
      <c r="A303" t="s">
        <v>524</v>
      </c>
    </row>
    <row r="304" spans="1:1" ht="15" customHeight="1" x14ac:dyDescent="0.25">
      <c r="A304" t="s">
        <v>1397</v>
      </c>
    </row>
    <row r="305" spans="1:1" ht="15" customHeight="1" x14ac:dyDescent="0.25">
      <c r="A305" t="s">
        <v>402</v>
      </c>
    </row>
    <row r="306" spans="1:1" ht="15" customHeight="1" x14ac:dyDescent="0.25">
      <c r="A306" t="s">
        <v>403</v>
      </c>
    </row>
    <row r="307" spans="1:1" ht="15" customHeight="1" x14ac:dyDescent="0.25">
      <c r="A307" t="s">
        <v>655</v>
      </c>
    </row>
    <row r="308" spans="1:1" ht="15" customHeight="1" x14ac:dyDescent="0.25">
      <c r="A308" t="s">
        <v>1673</v>
      </c>
    </row>
    <row r="309" spans="1:1" ht="15" customHeight="1" x14ac:dyDescent="0.25">
      <c r="A309" t="s">
        <v>1674</v>
      </c>
    </row>
    <row r="310" spans="1:1" ht="15" customHeight="1" x14ac:dyDescent="0.25">
      <c r="A310" t="s">
        <v>1675</v>
      </c>
    </row>
    <row r="311" spans="1:1" ht="15" customHeight="1" x14ac:dyDescent="0.25">
      <c r="A311" t="s">
        <v>1676</v>
      </c>
    </row>
    <row r="312" spans="1:1" ht="15" customHeight="1" x14ac:dyDescent="0.25">
      <c r="A312" t="s">
        <v>1677</v>
      </c>
    </row>
    <row r="313" spans="1:1" ht="15" customHeight="1" x14ac:dyDescent="0.25">
      <c r="A313" t="s">
        <v>1678</v>
      </c>
    </row>
    <row r="314" spans="1:1" ht="15" customHeight="1" x14ac:dyDescent="0.25">
      <c r="A314" t="s">
        <v>1679</v>
      </c>
    </row>
    <row r="315" spans="1:1" ht="15" customHeight="1" x14ac:dyDescent="0.25">
      <c r="A315" t="s">
        <v>1680</v>
      </c>
    </row>
    <row r="316" spans="1:1" ht="15" customHeight="1" x14ac:dyDescent="0.25">
      <c r="A316" t="s">
        <v>1681</v>
      </c>
    </row>
    <row r="317" spans="1:1" ht="15" customHeight="1" x14ac:dyDescent="0.25">
      <c r="A317" t="s">
        <v>1682</v>
      </c>
    </row>
    <row r="318" spans="1:1" ht="15" customHeight="1" x14ac:dyDescent="0.25">
      <c r="A318" t="s">
        <v>1683</v>
      </c>
    </row>
    <row r="319" spans="1:1" ht="15" customHeight="1" x14ac:dyDescent="0.25">
      <c r="A319" t="s">
        <v>656</v>
      </c>
    </row>
    <row r="320" spans="1:1" ht="15" customHeight="1" x14ac:dyDescent="0.25">
      <c r="A320" t="s">
        <v>657</v>
      </c>
    </row>
    <row r="321" spans="1:1" ht="15" customHeight="1" x14ac:dyDescent="0.25">
      <c r="A321" t="s">
        <v>404</v>
      </c>
    </row>
    <row r="322" spans="1:1" ht="15" customHeight="1" x14ac:dyDescent="0.25">
      <c r="A322" t="s">
        <v>1684</v>
      </c>
    </row>
    <row r="323" spans="1:1" ht="15" customHeight="1" x14ac:dyDescent="0.25">
      <c r="A323" t="s">
        <v>1685</v>
      </c>
    </row>
    <row r="324" spans="1:1" ht="15" customHeight="1" x14ac:dyDescent="0.25">
      <c r="A324" t="s">
        <v>1686</v>
      </c>
    </row>
    <row r="325" spans="1:1" ht="15" customHeight="1" x14ac:dyDescent="0.25">
      <c r="A325" t="s">
        <v>1687</v>
      </c>
    </row>
    <row r="326" spans="1:1" ht="15" customHeight="1" x14ac:dyDescent="0.25">
      <c r="A326" t="s">
        <v>1688</v>
      </c>
    </row>
    <row r="327" spans="1:1" ht="15" customHeight="1" x14ac:dyDescent="0.25">
      <c r="A327" t="s">
        <v>1689</v>
      </c>
    </row>
    <row r="328" spans="1:1" ht="15" customHeight="1" x14ac:dyDescent="0.25">
      <c r="A328" t="s">
        <v>1690</v>
      </c>
    </row>
    <row r="329" spans="1:1" ht="15" customHeight="1" x14ac:dyDescent="0.25">
      <c r="A329" t="s">
        <v>1691</v>
      </c>
    </row>
    <row r="330" spans="1:1" ht="15" customHeight="1" x14ac:dyDescent="0.25">
      <c r="A330" t="s">
        <v>1692</v>
      </c>
    </row>
    <row r="331" spans="1:1" ht="15" customHeight="1" x14ac:dyDescent="0.25">
      <c r="A331" t="s">
        <v>1693</v>
      </c>
    </row>
    <row r="332" spans="1:1" ht="15" customHeight="1" x14ac:dyDescent="0.25">
      <c r="A332" t="s">
        <v>1694</v>
      </c>
    </row>
    <row r="333" spans="1:1" ht="15" customHeight="1" x14ac:dyDescent="0.25">
      <c r="A333" t="s">
        <v>1695</v>
      </c>
    </row>
    <row r="334" spans="1:1" ht="15" customHeight="1" x14ac:dyDescent="0.25">
      <c r="A334" t="s">
        <v>1696</v>
      </c>
    </row>
    <row r="335" spans="1:1" ht="15" customHeight="1" x14ac:dyDescent="0.25">
      <c r="A335" t="s">
        <v>1697</v>
      </c>
    </row>
    <row r="336" spans="1:1" ht="15" customHeight="1" x14ac:dyDescent="0.25">
      <c r="A336" t="s">
        <v>1698</v>
      </c>
    </row>
    <row r="337" spans="1:1" ht="15" customHeight="1" x14ac:dyDescent="0.25">
      <c r="A337" t="s">
        <v>1699</v>
      </c>
    </row>
    <row r="338" spans="1:1" ht="15" customHeight="1" x14ac:dyDescent="0.25">
      <c r="A338" t="s">
        <v>405</v>
      </c>
    </row>
    <row r="339" spans="1:1" ht="15" customHeight="1" x14ac:dyDescent="0.25">
      <c r="A339" t="s">
        <v>1700</v>
      </c>
    </row>
    <row r="340" spans="1:1" ht="15" customHeight="1" x14ac:dyDescent="0.25">
      <c r="A340" t="s">
        <v>1701</v>
      </c>
    </row>
    <row r="341" spans="1:1" ht="15" customHeight="1" x14ac:dyDescent="0.25">
      <c r="A341" t="s">
        <v>1702</v>
      </c>
    </row>
    <row r="342" spans="1:1" ht="15" customHeight="1" x14ac:dyDescent="0.25">
      <c r="A342" t="s">
        <v>1703</v>
      </c>
    </row>
    <row r="343" spans="1:1" ht="15" customHeight="1" x14ac:dyDescent="0.25">
      <c r="A343" t="s">
        <v>1704</v>
      </c>
    </row>
    <row r="344" spans="1:1" ht="15" customHeight="1" x14ac:dyDescent="0.25">
      <c r="A344" t="s">
        <v>1451</v>
      </c>
    </row>
    <row r="345" spans="1:1" ht="15" customHeight="1" x14ac:dyDescent="0.25">
      <c r="A345" t="s">
        <v>1492</v>
      </c>
    </row>
    <row r="346" spans="1:1" ht="15" customHeight="1" x14ac:dyDescent="0.25">
      <c r="A346" t="s">
        <v>1705</v>
      </c>
    </row>
    <row r="347" spans="1:1" ht="15" customHeight="1" x14ac:dyDescent="0.25">
      <c r="A347" t="s">
        <v>1706</v>
      </c>
    </row>
    <row r="348" spans="1:1" ht="15" customHeight="1" x14ac:dyDescent="0.25">
      <c r="A348" t="s">
        <v>1707</v>
      </c>
    </row>
    <row r="349" spans="1:1" ht="15" customHeight="1" x14ac:dyDescent="0.25">
      <c r="A349" t="s">
        <v>1708</v>
      </c>
    </row>
    <row r="350" spans="1:1" ht="15" customHeight="1" x14ac:dyDescent="0.25">
      <c r="A350" t="s">
        <v>1709</v>
      </c>
    </row>
    <row r="351" spans="1:1" ht="15" customHeight="1" x14ac:dyDescent="0.25">
      <c r="A351" t="s">
        <v>1710</v>
      </c>
    </row>
    <row r="352" spans="1:1" ht="15" customHeight="1" x14ac:dyDescent="0.25">
      <c r="A352" t="s">
        <v>1480</v>
      </c>
    </row>
    <row r="353" spans="1:1" ht="15" customHeight="1" x14ac:dyDescent="0.25">
      <c r="A353" t="s">
        <v>1711</v>
      </c>
    </row>
    <row r="354" spans="1:1" ht="15" customHeight="1" x14ac:dyDescent="0.25">
      <c r="A354" t="s">
        <v>670</v>
      </c>
    </row>
    <row r="355" spans="1:1" ht="15" customHeight="1" x14ac:dyDescent="0.25">
      <c r="A355" t="s">
        <v>1712</v>
      </c>
    </row>
    <row r="356" spans="1:1" ht="15" customHeight="1" x14ac:dyDescent="0.25">
      <c r="A356" t="s">
        <v>1713</v>
      </c>
    </row>
    <row r="357" spans="1:1" ht="15" customHeight="1" x14ac:dyDescent="0.25">
      <c r="A357" t="s">
        <v>401</v>
      </c>
    </row>
    <row r="358" spans="1:1" ht="15" customHeight="1" x14ac:dyDescent="0.25">
      <c r="A358" t="s">
        <v>654</v>
      </c>
    </row>
    <row r="359" spans="1:1" ht="15" customHeight="1" x14ac:dyDescent="0.25">
      <c r="A359" s="1">
        <v>45346</v>
      </c>
    </row>
    <row r="360" spans="1:1" ht="15" customHeight="1" x14ac:dyDescent="0.25">
      <c r="A360" t="s">
        <v>709</v>
      </c>
    </row>
    <row r="361" spans="1:1" ht="15" customHeight="1" x14ac:dyDescent="0.25">
      <c r="A361" t="s">
        <v>1714</v>
      </c>
    </row>
    <row r="362" spans="1:1" ht="15" customHeight="1" x14ac:dyDescent="0.25">
      <c r="A362" t="s">
        <v>402</v>
      </c>
    </row>
    <row r="363" spans="1:1" ht="15" customHeight="1" x14ac:dyDescent="0.25">
      <c r="A363" t="s">
        <v>403</v>
      </c>
    </row>
    <row r="364" spans="1:1" ht="15" customHeight="1" x14ac:dyDescent="0.25">
      <c r="A364" t="s">
        <v>710</v>
      </c>
    </row>
    <row r="365" spans="1:1" ht="15" customHeight="1" x14ac:dyDescent="0.25">
      <c r="A365" t="s">
        <v>1715</v>
      </c>
    </row>
    <row r="366" spans="1:1" ht="15" customHeight="1" x14ac:dyDescent="0.25">
      <c r="A366" t="s">
        <v>1716</v>
      </c>
    </row>
    <row r="367" spans="1:1" ht="15" customHeight="1" x14ac:dyDescent="0.25">
      <c r="A367" t="s">
        <v>1717</v>
      </c>
    </row>
    <row r="368" spans="1:1" ht="15" customHeight="1" x14ac:dyDescent="0.25">
      <c r="A368" t="s">
        <v>404</v>
      </c>
    </row>
    <row r="369" spans="1:1" ht="15" customHeight="1" x14ac:dyDescent="0.25">
      <c r="A369" t="s">
        <v>703</v>
      </c>
    </row>
    <row r="370" spans="1:1" ht="15" customHeight="1" x14ac:dyDescent="0.25">
      <c r="A370" t="s">
        <v>704</v>
      </c>
    </row>
    <row r="371" spans="1:1" ht="15" customHeight="1" x14ac:dyDescent="0.25">
      <c r="A371" t="s">
        <v>705</v>
      </c>
    </row>
    <row r="372" spans="1:1" ht="15" customHeight="1" x14ac:dyDescent="0.25">
      <c r="A372" t="s">
        <v>706</v>
      </c>
    </row>
    <row r="373" spans="1:1" ht="15" customHeight="1" x14ac:dyDescent="0.25">
      <c r="A373" t="s">
        <v>707</v>
      </c>
    </row>
    <row r="374" spans="1:1" ht="15" customHeight="1" x14ac:dyDescent="0.25">
      <c r="A374" t="s">
        <v>1398</v>
      </c>
    </row>
    <row r="375" spans="1:1" ht="15" customHeight="1" x14ac:dyDescent="0.25">
      <c r="A375" t="s">
        <v>405</v>
      </c>
    </row>
    <row r="376" spans="1:1" ht="15" customHeight="1" x14ac:dyDescent="0.25">
      <c r="A376" t="s">
        <v>1399</v>
      </c>
    </row>
    <row r="377" spans="1:1" ht="15" customHeight="1" x14ac:dyDescent="0.25">
      <c r="A377" t="s">
        <v>1718</v>
      </c>
    </row>
    <row r="378" spans="1:1" ht="15" customHeight="1" x14ac:dyDescent="0.25">
      <c r="A378" t="s">
        <v>1719</v>
      </c>
    </row>
    <row r="379" spans="1:1" ht="15" customHeight="1" x14ac:dyDescent="0.25">
      <c r="A379" t="s">
        <v>1720</v>
      </c>
    </row>
    <row r="380" spans="1:1" ht="15" customHeight="1" x14ac:dyDescent="0.25">
      <c r="A380" t="s">
        <v>701</v>
      </c>
    </row>
    <row r="381" spans="1:1" ht="15" customHeight="1" x14ac:dyDescent="0.25">
      <c r="A381" t="s">
        <v>1721</v>
      </c>
    </row>
    <row r="382" spans="1:1" ht="15" customHeight="1" x14ac:dyDescent="0.25">
      <c r="A382" t="s">
        <v>401</v>
      </c>
    </row>
    <row r="383" spans="1:1" ht="15" customHeight="1" x14ac:dyDescent="0.25">
      <c r="A383" t="s">
        <v>654</v>
      </c>
    </row>
    <row r="384" spans="1:1" ht="15" customHeight="1" x14ac:dyDescent="0.25">
      <c r="A384" s="1">
        <v>45346</v>
      </c>
    </row>
    <row r="385" spans="1:1" ht="15" customHeight="1" x14ac:dyDescent="0.25">
      <c r="A385" t="s">
        <v>658</v>
      </c>
    </row>
    <row r="386" spans="1:1" ht="15" customHeight="1" x14ac:dyDescent="0.25">
      <c r="A386" t="s">
        <v>1493</v>
      </c>
    </row>
    <row r="387" spans="1:1" ht="15" customHeight="1" x14ac:dyDescent="0.25">
      <c r="A387" t="s">
        <v>402</v>
      </c>
    </row>
    <row r="388" spans="1:1" ht="15" customHeight="1" x14ac:dyDescent="0.25">
      <c r="A388" t="s">
        <v>403</v>
      </c>
    </row>
    <row r="389" spans="1:1" ht="15" customHeight="1" x14ac:dyDescent="0.25">
      <c r="A389" t="s">
        <v>659</v>
      </c>
    </row>
    <row r="390" spans="1:1" ht="15" customHeight="1" x14ac:dyDescent="0.25">
      <c r="A390" t="s">
        <v>660</v>
      </c>
    </row>
    <row r="391" spans="1:1" ht="15" customHeight="1" x14ac:dyDescent="0.25">
      <c r="A391" t="s">
        <v>1722</v>
      </c>
    </row>
    <row r="392" spans="1:1" ht="15" customHeight="1" x14ac:dyDescent="0.25">
      <c r="A392" t="s">
        <v>1467</v>
      </c>
    </row>
    <row r="393" spans="1:1" ht="15" customHeight="1" x14ac:dyDescent="0.25">
      <c r="A393" t="s">
        <v>1723</v>
      </c>
    </row>
    <row r="394" spans="1:1" ht="15" customHeight="1" x14ac:dyDescent="0.25">
      <c r="A394" t="s">
        <v>1494</v>
      </c>
    </row>
    <row r="395" spans="1:1" ht="15" customHeight="1" x14ac:dyDescent="0.25">
      <c r="A395" t="s">
        <v>1724</v>
      </c>
    </row>
    <row r="396" spans="1:1" ht="15" customHeight="1" x14ac:dyDescent="0.25">
      <c r="A396" t="s">
        <v>1725</v>
      </c>
    </row>
    <row r="397" spans="1:1" ht="15" customHeight="1" x14ac:dyDescent="0.25">
      <c r="A397" t="s">
        <v>404</v>
      </c>
    </row>
    <row r="398" spans="1:1" ht="15" customHeight="1" x14ac:dyDescent="0.25">
      <c r="A398" t="s">
        <v>703</v>
      </c>
    </row>
    <row r="399" spans="1:1" ht="15" customHeight="1" x14ac:dyDescent="0.25">
      <c r="A399" t="s">
        <v>711</v>
      </c>
    </row>
    <row r="400" spans="1:1" ht="15" customHeight="1" x14ac:dyDescent="0.25">
      <c r="A400" t="s">
        <v>712</v>
      </c>
    </row>
    <row r="401" spans="1:1" ht="15" customHeight="1" x14ac:dyDescent="0.25">
      <c r="A401" t="s">
        <v>713</v>
      </c>
    </row>
    <row r="402" spans="1:1" ht="15" customHeight="1" x14ac:dyDescent="0.25">
      <c r="A402" t="s">
        <v>714</v>
      </c>
    </row>
    <row r="403" spans="1:1" ht="15" customHeight="1" x14ac:dyDescent="0.25">
      <c r="A403" t="s">
        <v>1317</v>
      </c>
    </row>
    <row r="404" spans="1:1" ht="15" customHeight="1" x14ac:dyDescent="0.25">
      <c r="A404" t="s">
        <v>1318</v>
      </c>
    </row>
    <row r="405" spans="1:1" ht="15" customHeight="1" x14ac:dyDescent="0.25">
      <c r="A405" t="s">
        <v>1319</v>
      </c>
    </row>
    <row r="406" spans="1:1" ht="15" customHeight="1" x14ac:dyDescent="0.25">
      <c r="A406" t="s">
        <v>1320</v>
      </c>
    </row>
    <row r="407" spans="1:1" ht="15" customHeight="1" x14ac:dyDescent="0.25">
      <c r="A407" t="s">
        <v>1726</v>
      </c>
    </row>
    <row r="408" spans="1:1" ht="15" customHeight="1" x14ac:dyDescent="0.25">
      <c r="A408" t="s">
        <v>405</v>
      </c>
    </row>
    <row r="409" spans="1:1" ht="15" customHeight="1" x14ac:dyDescent="0.25">
      <c r="A409" t="s">
        <v>1727</v>
      </c>
    </row>
    <row r="410" spans="1:1" ht="15" customHeight="1" x14ac:dyDescent="0.25">
      <c r="A410" t="s">
        <v>1728</v>
      </c>
    </row>
    <row r="411" spans="1:1" ht="15" customHeight="1" x14ac:dyDescent="0.25">
      <c r="A411" t="s">
        <v>614</v>
      </c>
    </row>
    <row r="412" spans="1:1" ht="15" customHeight="1" x14ac:dyDescent="0.25">
      <c r="A412" t="s">
        <v>1729</v>
      </c>
    </row>
    <row r="413" spans="1:1" ht="15" customHeight="1" x14ac:dyDescent="0.25">
      <c r="A413" t="s">
        <v>401</v>
      </c>
    </row>
    <row r="414" spans="1:1" ht="15" customHeight="1" x14ac:dyDescent="0.25">
      <c r="A414" t="s">
        <v>654</v>
      </c>
    </row>
    <row r="415" spans="1:1" ht="15" customHeight="1" x14ac:dyDescent="0.25">
      <c r="A415" s="1">
        <v>45346</v>
      </c>
    </row>
    <row r="416" spans="1:1" ht="15" customHeight="1" x14ac:dyDescent="0.25">
      <c r="A416" t="s">
        <v>525</v>
      </c>
    </row>
    <row r="417" spans="1:1" ht="15" customHeight="1" x14ac:dyDescent="0.25">
      <c r="A417" t="s">
        <v>1730</v>
      </c>
    </row>
    <row r="418" spans="1:1" ht="15" customHeight="1" x14ac:dyDescent="0.25">
      <c r="A418" t="s">
        <v>402</v>
      </c>
    </row>
    <row r="419" spans="1:1" ht="15" customHeight="1" x14ac:dyDescent="0.25">
      <c r="A419" t="s">
        <v>403</v>
      </c>
    </row>
    <row r="420" spans="1:1" ht="15" customHeight="1" x14ac:dyDescent="0.25">
      <c r="A420" t="s">
        <v>661</v>
      </c>
    </row>
    <row r="421" spans="1:1" ht="15" customHeight="1" x14ac:dyDescent="0.25">
      <c r="A421" t="s">
        <v>662</v>
      </c>
    </row>
    <row r="422" spans="1:1" ht="15" customHeight="1" x14ac:dyDescent="0.25">
      <c r="A422" t="s">
        <v>1731</v>
      </c>
    </row>
    <row r="423" spans="1:1" ht="15" customHeight="1" x14ac:dyDescent="0.25">
      <c r="A423" t="s">
        <v>1400</v>
      </c>
    </row>
    <row r="424" spans="1:1" ht="15" customHeight="1" x14ac:dyDescent="0.25">
      <c r="A424" t="s">
        <v>1732</v>
      </c>
    </row>
    <row r="425" spans="1:1" ht="15" customHeight="1" x14ac:dyDescent="0.25">
      <c r="A425" t="s">
        <v>1733</v>
      </c>
    </row>
    <row r="426" spans="1:1" ht="15" customHeight="1" x14ac:dyDescent="0.25">
      <c r="A426" t="s">
        <v>1734</v>
      </c>
    </row>
    <row r="427" spans="1:1" ht="15" customHeight="1" x14ac:dyDescent="0.25">
      <c r="A427" t="s">
        <v>1495</v>
      </c>
    </row>
    <row r="428" spans="1:1" ht="15" customHeight="1" x14ac:dyDescent="0.25">
      <c r="A428" t="s">
        <v>404</v>
      </c>
    </row>
    <row r="429" spans="1:1" ht="15" customHeight="1" x14ac:dyDescent="0.25">
      <c r="A429" t="s">
        <v>1684</v>
      </c>
    </row>
    <row r="430" spans="1:1" ht="15" customHeight="1" x14ac:dyDescent="0.25">
      <c r="A430" t="s">
        <v>1735</v>
      </c>
    </row>
    <row r="431" spans="1:1" ht="15" customHeight="1" x14ac:dyDescent="0.25">
      <c r="A431" t="s">
        <v>1736</v>
      </c>
    </row>
    <row r="432" spans="1:1" ht="15" customHeight="1" x14ac:dyDescent="0.25">
      <c r="A432" t="s">
        <v>1737</v>
      </c>
    </row>
    <row r="433" spans="1:1" ht="15" customHeight="1" x14ac:dyDescent="0.25">
      <c r="A433" t="s">
        <v>1738</v>
      </c>
    </row>
    <row r="434" spans="1:1" ht="15" customHeight="1" x14ac:dyDescent="0.25">
      <c r="A434" t="s">
        <v>1739</v>
      </c>
    </row>
    <row r="435" spans="1:1" ht="15" customHeight="1" x14ac:dyDescent="0.25">
      <c r="A435" t="s">
        <v>1740</v>
      </c>
    </row>
    <row r="436" spans="1:1" ht="15" customHeight="1" x14ac:dyDescent="0.25">
      <c r="A436" t="s">
        <v>1741</v>
      </c>
    </row>
    <row r="437" spans="1:1" ht="15" customHeight="1" x14ac:dyDescent="0.25">
      <c r="A437" t="s">
        <v>1742</v>
      </c>
    </row>
    <row r="438" spans="1:1" ht="15" customHeight="1" x14ac:dyDescent="0.25">
      <c r="A438" t="s">
        <v>1743</v>
      </c>
    </row>
    <row r="439" spans="1:1" ht="15" customHeight="1" x14ac:dyDescent="0.25">
      <c r="A439" t="s">
        <v>405</v>
      </c>
    </row>
    <row r="440" spans="1:1" ht="15" customHeight="1" x14ac:dyDescent="0.25">
      <c r="A440" t="s">
        <v>1744</v>
      </c>
    </row>
    <row r="441" spans="1:1" ht="15" customHeight="1" x14ac:dyDescent="0.25">
      <c r="A441" t="s">
        <v>1745</v>
      </c>
    </row>
    <row r="442" spans="1:1" ht="15" customHeight="1" x14ac:dyDescent="0.25">
      <c r="A442" t="s">
        <v>1746</v>
      </c>
    </row>
    <row r="443" spans="1:1" ht="15" customHeight="1" x14ac:dyDescent="0.25">
      <c r="A443" t="s">
        <v>1747</v>
      </c>
    </row>
    <row r="444" spans="1:1" ht="15" customHeight="1" x14ac:dyDescent="0.25">
      <c r="A444" t="s">
        <v>1748</v>
      </c>
    </row>
    <row r="445" spans="1:1" ht="15" customHeight="1" x14ac:dyDescent="0.25">
      <c r="A445" t="s">
        <v>1749</v>
      </c>
    </row>
    <row r="446" spans="1:1" ht="15" customHeight="1" x14ac:dyDescent="0.25">
      <c r="A446" t="s">
        <v>1750</v>
      </c>
    </row>
    <row r="447" spans="1:1" ht="15" customHeight="1" x14ac:dyDescent="0.25">
      <c r="A447" t="s">
        <v>1751</v>
      </c>
    </row>
    <row r="448" spans="1:1" ht="15" customHeight="1" x14ac:dyDescent="0.25">
      <c r="A448" t="s">
        <v>1752</v>
      </c>
    </row>
    <row r="449" spans="1:1" ht="15" customHeight="1" x14ac:dyDescent="0.25">
      <c r="A449" t="s">
        <v>614</v>
      </c>
    </row>
    <row r="450" spans="1:1" ht="15" customHeight="1" x14ac:dyDescent="0.25">
      <c r="A450" t="s">
        <v>1753</v>
      </c>
    </row>
    <row r="451" spans="1:1" ht="15" customHeight="1" x14ac:dyDescent="0.25">
      <c r="A451" t="s">
        <v>1754</v>
      </c>
    </row>
    <row r="452" spans="1:1" ht="15" customHeight="1" x14ac:dyDescent="0.25">
      <c r="A452" t="s">
        <v>401</v>
      </c>
    </row>
    <row r="453" spans="1:1" ht="15" customHeight="1" x14ac:dyDescent="0.25">
      <c r="A453" t="s">
        <v>663</v>
      </c>
    </row>
    <row r="454" spans="1:1" ht="15" customHeight="1" x14ac:dyDescent="0.25">
      <c r="A454" s="1">
        <v>45346</v>
      </c>
    </row>
    <row r="455" spans="1:1" ht="15" customHeight="1" x14ac:dyDescent="0.25">
      <c r="A455" t="s">
        <v>368</v>
      </c>
    </row>
    <row r="456" spans="1:1" ht="15" customHeight="1" x14ac:dyDescent="0.25">
      <c r="A456" t="s">
        <v>1755</v>
      </c>
    </row>
    <row r="457" spans="1:1" ht="15" customHeight="1" x14ac:dyDescent="0.25">
      <c r="A457" t="s">
        <v>402</v>
      </c>
    </row>
    <row r="458" spans="1:1" ht="15" customHeight="1" x14ac:dyDescent="0.25">
      <c r="A458" t="s">
        <v>403</v>
      </c>
    </row>
    <row r="459" spans="1:1" ht="15" customHeight="1" x14ac:dyDescent="0.25">
      <c r="A459" t="s">
        <v>664</v>
      </c>
    </row>
    <row r="460" spans="1:1" ht="15" customHeight="1" x14ac:dyDescent="0.25">
      <c r="A460" t="s">
        <v>715</v>
      </c>
    </row>
    <row r="461" spans="1:1" ht="15" customHeight="1" x14ac:dyDescent="0.25">
      <c r="A461" t="s">
        <v>1756</v>
      </c>
    </row>
    <row r="462" spans="1:1" ht="15" customHeight="1" x14ac:dyDescent="0.25">
      <c r="A462" t="s">
        <v>1757</v>
      </c>
    </row>
    <row r="463" spans="1:1" ht="15" customHeight="1" x14ac:dyDescent="0.25">
      <c r="A463" t="s">
        <v>1758</v>
      </c>
    </row>
    <row r="464" spans="1:1" ht="15" customHeight="1" x14ac:dyDescent="0.25">
      <c r="A464" t="s">
        <v>1759</v>
      </c>
    </row>
    <row r="465" spans="1:1" ht="15" customHeight="1" x14ac:dyDescent="0.25">
      <c r="A465" t="s">
        <v>1760</v>
      </c>
    </row>
    <row r="466" spans="1:1" ht="15" customHeight="1" x14ac:dyDescent="0.25">
      <c r="A466" t="s">
        <v>716</v>
      </c>
    </row>
    <row r="467" spans="1:1" ht="15" customHeight="1" x14ac:dyDescent="0.25">
      <c r="A467" t="s">
        <v>1496</v>
      </c>
    </row>
    <row r="468" spans="1:1" ht="15" customHeight="1" x14ac:dyDescent="0.25">
      <c r="A468" t="s">
        <v>1497</v>
      </c>
    </row>
    <row r="469" spans="1:1" ht="15" customHeight="1" x14ac:dyDescent="0.25">
      <c r="A469" t="s">
        <v>1498</v>
      </c>
    </row>
    <row r="470" spans="1:1" ht="15" customHeight="1" x14ac:dyDescent="0.25">
      <c r="A470" t="s">
        <v>404</v>
      </c>
    </row>
    <row r="471" spans="1:1" ht="15" customHeight="1" x14ac:dyDescent="0.25">
      <c r="A471" t="s">
        <v>703</v>
      </c>
    </row>
    <row r="472" spans="1:1" ht="15" customHeight="1" x14ac:dyDescent="0.25">
      <c r="A472" t="s">
        <v>711</v>
      </c>
    </row>
    <row r="473" spans="1:1" ht="15" customHeight="1" x14ac:dyDescent="0.25">
      <c r="A473" t="s">
        <v>712</v>
      </c>
    </row>
    <row r="474" spans="1:1" ht="15" customHeight="1" x14ac:dyDescent="0.25">
      <c r="A474" t="s">
        <v>713</v>
      </c>
    </row>
    <row r="475" spans="1:1" ht="15" customHeight="1" x14ac:dyDescent="0.25">
      <c r="A475" t="s">
        <v>714</v>
      </c>
    </row>
    <row r="476" spans="1:1" ht="15" customHeight="1" x14ac:dyDescent="0.25">
      <c r="A476" t="s">
        <v>1317</v>
      </c>
    </row>
    <row r="477" spans="1:1" ht="15" customHeight="1" x14ac:dyDescent="0.25">
      <c r="A477" t="s">
        <v>1318</v>
      </c>
    </row>
    <row r="478" spans="1:1" ht="15" customHeight="1" x14ac:dyDescent="0.25">
      <c r="A478" t="s">
        <v>1319</v>
      </c>
    </row>
    <row r="479" spans="1:1" ht="15" customHeight="1" x14ac:dyDescent="0.25">
      <c r="A479" t="s">
        <v>1320</v>
      </c>
    </row>
    <row r="480" spans="1:1" ht="15" customHeight="1" x14ac:dyDescent="0.25">
      <c r="A480" t="s">
        <v>1321</v>
      </c>
    </row>
    <row r="481" spans="1:1" ht="15" customHeight="1" x14ac:dyDescent="0.25">
      <c r="A481" t="s">
        <v>1761</v>
      </c>
    </row>
    <row r="482" spans="1:1" ht="15" customHeight="1" x14ac:dyDescent="0.25">
      <c r="A482" t="s">
        <v>1762</v>
      </c>
    </row>
    <row r="483" spans="1:1" ht="15" customHeight="1" x14ac:dyDescent="0.25">
      <c r="A483" t="s">
        <v>1763</v>
      </c>
    </row>
    <row r="484" spans="1:1" ht="15" customHeight="1" x14ac:dyDescent="0.25">
      <c r="A484" t="s">
        <v>405</v>
      </c>
    </row>
    <row r="485" spans="1:1" ht="15" customHeight="1" x14ac:dyDescent="0.25">
      <c r="A485" t="s">
        <v>1764</v>
      </c>
    </row>
    <row r="486" spans="1:1" ht="15" customHeight="1" x14ac:dyDescent="0.25">
      <c r="A486" t="s">
        <v>1765</v>
      </c>
    </row>
    <row r="487" spans="1:1" ht="15" customHeight="1" x14ac:dyDescent="0.25">
      <c r="A487" t="s">
        <v>1766</v>
      </c>
    </row>
    <row r="488" spans="1:1" ht="15" customHeight="1" x14ac:dyDescent="0.25">
      <c r="A488" t="s">
        <v>1767</v>
      </c>
    </row>
    <row r="489" spans="1:1" ht="15" customHeight="1" x14ac:dyDescent="0.25">
      <c r="A489" t="s">
        <v>1768</v>
      </c>
    </row>
    <row r="490" spans="1:1" ht="15" customHeight="1" x14ac:dyDescent="0.25">
      <c r="A490" t="s">
        <v>401</v>
      </c>
    </row>
    <row r="491" spans="1:1" ht="15" customHeight="1" x14ac:dyDescent="0.25">
      <c r="A491" t="s">
        <v>663</v>
      </c>
    </row>
    <row r="492" spans="1:1" ht="15" customHeight="1" x14ac:dyDescent="0.25">
      <c r="A492" s="1">
        <v>45346</v>
      </c>
    </row>
    <row r="493" spans="1:1" ht="15" customHeight="1" x14ac:dyDescent="0.25">
      <c r="A493" t="s">
        <v>368</v>
      </c>
    </row>
    <row r="494" spans="1:1" ht="15" customHeight="1" x14ac:dyDescent="0.25">
      <c r="A494" t="s">
        <v>1769</v>
      </c>
    </row>
    <row r="495" spans="1:1" ht="15" customHeight="1" x14ac:dyDescent="0.25">
      <c r="A495" t="s">
        <v>402</v>
      </c>
    </row>
    <row r="496" spans="1:1" ht="15" customHeight="1" x14ac:dyDescent="0.25">
      <c r="A496" t="s">
        <v>403</v>
      </c>
    </row>
    <row r="497" spans="1:1" ht="15" customHeight="1" x14ac:dyDescent="0.25">
      <c r="A497" t="s">
        <v>665</v>
      </c>
    </row>
    <row r="498" spans="1:1" ht="15" customHeight="1" x14ac:dyDescent="0.25">
      <c r="A498" t="s">
        <v>666</v>
      </c>
    </row>
    <row r="499" spans="1:1" ht="15" customHeight="1" x14ac:dyDescent="0.25">
      <c r="A499" t="s">
        <v>1770</v>
      </c>
    </row>
    <row r="500" spans="1:1" ht="15" customHeight="1" x14ac:dyDescent="0.25">
      <c r="A500" t="s">
        <v>1771</v>
      </c>
    </row>
    <row r="501" spans="1:1" ht="15" customHeight="1" x14ac:dyDescent="0.25">
      <c r="A501" t="s">
        <v>1772</v>
      </c>
    </row>
    <row r="502" spans="1:1" ht="15" customHeight="1" x14ac:dyDescent="0.25">
      <c r="A502" t="s">
        <v>1773</v>
      </c>
    </row>
    <row r="503" spans="1:1" ht="15" customHeight="1" x14ac:dyDescent="0.25">
      <c r="A503" t="s">
        <v>1774</v>
      </c>
    </row>
    <row r="504" spans="1:1" ht="15" customHeight="1" x14ac:dyDescent="0.25">
      <c r="A504" t="s">
        <v>1775</v>
      </c>
    </row>
    <row r="505" spans="1:1" ht="15" customHeight="1" x14ac:dyDescent="0.25">
      <c r="A505" t="s">
        <v>1776</v>
      </c>
    </row>
    <row r="506" spans="1:1" ht="15" customHeight="1" x14ac:dyDescent="0.25">
      <c r="A506" t="s">
        <v>404</v>
      </c>
    </row>
    <row r="507" spans="1:1" ht="15" customHeight="1" x14ac:dyDescent="0.25">
      <c r="A507" t="s">
        <v>703</v>
      </c>
    </row>
    <row r="508" spans="1:1" ht="15" customHeight="1" x14ac:dyDescent="0.25">
      <c r="A508" t="s">
        <v>704</v>
      </c>
    </row>
    <row r="509" spans="1:1" ht="15" customHeight="1" x14ac:dyDescent="0.25">
      <c r="A509" t="s">
        <v>705</v>
      </c>
    </row>
    <row r="510" spans="1:1" ht="15" customHeight="1" x14ac:dyDescent="0.25">
      <c r="A510" t="s">
        <v>706</v>
      </c>
    </row>
    <row r="511" spans="1:1" ht="15" customHeight="1" x14ac:dyDescent="0.25">
      <c r="A511" t="s">
        <v>707</v>
      </c>
    </row>
    <row r="512" spans="1:1" ht="15" customHeight="1" x14ac:dyDescent="0.25">
      <c r="A512" t="s">
        <v>708</v>
      </c>
    </row>
    <row r="513" spans="1:1" ht="15" customHeight="1" x14ac:dyDescent="0.25">
      <c r="A513" t="s">
        <v>1541</v>
      </c>
    </row>
    <row r="514" spans="1:1" ht="15" customHeight="1" x14ac:dyDescent="0.25">
      <c r="A514" t="s">
        <v>1391</v>
      </c>
    </row>
    <row r="515" spans="1:1" ht="15" customHeight="1" x14ac:dyDescent="0.25">
      <c r="A515" t="s">
        <v>1777</v>
      </c>
    </row>
    <row r="516" spans="1:1" ht="15" customHeight="1" x14ac:dyDescent="0.25">
      <c r="A516" t="s">
        <v>1778</v>
      </c>
    </row>
    <row r="517" spans="1:1" ht="15" customHeight="1" x14ac:dyDescent="0.25">
      <c r="A517" t="s">
        <v>1779</v>
      </c>
    </row>
    <row r="518" spans="1:1" ht="15" customHeight="1" x14ac:dyDescent="0.25">
      <c r="A518" t="s">
        <v>405</v>
      </c>
    </row>
    <row r="519" spans="1:1" ht="15" customHeight="1" x14ac:dyDescent="0.25">
      <c r="A519" t="s">
        <v>1592</v>
      </c>
    </row>
    <row r="520" spans="1:1" ht="15" customHeight="1" x14ac:dyDescent="0.25">
      <c r="A520" t="s">
        <v>1780</v>
      </c>
    </row>
    <row r="521" spans="1:1" ht="15" customHeight="1" x14ac:dyDescent="0.25">
      <c r="A521" t="s">
        <v>419</v>
      </c>
    </row>
    <row r="522" spans="1:1" ht="15" customHeight="1" x14ac:dyDescent="0.25">
      <c r="A522" t="s">
        <v>1781</v>
      </c>
    </row>
    <row r="523" spans="1:1" ht="15" customHeight="1" x14ac:dyDescent="0.25">
      <c r="A523" t="s">
        <v>401</v>
      </c>
    </row>
    <row r="524" spans="1:1" ht="15" customHeight="1" x14ac:dyDescent="0.25">
      <c r="A524" t="s">
        <v>663</v>
      </c>
    </row>
    <row r="525" spans="1:1" ht="15" customHeight="1" x14ac:dyDescent="0.25">
      <c r="A525" s="1">
        <v>45346</v>
      </c>
    </row>
    <row r="526" spans="1:1" ht="15" customHeight="1" x14ac:dyDescent="0.25">
      <c r="A526" t="s">
        <v>368</v>
      </c>
    </row>
    <row r="527" spans="1:1" ht="15" customHeight="1" x14ac:dyDescent="0.25">
      <c r="A527" t="s">
        <v>674</v>
      </c>
    </row>
    <row r="528" spans="1:1" ht="15" customHeight="1" x14ac:dyDescent="0.25">
      <c r="A528" t="s">
        <v>402</v>
      </c>
    </row>
    <row r="529" spans="1:1" ht="15" customHeight="1" x14ac:dyDescent="0.25">
      <c r="A529" t="s">
        <v>403</v>
      </c>
    </row>
    <row r="530" spans="1:1" ht="15" customHeight="1" x14ac:dyDescent="0.25">
      <c r="A530" t="s">
        <v>675</v>
      </c>
    </row>
    <row r="531" spans="1:1" ht="15" customHeight="1" x14ac:dyDescent="0.25">
      <c r="A531" t="s">
        <v>676</v>
      </c>
    </row>
    <row r="532" spans="1:1" ht="15" customHeight="1" x14ac:dyDescent="0.25">
      <c r="A532" t="s">
        <v>404</v>
      </c>
    </row>
    <row r="533" spans="1:1" ht="15" customHeight="1" x14ac:dyDescent="0.25">
      <c r="A533" t="s">
        <v>703</v>
      </c>
    </row>
    <row r="534" spans="1:1" ht="15" customHeight="1" x14ac:dyDescent="0.25">
      <c r="A534" t="s">
        <v>704</v>
      </c>
    </row>
    <row r="535" spans="1:1" ht="15" customHeight="1" x14ac:dyDescent="0.25">
      <c r="A535" t="s">
        <v>705</v>
      </c>
    </row>
    <row r="536" spans="1:1" ht="15" customHeight="1" x14ac:dyDescent="0.25">
      <c r="A536" t="s">
        <v>1782</v>
      </c>
    </row>
    <row r="537" spans="1:1" ht="15" customHeight="1" x14ac:dyDescent="0.25">
      <c r="A537" t="s">
        <v>405</v>
      </c>
    </row>
    <row r="538" spans="1:1" ht="15" customHeight="1" x14ac:dyDescent="0.25">
      <c r="A538" t="s">
        <v>1783</v>
      </c>
    </row>
    <row r="539" spans="1:1" ht="15" customHeight="1" x14ac:dyDescent="0.25">
      <c r="A539" t="s">
        <v>1784</v>
      </c>
    </row>
    <row r="540" spans="1:1" ht="15" customHeight="1" x14ac:dyDescent="0.25">
      <c r="A540" t="s">
        <v>677</v>
      </c>
    </row>
    <row r="541" spans="1:1" ht="15" customHeight="1" x14ac:dyDescent="0.25">
      <c r="A541" t="s">
        <v>1785</v>
      </c>
    </row>
    <row r="542" spans="1:1" ht="15" customHeight="1" x14ac:dyDescent="0.25">
      <c r="A542" t="s">
        <v>401</v>
      </c>
    </row>
    <row r="543" spans="1:1" ht="15" customHeight="1" x14ac:dyDescent="0.25">
      <c r="A543" t="s">
        <v>594</v>
      </c>
    </row>
    <row r="544" spans="1:1" ht="15" customHeight="1" x14ac:dyDescent="0.25">
      <c r="A544" s="1">
        <v>45346</v>
      </c>
    </row>
    <row r="545" spans="1:1" ht="15" customHeight="1" x14ac:dyDescent="0.25">
      <c r="A545" t="s">
        <v>595</v>
      </c>
    </row>
    <row r="546" spans="1:1" ht="15" customHeight="1" x14ac:dyDescent="0.25">
      <c r="A546" t="s">
        <v>1460</v>
      </c>
    </row>
    <row r="547" spans="1:1" ht="15" customHeight="1" x14ac:dyDescent="0.25">
      <c r="A547" t="s">
        <v>402</v>
      </c>
    </row>
    <row r="548" spans="1:1" ht="15" customHeight="1" x14ac:dyDescent="0.25">
      <c r="A548" t="s">
        <v>403</v>
      </c>
    </row>
    <row r="549" spans="1:1" ht="15" customHeight="1" x14ac:dyDescent="0.25">
      <c r="A549" t="s">
        <v>604</v>
      </c>
    </row>
    <row r="550" spans="1:1" ht="15" customHeight="1" x14ac:dyDescent="0.25">
      <c r="A550" t="s">
        <v>1786</v>
      </c>
    </row>
    <row r="551" spans="1:1" ht="15" customHeight="1" x14ac:dyDescent="0.25">
      <c r="A551" t="s">
        <v>1787</v>
      </c>
    </row>
    <row r="552" spans="1:1" ht="15" customHeight="1" x14ac:dyDescent="0.25">
      <c r="A552" t="s">
        <v>1788</v>
      </c>
    </row>
    <row r="553" spans="1:1" ht="15" customHeight="1" x14ac:dyDescent="0.25">
      <c r="A553" t="s">
        <v>1789</v>
      </c>
    </row>
    <row r="554" spans="1:1" ht="15" customHeight="1" x14ac:dyDescent="0.25">
      <c r="A554" t="s">
        <v>1790</v>
      </c>
    </row>
    <row r="555" spans="1:1" ht="15" customHeight="1" x14ac:dyDescent="0.25">
      <c r="A555" t="s">
        <v>1791</v>
      </c>
    </row>
    <row r="556" spans="1:1" ht="15" customHeight="1" x14ac:dyDescent="0.25">
      <c r="A556" t="s">
        <v>1792</v>
      </c>
    </row>
    <row r="557" spans="1:1" ht="15" customHeight="1" x14ac:dyDescent="0.25">
      <c r="A557" t="s">
        <v>1793</v>
      </c>
    </row>
    <row r="558" spans="1:1" ht="15" customHeight="1" x14ac:dyDescent="0.25">
      <c r="A558" t="s">
        <v>1794</v>
      </c>
    </row>
    <row r="559" spans="1:1" ht="15" customHeight="1" x14ac:dyDescent="0.25">
      <c r="A559" t="s">
        <v>1795</v>
      </c>
    </row>
    <row r="560" spans="1:1" ht="15" customHeight="1" x14ac:dyDescent="0.25">
      <c r="A560" t="s">
        <v>1796</v>
      </c>
    </row>
    <row r="561" spans="1:1" ht="15" customHeight="1" x14ac:dyDescent="0.25">
      <c r="A561" t="s">
        <v>1797</v>
      </c>
    </row>
    <row r="562" spans="1:1" ht="15" customHeight="1" x14ac:dyDescent="0.25">
      <c r="A562" t="s">
        <v>1798</v>
      </c>
    </row>
    <row r="563" spans="1:1" ht="15" customHeight="1" x14ac:dyDescent="0.25">
      <c r="A563" t="s">
        <v>1799</v>
      </c>
    </row>
    <row r="564" spans="1:1" ht="15" customHeight="1" x14ac:dyDescent="0.25">
      <c r="A564" t="s">
        <v>1800</v>
      </c>
    </row>
    <row r="565" spans="1:1" ht="15" customHeight="1" x14ac:dyDescent="0.25">
      <c r="A565" t="s">
        <v>1801</v>
      </c>
    </row>
    <row r="566" spans="1:1" ht="15" customHeight="1" x14ac:dyDescent="0.25">
      <c r="A566" t="s">
        <v>1802</v>
      </c>
    </row>
    <row r="567" spans="1:1" ht="15" customHeight="1" x14ac:dyDescent="0.25">
      <c r="A567" t="s">
        <v>1803</v>
      </c>
    </row>
    <row r="568" spans="1:1" ht="15" customHeight="1" x14ac:dyDescent="0.25">
      <c r="A568" t="s">
        <v>1804</v>
      </c>
    </row>
    <row r="569" spans="1:1" ht="15" customHeight="1" x14ac:dyDescent="0.25">
      <c r="A569" t="s">
        <v>1805</v>
      </c>
    </row>
    <row r="570" spans="1:1" ht="15" customHeight="1" x14ac:dyDescent="0.25">
      <c r="A570" t="s">
        <v>1806</v>
      </c>
    </row>
    <row r="571" spans="1:1" ht="15" customHeight="1" x14ac:dyDescent="0.25">
      <c r="A571" t="s">
        <v>1807</v>
      </c>
    </row>
    <row r="572" spans="1:1" ht="15" customHeight="1" x14ac:dyDescent="0.25">
      <c r="A572" t="s">
        <v>1808</v>
      </c>
    </row>
    <row r="573" spans="1:1" ht="15" customHeight="1" x14ac:dyDescent="0.25">
      <c r="A573" t="s">
        <v>1809</v>
      </c>
    </row>
    <row r="574" spans="1:1" ht="15" customHeight="1" x14ac:dyDescent="0.25">
      <c r="A574" t="s">
        <v>1810</v>
      </c>
    </row>
    <row r="575" spans="1:1" ht="15" customHeight="1" x14ac:dyDescent="0.25">
      <c r="A575" t="s">
        <v>1811</v>
      </c>
    </row>
    <row r="576" spans="1:1" ht="15" customHeight="1" x14ac:dyDescent="0.25">
      <c r="A576" t="s">
        <v>1812</v>
      </c>
    </row>
    <row r="577" spans="1:1" ht="15" customHeight="1" x14ac:dyDescent="0.25">
      <c r="A577" t="s">
        <v>1499</v>
      </c>
    </row>
    <row r="578" spans="1:1" ht="15" customHeight="1" x14ac:dyDescent="0.25">
      <c r="A578" t="s">
        <v>1813</v>
      </c>
    </row>
    <row r="579" spans="1:1" ht="15" customHeight="1" x14ac:dyDescent="0.25">
      <c r="A579" t="s">
        <v>1814</v>
      </c>
    </row>
    <row r="580" spans="1:1" ht="15" customHeight="1" x14ac:dyDescent="0.25">
      <c r="A580" t="s">
        <v>1815</v>
      </c>
    </row>
    <row r="581" spans="1:1" ht="15" customHeight="1" x14ac:dyDescent="0.25">
      <c r="A581" t="s">
        <v>1816</v>
      </c>
    </row>
    <row r="582" spans="1:1" ht="15" customHeight="1" x14ac:dyDescent="0.25">
      <c r="A582" t="s">
        <v>1500</v>
      </c>
    </row>
    <row r="583" spans="1:1" ht="15" customHeight="1" x14ac:dyDescent="0.25">
      <c r="A583" t="s">
        <v>1817</v>
      </c>
    </row>
    <row r="584" spans="1:1" ht="15" customHeight="1" x14ac:dyDescent="0.25">
      <c r="A584" t="s">
        <v>1818</v>
      </c>
    </row>
    <row r="585" spans="1:1" ht="15" customHeight="1" x14ac:dyDescent="0.25">
      <c r="A585" t="s">
        <v>1819</v>
      </c>
    </row>
    <row r="586" spans="1:1" ht="15" customHeight="1" x14ac:dyDescent="0.25">
      <c r="A586" t="s">
        <v>404</v>
      </c>
    </row>
    <row r="587" spans="1:1" ht="15" customHeight="1" x14ac:dyDescent="0.25">
      <c r="A587" t="s">
        <v>1820</v>
      </c>
    </row>
    <row r="588" spans="1:1" ht="15" customHeight="1" x14ac:dyDescent="0.25">
      <c r="A588" t="s">
        <v>615</v>
      </c>
    </row>
    <row r="589" spans="1:1" ht="15" customHeight="1" x14ac:dyDescent="0.25">
      <c r="A589" t="s">
        <v>1821</v>
      </c>
    </row>
    <row r="590" spans="1:1" ht="15" customHeight="1" x14ac:dyDescent="0.25">
      <c r="A590" t="s">
        <v>1822</v>
      </c>
    </row>
    <row r="591" spans="1:1" ht="15" customHeight="1" x14ac:dyDescent="0.25">
      <c r="A591" t="s">
        <v>1823</v>
      </c>
    </row>
    <row r="592" spans="1:1" ht="15" customHeight="1" x14ac:dyDescent="0.25">
      <c r="A592" t="s">
        <v>1824</v>
      </c>
    </row>
    <row r="593" spans="1:1" ht="15" customHeight="1" x14ac:dyDescent="0.25">
      <c r="A593" t="s">
        <v>1825</v>
      </c>
    </row>
    <row r="594" spans="1:1" ht="15" customHeight="1" x14ac:dyDescent="0.25">
      <c r="A594" t="s">
        <v>1826</v>
      </c>
    </row>
    <row r="595" spans="1:1" ht="15" customHeight="1" x14ac:dyDescent="0.25">
      <c r="A595" t="s">
        <v>1827</v>
      </c>
    </row>
    <row r="596" spans="1:1" ht="15" customHeight="1" x14ac:dyDescent="0.25">
      <c r="A596" t="s">
        <v>1828</v>
      </c>
    </row>
    <row r="597" spans="1:1" ht="15" customHeight="1" x14ac:dyDescent="0.25">
      <c r="A597" t="s">
        <v>1829</v>
      </c>
    </row>
    <row r="598" spans="1:1" ht="15" customHeight="1" x14ac:dyDescent="0.25">
      <c r="A598" t="s">
        <v>1830</v>
      </c>
    </row>
    <row r="599" spans="1:1" ht="15" customHeight="1" x14ac:dyDescent="0.25">
      <c r="A599" t="s">
        <v>1831</v>
      </c>
    </row>
    <row r="600" spans="1:1" ht="15" customHeight="1" x14ac:dyDescent="0.25">
      <c r="A600" t="s">
        <v>1832</v>
      </c>
    </row>
    <row r="601" spans="1:1" ht="15" customHeight="1" x14ac:dyDescent="0.25">
      <c r="A601" t="s">
        <v>1833</v>
      </c>
    </row>
    <row r="602" spans="1:1" ht="15" customHeight="1" x14ac:dyDescent="0.25">
      <c r="A602" t="s">
        <v>1834</v>
      </c>
    </row>
    <row r="603" spans="1:1" ht="15" customHeight="1" x14ac:dyDescent="0.25">
      <c r="A603" t="s">
        <v>1835</v>
      </c>
    </row>
    <row r="604" spans="1:1" ht="15" customHeight="1" x14ac:dyDescent="0.25">
      <c r="A604" t="s">
        <v>1836</v>
      </c>
    </row>
    <row r="605" spans="1:1" ht="15" customHeight="1" x14ac:dyDescent="0.25">
      <c r="A605" t="s">
        <v>1837</v>
      </c>
    </row>
    <row r="606" spans="1:1" ht="15" customHeight="1" x14ac:dyDescent="0.25">
      <c r="A606" t="s">
        <v>1838</v>
      </c>
    </row>
    <row r="607" spans="1:1" ht="15" customHeight="1" x14ac:dyDescent="0.25">
      <c r="A607" t="s">
        <v>1839</v>
      </c>
    </row>
    <row r="608" spans="1:1" ht="15" customHeight="1" x14ac:dyDescent="0.25">
      <c r="A608" t="s">
        <v>1840</v>
      </c>
    </row>
    <row r="609" spans="1:1" ht="15" customHeight="1" x14ac:dyDescent="0.25">
      <c r="A609" t="s">
        <v>1841</v>
      </c>
    </row>
    <row r="610" spans="1:1" ht="15" customHeight="1" x14ac:dyDescent="0.25">
      <c r="A610" t="s">
        <v>1842</v>
      </c>
    </row>
    <row r="611" spans="1:1" ht="15" customHeight="1" x14ac:dyDescent="0.25">
      <c r="A611" t="s">
        <v>1843</v>
      </c>
    </row>
    <row r="612" spans="1:1" ht="15" customHeight="1" x14ac:dyDescent="0.25">
      <c r="A612" t="s">
        <v>1844</v>
      </c>
    </row>
    <row r="613" spans="1:1" ht="15" customHeight="1" x14ac:dyDescent="0.25">
      <c r="A613" t="s">
        <v>1845</v>
      </c>
    </row>
    <row r="614" spans="1:1" ht="15" customHeight="1" x14ac:dyDescent="0.25">
      <c r="A614" t="s">
        <v>1846</v>
      </c>
    </row>
    <row r="615" spans="1:1" ht="15" customHeight="1" x14ac:dyDescent="0.25">
      <c r="A615" t="s">
        <v>1847</v>
      </c>
    </row>
    <row r="616" spans="1:1" ht="15" customHeight="1" x14ac:dyDescent="0.25">
      <c r="A616" t="s">
        <v>1848</v>
      </c>
    </row>
    <row r="617" spans="1:1" ht="15" customHeight="1" x14ac:dyDescent="0.25">
      <c r="A617" t="s">
        <v>1849</v>
      </c>
    </row>
    <row r="618" spans="1:1" ht="15" customHeight="1" x14ac:dyDescent="0.25">
      <c r="A618" t="s">
        <v>1850</v>
      </c>
    </row>
    <row r="619" spans="1:1" ht="15" customHeight="1" x14ac:dyDescent="0.25">
      <c r="A619" t="s">
        <v>1851</v>
      </c>
    </row>
    <row r="620" spans="1:1" ht="15" customHeight="1" x14ac:dyDescent="0.25">
      <c r="A620" t="s">
        <v>1852</v>
      </c>
    </row>
    <row r="621" spans="1:1" ht="15" customHeight="1" x14ac:dyDescent="0.25">
      <c r="A621" t="s">
        <v>1853</v>
      </c>
    </row>
    <row r="622" spans="1:1" ht="15" customHeight="1" x14ac:dyDescent="0.25">
      <c r="A622" t="s">
        <v>1854</v>
      </c>
    </row>
    <row r="623" spans="1:1" ht="15" customHeight="1" x14ac:dyDescent="0.25">
      <c r="A623" t="s">
        <v>1855</v>
      </c>
    </row>
    <row r="624" spans="1:1" ht="15" customHeight="1" x14ac:dyDescent="0.25">
      <c r="A624" t="s">
        <v>1856</v>
      </c>
    </row>
    <row r="625" spans="1:1" ht="15" customHeight="1" x14ac:dyDescent="0.25">
      <c r="A625" t="s">
        <v>1857</v>
      </c>
    </row>
    <row r="626" spans="1:1" ht="15" customHeight="1" x14ac:dyDescent="0.25">
      <c r="A626" t="s">
        <v>1858</v>
      </c>
    </row>
    <row r="627" spans="1:1" ht="15" customHeight="1" x14ac:dyDescent="0.25">
      <c r="A627" t="s">
        <v>405</v>
      </c>
    </row>
    <row r="628" spans="1:1" ht="15" customHeight="1" x14ac:dyDescent="0.25">
      <c r="A628" t="s">
        <v>1859</v>
      </c>
    </row>
    <row r="629" spans="1:1" ht="15" customHeight="1" x14ac:dyDescent="0.25">
      <c r="A629" t="s">
        <v>1501</v>
      </c>
    </row>
    <row r="630" spans="1:1" ht="15" customHeight="1" x14ac:dyDescent="0.25">
      <c r="A630" t="s">
        <v>1860</v>
      </c>
    </row>
    <row r="631" spans="1:1" ht="15" customHeight="1" x14ac:dyDescent="0.25">
      <c r="A631" t="s">
        <v>1502</v>
      </c>
    </row>
    <row r="632" spans="1:1" ht="15" customHeight="1" x14ac:dyDescent="0.25">
      <c r="A632" t="s">
        <v>1861</v>
      </c>
    </row>
    <row r="633" spans="1:1" ht="15" customHeight="1" x14ac:dyDescent="0.25">
      <c r="A633" t="s">
        <v>1862</v>
      </c>
    </row>
  </sheetData>
  <autoFilter ref="A1:E633" xr:uid="{4A4E157C-5209-49A2-A450-549DCE5AE5A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79D8-4946-4374-9661-3F9C4A76F75C}">
  <sheetPr codeName="Hoja14"/>
  <dimension ref="A1:O79"/>
  <sheetViews>
    <sheetView zoomScale="70" zoomScaleNormal="70" workbookViewId="0">
      <selection activeCell="D21" sqref="D21"/>
    </sheetView>
  </sheetViews>
  <sheetFormatPr baseColWidth="10" defaultRowHeight="15" x14ac:dyDescent="0.25"/>
  <cols>
    <col min="1" max="1" width="14" customWidth="1"/>
    <col min="2" max="2" width="49.140625" customWidth="1"/>
    <col min="3" max="3" width="47.28515625" customWidth="1"/>
    <col min="4" max="4" width="113.5703125" customWidth="1"/>
    <col min="5" max="5" width="14.28515625" bestFit="1" customWidth="1"/>
    <col min="6" max="6" width="16" customWidth="1"/>
    <col min="7" max="7" width="37.7109375" customWidth="1"/>
  </cols>
  <sheetData>
    <row r="1" spans="1:7" x14ac:dyDescent="0.25">
      <c r="A1" t="s">
        <v>31</v>
      </c>
      <c r="B1" t="s">
        <v>13</v>
      </c>
      <c r="C1" t="s">
        <v>12</v>
      </c>
      <c r="D1" t="s">
        <v>1150</v>
      </c>
      <c r="E1" t="s">
        <v>309</v>
      </c>
      <c r="F1" t="s">
        <v>1137</v>
      </c>
      <c r="G1" s="22" t="s">
        <v>126</v>
      </c>
    </row>
    <row r="2" spans="1:7" x14ac:dyDescent="0.25">
      <c r="A2" s="1">
        <v>45347</v>
      </c>
      <c r="B2" t="s">
        <v>417</v>
      </c>
      <c r="C2" t="s">
        <v>1388</v>
      </c>
      <c r="D2" t="s">
        <v>1393</v>
      </c>
      <c r="E2">
        <v>5</v>
      </c>
      <c r="F2" t="s">
        <v>1402</v>
      </c>
      <c r="G2" t="s">
        <v>1470</v>
      </c>
    </row>
    <row r="3" spans="1:7" x14ac:dyDescent="0.25">
      <c r="A3" s="1">
        <v>45347</v>
      </c>
      <c r="B3" t="s">
        <v>417</v>
      </c>
      <c r="C3" t="s">
        <v>1388</v>
      </c>
      <c r="D3" t="s">
        <v>1517</v>
      </c>
      <c r="E3">
        <v>5</v>
      </c>
      <c r="F3" t="s">
        <v>1402</v>
      </c>
      <c r="G3" t="s">
        <v>1470</v>
      </c>
    </row>
    <row r="4" spans="1:7" x14ac:dyDescent="0.25">
      <c r="A4" s="1">
        <v>45347</v>
      </c>
      <c r="B4" t="s">
        <v>417</v>
      </c>
      <c r="C4" t="s">
        <v>1388</v>
      </c>
      <c r="D4" t="s">
        <v>1518</v>
      </c>
      <c r="E4">
        <v>3</v>
      </c>
      <c r="F4" t="s">
        <v>1402</v>
      </c>
      <c r="G4" t="s">
        <v>1873</v>
      </c>
    </row>
    <row r="5" spans="1:7" x14ac:dyDescent="0.25">
      <c r="A5" s="1">
        <v>45347</v>
      </c>
      <c r="B5" t="s">
        <v>417</v>
      </c>
      <c r="C5" t="s">
        <v>1388</v>
      </c>
      <c r="D5" t="s">
        <v>1519</v>
      </c>
      <c r="E5">
        <v>6</v>
      </c>
      <c r="F5" t="s">
        <v>1402</v>
      </c>
      <c r="G5" t="s">
        <v>1470</v>
      </c>
    </row>
    <row r="6" spans="1:7" x14ac:dyDescent="0.25">
      <c r="A6" s="1">
        <v>45347</v>
      </c>
      <c r="B6" t="s">
        <v>417</v>
      </c>
      <c r="C6" t="s">
        <v>1388</v>
      </c>
      <c r="D6" t="s">
        <v>1520</v>
      </c>
      <c r="E6">
        <v>18</v>
      </c>
      <c r="F6" t="s">
        <v>1402</v>
      </c>
      <c r="G6" t="s">
        <v>1470</v>
      </c>
    </row>
    <row r="7" spans="1:7" x14ac:dyDescent="0.25">
      <c r="A7" s="1">
        <v>45347</v>
      </c>
      <c r="B7" t="s">
        <v>417</v>
      </c>
      <c r="C7" t="s">
        <v>1388</v>
      </c>
      <c r="D7" t="s">
        <v>1863</v>
      </c>
      <c r="E7">
        <v>3</v>
      </c>
      <c r="F7" t="s">
        <v>1402</v>
      </c>
      <c r="G7" t="s">
        <v>1470</v>
      </c>
    </row>
    <row r="8" spans="1:7" x14ac:dyDescent="0.25">
      <c r="A8" s="1">
        <v>45347</v>
      </c>
      <c r="B8" t="s">
        <v>417</v>
      </c>
      <c r="C8" t="s">
        <v>1388</v>
      </c>
      <c r="D8" t="s">
        <v>1523</v>
      </c>
      <c r="E8">
        <v>2</v>
      </c>
      <c r="F8" t="s">
        <v>1505</v>
      </c>
      <c r="G8" t="s">
        <v>1503</v>
      </c>
    </row>
    <row r="9" spans="1:7" x14ac:dyDescent="0.25">
      <c r="A9" s="1">
        <v>45347</v>
      </c>
      <c r="B9" t="s">
        <v>417</v>
      </c>
      <c r="C9" t="s">
        <v>1388</v>
      </c>
      <c r="D9" t="s">
        <v>1524</v>
      </c>
      <c r="E9">
        <v>2</v>
      </c>
      <c r="F9" t="s">
        <v>1505</v>
      </c>
      <c r="G9" t="s">
        <v>1874</v>
      </c>
    </row>
    <row r="10" spans="1:7" x14ac:dyDescent="0.25">
      <c r="A10" s="1">
        <v>45347</v>
      </c>
      <c r="B10" t="s">
        <v>417</v>
      </c>
      <c r="C10" t="s">
        <v>1388</v>
      </c>
      <c r="D10" t="s">
        <v>1864</v>
      </c>
      <c r="E10">
        <v>6</v>
      </c>
      <c r="F10" t="s">
        <v>1505</v>
      </c>
      <c r="G10" t="s">
        <v>1503</v>
      </c>
    </row>
    <row r="11" spans="1:7" x14ac:dyDescent="0.25">
      <c r="A11" s="1">
        <v>45347</v>
      </c>
      <c r="B11" t="s">
        <v>417</v>
      </c>
      <c r="C11" t="s">
        <v>1388</v>
      </c>
      <c r="D11" t="s">
        <v>1528</v>
      </c>
      <c r="E11">
        <v>2</v>
      </c>
      <c r="F11" t="s">
        <v>1505</v>
      </c>
      <c r="G11" t="s">
        <v>1875</v>
      </c>
    </row>
    <row r="12" spans="1:7" x14ac:dyDescent="0.25">
      <c r="A12" s="1">
        <v>45347</v>
      </c>
      <c r="B12" t="s">
        <v>417</v>
      </c>
      <c r="C12" t="s">
        <v>1388</v>
      </c>
      <c r="D12" t="s">
        <v>1529</v>
      </c>
      <c r="E12">
        <v>2</v>
      </c>
      <c r="F12" t="s">
        <v>1505</v>
      </c>
      <c r="G12" t="s">
        <v>1503</v>
      </c>
    </row>
    <row r="13" spans="1:7" x14ac:dyDescent="0.25">
      <c r="A13" s="1">
        <v>45347</v>
      </c>
      <c r="B13" t="s">
        <v>417</v>
      </c>
      <c r="C13" t="s">
        <v>1388</v>
      </c>
      <c r="D13" t="s">
        <v>1865</v>
      </c>
      <c r="E13">
        <v>2</v>
      </c>
      <c r="F13" t="s">
        <v>1505</v>
      </c>
      <c r="G13" t="s">
        <v>1503</v>
      </c>
    </row>
    <row r="14" spans="1:7" x14ac:dyDescent="0.25">
      <c r="A14" s="1">
        <v>45347</v>
      </c>
      <c r="B14" t="s">
        <v>417</v>
      </c>
      <c r="C14" t="s">
        <v>1388</v>
      </c>
      <c r="D14" t="s">
        <v>1866</v>
      </c>
      <c r="E14">
        <v>4</v>
      </c>
      <c r="F14" t="s">
        <v>1505</v>
      </c>
      <c r="G14" t="s">
        <v>1503</v>
      </c>
    </row>
    <row r="15" spans="1:7" x14ac:dyDescent="0.25">
      <c r="A15" s="1">
        <v>45347</v>
      </c>
      <c r="B15" t="s">
        <v>417</v>
      </c>
      <c r="C15" t="s">
        <v>1534</v>
      </c>
      <c r="D15" t="s">
        <v>1393</v>
      </c>
      <c r="E15">
        <v>5</v>
      </c>
      <c r="F15" t="s">
        <v>1404</v>
      </c>
      <c r="G15" t="s">
        <v>592</v>
      </c>
    </row>
    <row r="16" spans="1:7" x14ac:dyDescent="0.25">
      <c r="A16" s="1">
        <v>45347</v>
      </c>
      <c r="B16" t="s">
        <v>417</v>
      </c>
      <c r="C16" t="s">
        <v>1534</v>
      </c>
      <c r="D16" t="s">
        <v>1542</v>
      </c>
      <c r="E16">
        <v>69</v>
      </c>
      <c r="F16" t="s">
        <v>1404</v>
      </c>
      <c r="G16" t="s">
        <v>592</v>
      </c>
    </row>
    <row r="17" spans="1:7" x14ac:dyDescent="0.25">
      <c r="A17" s="1">
        <v>45347</v>
      </c>
      <c r="B17" t="s">
        <v>418</v>
      </c>
      <c r="C17" t="s">
        <v>1448</v>
      </c>
      <c r="D17" t="s">
        <v>1567</v>
      </c>
      <c r="E17">
        <v>51</v>
      </c>
      <c r="F17" t="s">
        <v>1404</v>
      </c>
      <c r="G17" t="s">
        <v>592</v>
      </c>
    </row>
    <row r="18" spans="1:7" x14ac:dyDescent="0.25">
      <c r="A18" s="1">
        <v>45347</v>
      </c>
      <c r="B18" t="s">
        <v>418</v>
      </c>
      <c r="C18" t="s">
        <v>1448</v>
      </c>
      <c r="D18" t="s">
        <v>1568</v>
      </c>
      <c r="E18">
        <v>14</v>
      </c>
      <c r="F18" t="s">
        <v>1404</v>
      </c>
      <c r="G18" t="s">
        <v>592</v>
      </c>
    </row>
    <row r="19" spans="1:7" x14ac:dyDescent="0.25">
      <c r="A19" s="1">
        <v>45347</v>
      </c>
      <c r="B19" t="s">
        <v>418</v>
      </c>
      <c r="C19" t="s">
        <v>1448</v>
      </c>
      <c r="D19" t="s">
        <v>1569</v>
      </c>
      <c r="E19">
        <v>14</v>
      </c>
      <c r="F19" t="s">
        <v>1404</v>
      </c>
      <c r="G19" t="s">
        <v>592</v>
      </c>
    </row>
    <row r="20" spans="1:7" x14ac:dyDescent="0.25">
      <c r="A20" s="1">
        <v>45347</v>
      </c>
      <c r="B20" t="s">
        <v>418</v>
      </c>
      <c r="C20" t="s">
        <v>1448</v>
      </c>
      <c r="D20" t="s">
        <v>1570</v>
      </c>
      <c r="E20">
        <v>77</v>
      </c>
      <c r="F20" t="s">
        <v>1404</v>
      </c>
      <c r="G20" t="s">
        <v>592</v>
      </c>
    </row>
    <row r="21" spans="1:7" x14ac:dyDescent="0.25">
      <c r="A21" s="1">
        <v>45347</v>
      </c>
      <c r="B21" t="s">
        <v>418</v>
      </c>
      <c r="C21" t="s">
        <v>1448</v>
      </c>
      <c r="D21" t="s">
        <v>1571</v>
      </c>
      <c r="E21">
        <v>12</v>
      </c>
      <c r="F21" t="s">
        <v>1404</v>
      </c>
      <c r="G21" t="s">
        <v>592</v>
      </c>
    </row>
    <row r="22" spans="1:7" x14ac:dyDescent="0.25">
      <c r="A22" s="1">
        <v>45347</v>
      </c>
      <c r="B22" t="s">
        <v>418</v>
      </c>
      <c r="C22" t="s">
        <v>1574</v>
      </c>
      <c r="D22" t="s">
        <v>1592</v>
      </c>
      <c r="E22">
        <v>9</v>
      </c>
      <c r="F22" t="s">
        <v>1504</v>
      </c>
      <c r="G22" t="s">
        <v>1471</v>
      </c>
    </row>
    <row r="23" spans="1:7" x14ac:dyDescent="0.25">
      <c r="A23" s="1">
        <v>45347</v>
      </c>
      <c r="B23" t="s">
        <v>418</v>
      </c>
      <c r="C23" t="s">
        <v>1574</v>
      </c>
      <c r="D23" t="s">
        <v>1593</v>
      </c>
      <c r="E23">
        <v>9</v>
      </c>
      <c r="F23" t="s">
        <v>1504</v>
      </c>
      <c r="G23" t="s">
        <v>1471</v>
      </c>
    </row>
    <row r="24" spans="1:7" x14ac:dyDescent="0.25">
      <c r="A24" s="1">
        <v>45347</v>
      </c>
      <c r="B24" t="s">
        <v>418</v>
      </c>
      <c r="C24" t="s">
        <v>1574</v>
      </c>
      <c r="D24" t="s">
        <v>1594</v>
      </c>
      <c r="E24">
        <v>90</v>
      </c>
      <c r="F24" t="s">
        <v>1504</v>
      </c>
      <c r="G24" t="s">
        <v>1471</v>
      </c>
    </row>
    <row r="25" spans="1:7" x14ac:dyDescent="0.25">
      <c r="A25" s="1">
        <v>45347</v>
      </c>
      <c r="B25" t="s">
        <v>603</v>
      </c>
      <c r="C25" t="s">
        <v>671</v>
      </c>
      <c r="D25" t="s">
        <v>1607</v>
      </c>
      <c r="E25">
        <v>30</v>
      </c>
      <c r="F25" t="s">
        <v>1878</v>
      </c>
      <c r="G25" t="s">
        <v>1469</v>
      </c>
    </row>
    <row r="26" spans="1:7" x14ac:dyDescent="0.25">
      <c r="A26" s="1">
        <v>45347</v>
      </c>
      <c r="B26" t="s">
        <v>603</v>
      </c>
      <c r="C26" t="s">
        <v>671</v>
      </c>
      <c r="D26" t="s">
        <v>1608</v>
      </c>
      <c r="E26">
        <v>6</v>
      </c>
      <c r="F26" t="s">
        <v>1878</v>
      </c>
      <c r="G26" t="s">
        <v>1469</v>
      </c>
    </row>
    <row r="27" spans="1:7" x14ac:dyDescent="0.25">
      <c r="A27" s="1">
        <v>45347</v>
      </c>
      <c r="B27" t="s">
        <v>603</v>
      </c>
      <c r="C27" t="s">
        <v>671</v>
      </c>
      <c r="D27" t="s">
        <v>1609</v>
      </c>
      <c r="E27">
        <v>30</v>
      </c>
      <c r="F27" t="s">
        <v>1878</v>
      </c>
      <c r="G27" t="s">
        <v>1469</v>
      </c>
    </row>
    <row r="28" spans="1:7" x14ac:dyDescent="0.25">
      <c r="A28" s="1">
        <v>45347</v>
      </c>
      <c r="B28" t="s">
        <v>603</v>
      </c>
      <c r="C28" t="s">
        <v>671</v>
      </c>
      <c r="D28" t="s">
        <v>1610</v>
      </c>
      <c r="E28">
        <v>6</v>
      </c>
      <c r="F28" t="s">
        <v>1878</v>
      </c>
      <c r="G28" t="s">
        <v>1469</v>
      </c>
    </row>
    <row r="29" spans="1:7" x14ac:dyDescent="0.25">
      <c r="A29" s="1">
        <v>45347</v>
      </c>
      <c r="B29" t="s">
        <v>524</v>
      </c>
      <c r="C29" t="s">
        <v>1612</v>
      </c>
      <c r="D29" t="s">
        <v>1450</v>
      </c>
      <c r="E29">
        <v>13</v>
      </c>
      <c r="F29" t="s">
        <v>1402</v>
      </c>
      <c r="G29" t="s">
        <v>1470</v>
      </c>
    </row>
    <row r="30" spans="1:7" x14ac:dyDescent="0.25">
      <c r="A30" s="1">
        <v>45347</v>
      </c>
      <c r="B30" t="s">
        <v>524</v>
      </c>
      <c r="C30" t="s">
        <v>1612</v>
      </c>
      <c r="D30" t="s">
        <v>1633</v>
      </c>
      <c r="E30">
        <v>10</v>
      </c>
      <c r="F30" t="s">
        <v>1402</v>
      </c>
      <c r="G30" t="s">
        <v>1470</v>
      </c>
    </row>
    <row r="31" spans="1:7" x14ac:dyDescent="0.25">
      <c r="A31" s="1">
        <v>45347</v>
      </c>
      <c r="B31" t="s">
        <v>524</v>
      </c>
      <c r="C31" t="s">
        <v>1612</v>
      </c>
      <c r="D31" t="s">
        <v>1634</v>
      </c>
      <c r="E31">
        <v>10</v>
      </c>
      <c r="F31" t="s">
        <v>1402</v>
      </c>
      <c r="G31" t="s">
        <v>1470</v>
      </c>
    </row>
    <row r="32" spans="1:7" x14ac:dyDescent="0.25">
      <c r="A32" s="1">
        <v>45347</v>
      </c>
      <c r="B32" t="s">
        <v>524</v>
      </c>
      <c r="C32" t="s">
        <v>1612</v>
      </c>
      <c r="D32" t="s">
        <v>1395</v>
      </c>
      <c r="E32">
        <v>13</v>
      </c>
      <c r="F32" t="s">
        <v>1402</v>
      </c>
      <c r="G32" t="s">
        <v>1470</v>
      </c>
    </row>
    <row r="33" spans="1:7" x14ac:dyDescent="0.25">
      <c r="A33" s="1">
        <v>45347</v>
      </c>
      <c r="B33" t="s">
        <v>524</v>
      </c>
      <c r="C33" t="s">
        <v>1612</v>
      </c>
      <c r="D33" t="s">
        <v>1635</v>
      </c>
      <c r="E33">
        <v>30</v>
      </c>
      <c r="F33" t="s">
        <v>1402</v>
      </c>
      <c r="G33" t="s">
        <v>1470</v>
      </c>
    </row>
    <row r="34" spans="1:7" x14ac:dyDescent="0.25">
      <c r="A34" s="1">
        <v>45347</v>
      </c>
      <c r="B34" t="s">
        <v>524</v>
      </c>
      <c r="C34" t="s">
        <v>1612</v>
      </c>
      <c r="D34" t="s">
        <v>1636</v>
      </c>
      <c r="E34">
        <v>10</v>
      </c>
      <c r="F34" t="s">
        <v>1402</v>
      </c>
      <c r="G34" t="s">
        <v>1470</v>
      </c>
    </row>
    <row r="35" spans="1:7" x14ac:dyDescent="0.25">
      <c r="A35" s="1">
        <v>45347</v>
      </c>
      <c r="B35" t="s">
        <v>524</v>
      </c>
      <c r="C35" t="s">
        <v>1612</v>
      </c>
      <c r="D35" t="s">
        <v>1637</v>
      </c>
      <c r="E35">
        <v>20</v>
      </c>
      <c r="G35" t="s">
        <v>1470</v>
      </c>
    </row>
    <row r="36" spans="1:7" x14ac:dyDescent="0.25">
      <c r="A36" s="1">
        <v>45347</v>
      </c>
      <c r="B36" t="s">
        <v>524</v>
      </c>
      <c r="C36" t="s">
        <v>1612</v>
      </c>
      <c r="D36" t="s">
        <v>1638</v>
      </c>
      <c r="E36">
        <v>20</v>
      </c>
      <c r="G36" t="s">
        <v>1470</v>
      </c>
    </row>
    <row r="37" spans="1:7" x14ac:dyDescent="0.25">
      <c r="A37" s="1">
        <v>45347</v>
      </c>
      <c r="B37" t="s">
        <v>524</v>
      </c>
      <c r="C37" t="s">
        <v>1612</v>
      </c>
      <c r="D37" t="s">
        <v>1639</v>
      </c>
      <c r="E37">
        <v>10</v>
      </c>
      <c r="G37" t="s">
        <v>1470</v>
      </c>
    </row>
    <row r="38" spans="1:7" x14ac:dyDescent="0.25">
      <c r="A38" s="1">
        <v>45347</v>
      </c>
      <c r="B38" t="s">
        <v>524</v>
      </c>
      <c r="C38" t="s">
        <v>1612</v>
      </c>
      <c r="D38" t="s">
        <v>1641</v>
      </c>
      <c r="E38">
        <v>10</v>
      </c>
      <c r="G38" t="s">
        <v>1503</v>
      </c>
    </row>
    <row r="39" spans="1:7" x14ac:dyDescent="0.25">
      <c r="A39" s="1">
        <v>45347</v>
      </c>
      <c r="B39" t="s">
        <v>524</v>
      </c>
      <c r="C39" t="s">
        <v>1612</v>
      </c>
      <c r="D39" t="s">
        <v>1642</v>
      </c>
      <c r="E39">
        <v>20</v>
      </c>
      <c r="F39" t="s">
        <v>1402</v>
      </c>
      <c r="G39" t="s">
        <v>1470</v>
      </c>
    </row>
    <row r="40" spans="1:7" x14ac:dyDescent="0.25">
      <c r="A40" s="1">
        <v>45347</v>
      </c>
      <c r="B40" t="s">
        <v>367</v>
      </c>
      <c r="C40" t="s">
        <v>1645</v>
      </c>
      <c r="D40" t="s">
        <v>1665</v>
      </c>
      <c r="E40">
        <v>16</v>
      </c>
      <c r="F40" t="s">
        <v>1877</v>
      </c>
      <c r="G40" t="s">
        <v>1503</v>
      </c>
    </row>
    <row r="41" spans="1:7" x14ac:dyDescent="0.25">
      <c r="A41" s="1">
        <v>45347</v>
      </c>
      <c r="B41" t="s">
        <v>367</v>
      </c>
      <c r="C41" t="s">
        <v>1645</v>
      </c>
      <c r="D41" t="s">
        <v>1666</v>
      </c>
      <c r="E41">
        <v>10</v>
      </c>
      <c r="F41" t="s">
        <v>1877</v>
      </c>
      <c r="G41" t="s">
        <v>1503</v>
      </c>
    </row>
    <row r="42" spans="1:7" x14ac:dyDescent="0.25">
      <c r="A42" s="1">
        <v>45347</v>
      </c>
      <c r="B42" t="s">
        <v>367</v>
      </c>
      <c r="C42" t="s">
        <v>1645</v>
      </c>
      <c r="D42" t="s">
        <v>1667</v>
      </c>
      <c r="E42">
        <v>48</v>
      </c>
      <c r="F42" t="s">
        <v>1877</v>
      </c>
      <c r="G42" t="s">
        <v>1503</v>
      </c>
    </row>
    <row r="43" spans="1:7" x14ac:dyDescent="0.25">
      <c r="A43" s="1">
        <v>45347</v>
      </c>
      <c r="B43" t="s">
        <v>367</v>
      </c>
      <c r="C43" t="s">
        <v>1645</v>
      </c>
      <c r="D43" t="s">
        <v>1668</v>
      </c>
      <c r="E43">
        <v>16</v>
      </c>
      <c r="F43" t="s">
        <v>1877</v>
      </c>
      <c r="G43" t="s">
        <v>1503</v>
      </c>
    </row>
    <row r="44" spans="1:7" x14ac:dyDescent="0.25">
      <c r="A44" s="1">
        <v>45347</v>
      </c>
      <c r="B44" t="s">
        <v>367</v>
      </c>
      <c r="C44" t="s">
        <v>1645</v>
      </c>
      <c r="D44" t="s">
        <v>1669</v>
      </c>
      <c r="E44">
        <v>10</v>
      </c>
      <c r="F44" t="s">
        <v>1877</v>
      </c>
      <c r="G44" t="s">
        <v>1503</v>
      </c>
    </row>
    <row r="45" spans="1:7" x14ac:dyDescent="0.25">
      <c r="A45" s="1">
        <v>45347</v>
      </c>
      <c r="B45" t="s">
        <v>367</v>
      </c>
      <c r="C45" t="s">
        <v>1645</v>
      </c>
      <c r="D45" t="s">
        <v>1670</v>
      </c>
      <c r="E45">
        <v>20</v>
      </c>
      <c r="F45" t="s">
        <v>1877</v>
      </c>
      <c r="G45" t="s">
        <v>1503</v>
      </c>
    </row>
    <row r="46" spans="1:7" x14ac:dyDescent="0.25">
      <c r="A46" s="1">
        <v>45347</v>
      </c>
      <c r="B46" t="s">
        <v>524</v>
      </c>
      <c r="C46" t="s">
        <v>1397</v>
      </c>
      <c r="D46" t="s">
        <v>1700</v>
      </c>
      <c r="E46">
        <v>6</v>
      </c>
      <c r="F46" t="s">
        <v>1403</v>
      </c>
      <c r="G46" t="s">
        <v>1503</v>
      </c>
    </row>
    <row r="47" spans="1:7" x14ac:dyDescent="0.25">
      <c r="A47" s="1">
        <v>45347</v>
      </c>
      <c r="B47" t="s">
        <v>524</v>
      </c>
      <c r="C47" t="s">
        <v>1397</v>
      </c>
      <c r="D47" t="s">
        <v>1701</v>
      </c>
      <c r="E47">
        <v>12</v>
      </c>
      <c r="F47" t="s">
        <v>1403</v>
      </c>
      <c r="G47" t="s">
        <v>1503</v>
      </c>
    </row>
    <row r="48" spans="1:7" x14ac:dyDescent="0.25">
      <c r="A48" s="1">
        <v>45347</v>
      </c>
      <c r="B48" t="s">
        <v>524</v>
      </c>
      <c r="C48" t="s">
        <v>1397</v>
      </c>
      <c r="D48" t="s">
        <v>1702</v>
      </c>
      <c r="E48">
        <v>12</v>
      </c>
      <c r="F48" t="s">
        <v>1403</v>
      </c>
      <c r="G48" t="s">
        <v>1503</v>
      </c>
    </row>
    <row r="49" spans="1:15" x14ac:dyDescent="0.25">
      <c r="A49" s="1">
        <v>45347</v>
      </c>
      <c r="B49" t="s">
        <v>524</v>
      </c>
      <c r="C49" t="s">
        <v>1397</v>
      </c>
      <c r="D49" t="s">
        <v>1703</v>
      </c>
      <c r="E49">
        <v>6</v>
      </c>
      <c r="F49" t="s">
        <v>1403</v>
      </c>
      <c r="G49" t="s">
        <v>1472</v>
      </c>
    </row>
    <row r="50" spans="1:15" x14ac:dyDescent="0.25">
      <c r="A50" s="1">
        <v>45347</v>
      </c>
      <c r="B50" t="s">
        <v>524</v>
      </c>
      <c r="C50" t="s">
        <v>1397</v>
      </c>
      <c r="D50" t="s">
        <v>1867</v>
      </c>
      <c r="E50">
        <v>20</v>
      </c>
      <c r="F50" t="s">
        <v>1403</v>
      </c>
      <c r="G50" t="s">
        <v>1472</v>
      </c>
    </row>
    <row r="51" spans="1:15" x14ac:dyDescent="0.25">
      <c r="A51" s="1">
        <v>45347</v>
      </c>
      <c r="B51" t="s">
        <v>524</v>
      </c>
      <c r="C51" t="s">
        <v>1397</v>
      </c>
      <c r="D51" t="s">
        <v>1868</v>
      </c>
      <c r="E51">
        <v>23</v>
      </c>
      <c r="F51" t="s">
        <v>1403</v>
      </c>
      <c r="G51" t="s">
        <v>1503</v>
      </c>
    </row>
    <row r="52" spans="1:15" x14ac:dyDescent="0.25">
      <c r="A52" s="1">
        <v>45347</v>
      </c>
      <c r="B52" t="s">
        <v>524</v>
      </c>
      <c r="C52" t="s">
        <v>1397</v>
      </c>
      <c r="D52" t="s">
        <v>1708</v>
      </c>
      <c r="E52">
        <v>22</v>
      </c>
      <c r="F52" t="s">
        <v>1403</v>
      </c>
      <c r="G52" t="s">
        <v>1874</v>
      </c>
    </row>
    <row r="53" spans="1:15" x14ac:dyDescent="0.25">
      <c r="A53" s="1">
        <v>45347</v>
      </c>
      <c r="B53" t="s">
        <v>524</v>
      </c>
      <c r="C53" t="s">
        <v>1397</v>
      </c>
      <c r="D53" t="s">
        <v>1869</v>
      </c>
      <c r="E53">
        <v>43</v>
      </c>
      <c r="F53" t="s">
        <v>1403</v>
      </c>
      <c r="G53" t="s">
        <v>1503</v>
      </c>
      <c r="O53">
        <f>17*12</f>
        <v>204</v>
      </c>
    </row>
    <row r="54" spans="1:15" x14ac:dyDescent="0.25">
      <c r="A54" s="1">
        <v>45347</v>
      </c>
      <c r="B54" t="s">
        <v>524</v>
      </c>
      <c r="C54" t="s">
        <v>1397</v>
      </c>
      <c r="D54" t="s">
        <v>1711</v>
      </c>
      <c r="E54">
        <v>12</v>
      </c>
      <c r="F54" t="s">
        <v>1403</v>
      </c>
      <c r="G54" t="s">
        <v>1503</v>
      </c>
    </row>
    <row r="55" spans="1:15" x14ac:dyDescent="0.25">
      <c r="A55" s="1">
        <v>45347</v>
      </c>
      <c r="B55" t="s">
        <v>709</v>
      </c>
      <c r="C55" t="s">
        <v>1714</v>
      </c>
      <c r="D55" t="s">
        <v>1399</v>
      </c>
      <c r="E55">
        <v>4</v>
      </c>
      <c r="F55" t="s">
        <v>1401</v>
      </c>
      <c r="G55" t="s">
        <v>1876</v>
      </c>
    </row>
    <row r="56" spans="1:15" x14ac:dyDescent="0.25">
      <c r="A56" s="1">
        <v>45347</v>
      </c>
      <c r="B56" t="s">
        <v>709</v>
      </c>
      <c r="C56" t="s">
        <v>1714</v>
      </c>
      <c r="D56" t="s">
        <v>1870</v>
      </c>
      <c r="E56">
        <v>44</v>
      </c>
      <c r="F56" t="s">
        <v>1401</v>
      </c>
      <c r="G56" t="s">
        <v>1876</v>
      </c>
    </row>
    <row r="57" spans="1:15" x14ac:dyDescent="0.25">
      <c r="A57" s="1">
        <v>45347</v>
      </c>
      <c r="B57" t="s">
        <v>658</v>
      </c>
      <c r="C57" t="s">
        <v>1493</v>
      </c>
      <c r="D57" t="s">
        <v>1727</v>
      </c>
      <c r="E57">
        <v>88</v>
      </c>
      <c r="F57" t="s">
        <v>1404</v>
      </c>
      <c r="G57" t="s">
        <v>592</v>
      </c>
    </row>
    <row r="58" spans="1:15" x14ac:dyDescent="0.25">
      <c r="A58" s="1">
        <v>45347</v>
      </c>
      <c r="B58" t="s">
        <v>658</v>
      </c>
      <c r="C58" t="s">
        <v>1493</v>
      </c>
      <c r="D58" t="s">
        <v>1728</v>
      </c>
      <c r="E58">
        <v>8</v>
      </c>
      <c r="F58" t="s">
        <v>1404</v>
      </c>
      <c r="G58" t="s">
        <v>592</v>
      </c>
    </row>
    <row r="59" spans="1:15" x14ac:dyDescent="0.25">
      <c r="A59" s="1">
        <v>45347</v>
      </c>
      <c r="B59" t="s">
        <v>525</v>
      </c>
      <c r="C59" t="s">
        <v>1730</v>
      </c>
      <c r="D59" t="s">
        <v>1744</v>
      </c>
      <c r="E59">
        <v>20</v>
      </c>
      <c r="F59" t="s">
        <v>1879</v>
      </c>
      <c r="G59" t="s">
        <v>1470</v>
      </c>
    </row>
    <row r="60" spans="1:15" x14ac:dyDescent="0.25">
      <c r="A60" s="1">
        <v>45347</v>
      </c>
      <c r="B60" t="s">
        <v>525</v>
      </c>
      <c r="C60" t="s">
        <v>1730</v>
      </c>
      <c r="D60" t="s">
        <v>1745</v>
      </c>
      <c r="E60">
        <v>8</v>
      </c>
      <c r="F60" t="s">
        <v>1879</v>
      </c>
      <c r="G60" t="s">
        <v>1470</v>
      </c>
    </row>
    <row r="61" spans="1:15" x14ac:dyDescent="0.25">
      <c r="A61" s="1">
        <v>45347</v>
      </c>
      <c r="B61" t="s">
        <v>525</v>
      </c>
      <c r="C61" t="s">
        <v>1730</v>
      </c>
      <c r="D61" t="s">
        <v>1746</v>
      </c>
      <c r="E61">
        <v>8.5</v>
      </c>
      <c r="F61" t="s">
        <v>1879</v>
      </c>
      <c r="G61" t="s">
        <v>1470</v>
      </c>
    </row>
    <row r="62" spans="1:15" x14ac:dyDescent="0.25">
      <c r="A62" s="1">
        <v>45347</v>
      </c>
      <c r="B62" t="s">
        <v>525</v>
      </c>
      <c r="C62" t="s">
        <v>1730</v>
      </c>
      <c r="D62" t="s">
        <v>1747</v>
      </c>
      <c r="E62">
        <v>12.5</v>
      </c>
      <c r="F62" t="s">
        <v>1879</v>
      </c>
      <c r="G62" t="s">
        <v>1470</v>
      </c>
    </row>
    <row r="63" spans="1:15" x14ac:dyDescent="0.25">
      <c r="A63" s="1">
        <v>45347</v>
      </c>
      <c r="B63" t="s">
        <v>525</v>
      </c>
      <c r="C63" t="s">
        <v>1730</v>
      </c>
      <c r="D63" t="s">
        <v>1748</v>
      </c>
      <c r="E63">
        <v>6.44</v>
      </c>
      <c r="F63" t="s">
        <v>1879</v>
      </c>
      <c r="G63" t="s">
        <v>1470</v>
      </c>
    </row>
    <row r="64" spans="1:15" x14ac:dyDescent="0.25">
      <c r="A64" s="1">
        <v>45347</v>
      </c>
      <c r="B64" t="s">
        <v>525</v>
      </c>
      <c r="C64" t="s">
        <v>1730</v>
      </c>
      <c r="D64" t="s">
        <v>1749</v>
      </c>
      <c r="E64">
        <v>0.56000000000000005</v>
      </c>
      <c r="F64" t="s">
        <v>1879</v>
      </c>
      <c r="G64" t="s">
        <v>1470</v>
      </c>
    </row>
    <row r="65" spans="1:7" x14ac:dyDescent="0.25">
      <c r="A65" s="1">
        <v>45347</v>
      </c>
      <c r="B65" t="s">
        <v>525</v>
      </c>
      <c r="C65" t="s">
        <v>1730</v>
      </c>
      <c r="D65" t="s">
        <v>1750</v>
      </c>
      <c r="E65">
        <v>6</v>
      </c>
      <c r="F65" t="s">
        <v>1404</v>
      </c>
      <c r="G65" t="s">
        <v>592</v>
      </c>
    </row>
    <row r="66" spans="1:7" x14ac:dyDescent="0.25">
      <c r="A66" s="1">
        <v>45347</v>
      </c>
      <c r="B66" t="s">
        <v>525</v>
      </c>
      <c r="C66" t="s">
        <v>1730</v>
      </c>
      <c r="D66" t="s">
        <v>1751</v>
      </c>
      <c r="E66">
        <v>4</v>
      </c>
      <c r="F66" t="s">
        <v>1404</v>
      </c>
      <c r="G66" t="s">
        <v>592</v>
      </c>
    </row>
    <row r="67" spans="1:7" x14ac:dyDescent="0.25">
      <c r="A67" s="1">
        <v>45347</v>
      </c>
      <c r="B67" t="s">
        <v>525</v>
      </c>
      <c r="C67" t="s">
        <v>1730</v>
      </c>
      <c r="D67" t="s">
        <v>1752</v>
      </c>
      <c r="E67">
        <v>30</v>
      </c>
      <c r="F67" t="s">
        <v>1402</v>
      </c>
      <c r="G67" t="s">
        <v>1470</v>
      </c>
    </row>
    <row r="68" spans="1:7" x14ac:dyDescent="0.25">
      <c r="A68" s="1">
        <v>45347</v>
      </c>
      <c r="B68" t="s">
        <v>368</v>
      </c>
      <c r="C68" t="s">
        <v>1755</v>
      </c>
      <c r="D68" t="s">
        <v>1764</v>
      </c>
      <c r="E68">
        <v>121</v>
      </c>
      <c r="F68" t="s">
        <v>1404</v>
      </c>
      <c r="G68" t="s">
        <v>592</v>
      </c>
    </row>
    <row r="69" spans="1:7" x14ac:dyDescent="0.25">
      <c r="A69" s="1">
        <v>45347</v>
      </c>
      <c r="B69" t="s">
        <v>368</v>
      </c>
      <c r="C69" t="s">
        <v>1755</v>
      </c>
      <c r="D69" t="s">
        <v>1765</v>
      </c>
      <c r="E69">
        <v>11</v>
      </c>
      <c r="F69" t="s">
        <v>1404</v>
      </c>
      <c r="G69" t="s">
        <v>592</v>
      </c>
    </row>
    <row r="70" spans="1:7" x14ac:dyDescent="0.25">
      <c r="A70" s="1">
        <v>45347</v>
      </c>
      <c r="B70" t="s">
        <v>368</v>
      </c>
      <c r="C70" t="s">
        <v>1769</v>
      </c>
      <c r="D70" t="s">
        <v>1592</v>
      </c>
      <c r="E70">
        <v>9</v>
      </c>
      <c r="F70" t="s">
        <v>1404</v>
      </c>
      <c r="G70" t="s">
        <v>592</v>
      </c>
    </row>
    <row r="71" spans="1:7" x14ac:dyDescent="0.25">
      <c r="A71" s="1">
        <v>45347</v>
      </c>
      <c r="B71" t="s">
        <v>368</v>
      </c>
      <c r="C71" t="s">
        <v>1769</v>
      </c>
      <c r="D71" t="s">
        <v>1780</v>
      </c>
      <c r="E71">
        <v>99</v>
      </c>
      <c r="F71" t="s">
        <v>1404</v>
      </c>
      <c r="G71" t="s">
        <v>592</v>
      </c>
    </row>
    <row r="72" spans="1:7" x14ac:dyDescent="0.25">
      <c r="A72" s="1">
        <v>45347</v>
      </c>
      <c r="B72" t="s">
        <v>368</v>
      </c>
      <c r="C72" t="s">
        <v>674</v>
      </c>
      <c r="D72" t="s">
        <v>1783</v>
      </c>
      <c r="E72">
        <v>2</v>
      </c>
      <c r="F72" t="s">
        <v>1877</v>
      </c>
      <c r="G72" t="s">
        <v>1471</v>
      </c>
    </row>
    <row r="73" spans="1:7" x14ac:dyDescent="0.25">
      <c r="A73" s="1">
        <v>45347</v>
      </c>
      <c r="B73" t="s">
        <v>368</v>
      </c>
      <c r="C73" t="s">
        <v>674</v>
      </c>
      <c r="D73" t="s">
        <v>1784</v>
      </c>
      <c r="E73">
        <v>22</v>
      </c>
      <c r="F73" t="s">
        <v>1877</v>
      </c>
      <c r="G73" t="s">
        <v>1471</v>
      </c>
    </row>
    <row r="74" spans="1:7" x14ac:dyDescent="0.25">
      <c r="A74" s="1">
        <v>45347</v>
      </c>
      <c r="B74" t="s">
        <v>595</v>
      </c>
      <c r="C74" t="s">
        <v>1460</v>
      </c>
      <c r="D74" t="s">
        <v>1859</v>
      </c>
      <c r="E74">
        <v>18.5</v>
      </c>
      <c r="F74" t="s">
        <v>1404</v>
      </c>
      <c r="G74" t="s">
        <v>592</v>
      </c>
    </row>
    <row r="75" spans="1:7" x14ac:dyDescent="0.25">
      <c r="A75" s="1">
        <v>45347</v>
      </c>
      <c r="B75" t="s">
        <v>595</v>
      </c>
      <c r="C75" t="s">
        <v>1460</v>
      </c>
      <c r="D75" t="s">
        <v>1501</v>
      </c>
      <c r="E75">
        <v>37</v>
      </c>
      <c r="F75" t="s">
        <v>1404</v>
      </c>
      <c r="G75" t="s">
        <v>592</v>
      </c>
    </row>
    <row r="76" spans="1:7" x14ac:dyDescent="0.25">
      <c r="A76" s="1">
        <v>45347</v>
      </c>
      <c r="B76" t="s">
        <v>595</v>
      </c>
      <c r="C76" t="s">
        <v>1460</v>
      </c>
      <c r="D76" t="s">
        <v>1860</v>
      </c>
      <c r="E76">
        <v>388.5</v>
      </c>
      <c r="F76" t="s">
        <v>1404</v>
      </c>
      <c r="G76" t="s">
        <v>592</v>
      </c>
    </row>
    <row r="77" spans="1:7" x14ac:dyDescent="0.25">
      <c r="A77" s="1">
        <v>45347</v>
      </c>
      <c r="B77" t="s">
        <v>1468</v>
      </c>
      <c r="C77" t="s">
        <v>1468</v>
      </c>
      <c r="D77" t="s">
        <v>1501</v>
      </c>
      <c r="E77">
        <v>17</v>
      </c>
      <c r="F77" t="s">
        <v>1402</v>
      </c>
      <c r="G77" t="s">
        <v>1470</v>
      </c>
    </row>
    <row r="78" spans="1:7" x14ac:dyDescent="0.25">
      <c r="A78" s="1">
        <v>45347</v>
      </c>
      <c r="B78" t="s">
        <v>1468</v>
      </c>
      <c r="C78" t="s">
        <v>1468</v>
      </c>
      <c r="D78" t="s">
        <v>1871</v>
      </c>
      <c r="E78">
        <f>3*11</f>
        <v>33</v>
      </c>
      <c r="F78" t="s">
        <v>1402</v>
      </c>
      <c r="G78" t="s">
        <v>1470</v>
      </c>
    </row>
    <row r="79" spans="1:7" x14ac:dyDescent="0.25">
      <c r="A79" s="1">
        <v>45347</v>
      </c>
      <c r="B79" t="s">
        <v>1468</v>
      </c>
      <c r="C79" t="s">
        <v>1468</v>
      </c>
      <c r="D79" t="s">
        <v>1872</v>
      </c>
      <c r="E79">
        <f>14*11</f>
        <v>154</v>
      </c>
      <c r="F79" t="s">
        <v>1402</v>
      </c>
      <c r="G79" t="s">
        <v>1470</v>
      </c>
    </row>
  </sheetData>
  <phoneticPr fontId="21" type="noConversion"/>
  <dataValidations count="1">
    <dataValidation type="list" allowBlank="1" showInputMessage="1" showErrorMessage="1" sqref="G2:G79" xr:uid="{D85E8B8D-BBF2-4A67-B7AE-ACD9F572C11B}">
      <formula1>TABLA_REPORT_INPUT_CODE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FF9A-C28F-44F6-B908-D33009A18C29}">
  <sheetPr codeName="Hoja4"/>
  <dimension ref="A1:Q175"/>
  <sheetViews>
    <sheetView tabSelected="1" topLeftCell="A31" workbookViewId="0">
      <selection activeCell="A42" sqref="A42"/>
    </sheetView>
  </sheetViews>
  <sheetFormatPr baseColWidth="10" defaultRowHeight="15" x14ac:dyDescent="0.25"/>
  <cols>
    <col min="3" max="3" width="23" customWidth="1"/>
    <col min="4" max="4" width="27.28515625" customWidth="1"/>
    <col min="5" max="5" width="25.28515625" customWidth="1"/>
    <col min="6" max="6" width="16.42578125" customWidth="1"/>
    <col min="7" max="7" width="21.85546875" customWidth="1"/>
    <col min="10" max="10" width="11.85546875" bestFit="1" customWidth="1"/>
  </cols>
  <sheetData>
    <row r="1" spans="1:10" x14ac:dyDescent="0.25">
      <c r="A1" s="73" t="s">
        <v>31</v>
      </c>
      <c r="B1" s="73" t="s">
        <v>580</v>
      </c>
      <c r="C1" s="73" t="s">
        <v>717</v>
      </c>
      <c r="D1" s="74" t="s">
        <v>529</v>
      </c>
      <c r="E1" s="73" t="s">
        <v>579</v>
      </c>
      <c r="F1" s="73" t="s">
        <v>13</v>
      </c>
      <c r="G1" s="74" t="s">
        <v>718</v>
      </c>
      <c r="H1" s="73" t="s">
        <v>15</v>
      </c>
      <c r="I1" s="77" t="s">
        <v>1127</v>
      </c>
      <c r="J1" s="77" t="s">
        <v>32</v>
      </c>
    </row>
    <row r="2" spans="1:10" x14ac:dyDescent="0.25">
      <c r="A2" s="78">
        <v>45347</v>
      </c>
      <c r="B2" s="76" t="s">
        <v>752</v>
      </c>
      <c r="C2" s="76" t="s">
        <v>753</v>
      </c>
      <c r="D2" s="76" t="s">
        <v>773</v>
      </c>
      <c r="E2" s="76" t="s">
        <v>722</v>
      </c>
      <c r="F2" s="76" t="s">
        <v>721</v>
      </c>
      <c r="G2" s="76" t="s">
        <v>719</v>
      </c>
      <c r="H2" s="76" t="s">
        <v>739</v>
      </c>
      <c r="I2" s="75">
        <v>11</v>
      </c>
      <c r="J2" s="76">
        <f>SUMIFS(PDF2XLS!E:E,PDF2XLS!D:D,LEFT(Tabla2[[#This Row],[NOMBRES]],FIND(" ",Tabla2[[#This Row],[NOMBRES]],1)-1)&amp;" "&amp;Tabla2[[#This Row],[APELLIDOS]])</f>
        <v>12</v>
      </c>
    </row>
    <row r="3" spans="1:10" x14ac:dyDescent="0.25">
      <c r="A3" s="78">
        <v>45347</v>
      </c>
      <c r="B3" s="76" t="s">
        <v>754</v>
      </c>
      <c r="C3" s="76" t="s">
        <v>755</v>
      </c>
      <c r="D3" s="76" t="s">
        <v>756</v>
      </c>
      <c r="E3" s="76" t="s">
        <v>380</v>
      </c>
      <c r="F3" s="76" t="s">
        <v>30</v>
      </c>
      <c r="G3" s="76" t="s">
        <v>719</v>
      </c>
      <c r="H3" s="76" t="s">
        <v>739</v>
      </c>
      <c r="I3" s="75">
        <v>11</v>
      </c>
      <c r="J3" s="76">
        <f>SUMIFS(PDF2XLS!E:E,PDF2XLS!D:D,LEFT(Tabla2[[#This Row],[NOMBRES]],FIND(" ",Tabla2[[#This Row],[NOMBRES]],1)-1)&amp;" "&amp;Tabla2[[#This Row],[APELLIDOS]])</f>
        <v>12</v>
      </c>
    </row>
    <row r="4" spans="1:10" x14ac:dyDescent="0.25">
      <c r="A4" s="78">
        <v>45347</v>
      </c>
      <c r="B4" s="76" t="s">
        <v>757</v>
      </c>
      <c r="C4" s="76" t="s">
        <v>758</v>
      </c>
      <c r="D4" s="76" t="s">
        <v>759</v>
      </c>
      <c r="E4" s="76" t="s">
        <v>380</v>
      </c>
      <c r="F4" s="76" t="s">
        <v>30</v>
      </c>
      <c r="G4" s="76" t="s">
        <v>719</v>
      </c>
      <c r="H4" s="76" t="s">
        <v>739</v>
      </c>
      <c r="I4" s="75">
        <v>11</v>
      </c>
      <c r="J4" s="76">
        <f>SUMIFS(PDF2XLS!E:E,PDF2XLS!D:D,LEFT(Tabla2[[#This Row],[NOMBRES]],FIND(" ",Tabla2[[#This Row],[NOMBRES]],1)-1)&amp;" "&amp;Tabla2[[#This Row],[APELLIDOS]])</f>
        <v>12</v>
      </c>
    </row>
    <row r="5" spans="1:10" x14ac:dyDescent="0.25">
      <c r="A5" s="78">
        <v>45347</v>
      </c>
      <c r="B5" s="76" t="s">
        <v>760</v>
      </c>
      <c r="C5" s="76" t="s">
        <v>761</v>
      </c>
      <c r="D5" s="76" t="s">
        <v>762</v>
      </c>
      <c r="E5" s="76" t="s">
        <v>732</v>
      </c>
      <c r="F5" s="76" t="s">
        <v>376</v>
      </c>
      <c r="G5" s="76" t="s">
        <v>719</v>
      </c>
      <c r="H5" s="76" t="s">
        <v>739</v>
      </c>
      <c r="I5" s="75">
        <v>11</v>
      </c>
      <c r="J5" s="76">
        <f>SUMIFS(PDF2XLS!E:E,PDF2XLS!D:D,LEFT(Tabla2[[#This Row],[NOMBRES]],FIND(" ",Tabla2[[#This Row],[NOMBRES]],1)-1)&amp;" "&amp;Tabla2[[#This Row],[APELLIDOS]])</f>
        <v>12</v>
      </c>
    </row>
    <row r="6" spans="1:10" x14ac:dyDescent="0.25">
      <c r="A6" s="78">
        <v>45347</v>
      </c>
      <c r="B6" s="76" t="s">
        <v>763</v>
      </c>
      <c r="C6" s="76" t="s">
        <v>764</v>
      </c>
      <c r="D6" s="76" t="s">
        <v>725</v>
      </c>
      <c r="E6" s="76" t="s">
        <v>724</v>
      </c>
      <c r="F6" s="76" t="s">
        <v>376</v>
      </c>
      <c r="G6" s="76" t="s">
        <v>719</v>
      </c>
      <c r="H6" s="76" t="s">
        <v>739</v>
      </c>
      <c r="I6" s="75">
        <v>11</v>
      </c>
      <c r="J6" s="76">
        <f>SUMIFS(PDF2XLS!E:E,PDF2XLS!D:D,LEFT(Tabla2[[#This Row],[NOMBRES]],FIND(" ",Tabla2[[#This Row],[NOMBRES]],1)-1)&amp;" "&amp;Tabla2[[#This Row],[APELLIDOS]])</f>
        <v>12</v>
      </c>
    </row>
    <row r="7" spans="1:10" x14ac:dyDescent="0.25">
      <c r="A7" s="78">
        <v>45347</v>
      </c>
      <c r="B7" s="76" t="s">
        <v>765</v>
      </c>
      <c r="C7" s="76" t="s">
        <v>766</v>
      </c>
      <c r="D7" s="76" t="s">
        <v>767</v>
      </c>
      <c r="E7" s="76" t="s">
        <v>723</v>
      </c>
      <c r="F7" s="76" t="s">
        <v>376</v>
      </c>
      <c r="G7" s="76" t="s">
        <v>719</v>
      </c>
      <c r="H7" s="76" t="s">
        <v>739</v>
      </c>
      <c r="I7" s="75">
        <v>11</v>
      </c>
      <c r="J7" s="76">
        <f>SUMIFS(PDF2XLS!E:E,PDF2XLS!D:D,LEFT(Tabla2[[#This Row],[NOMBRES]],FIND(" ",Tabla2[[#This Row],[NOMBRES]],1)-1)&amp;" "&amp;Tabla2[[#This Row],[APELLIDOS]])</f>
        <v>12</v>
      </c>
    </row>
    <row r="8" spans="1:10" x14ac:dyDescent="0.25">
      <c r="A8" s="78">
        <v>45347</v>
      </c>
      <c r="B8" s="76" t="s">
        <v>768</v>
      </c>
      <c r="C8" s="76" t="s">
        <v>769</v>
      </c>
      <c r="D8" s="76" t="s">
        <v>770</v>
      </c>
      <c r="E8" s="76" t="s">
        <v>723</v>
      </c>
      <c r="F8" s="76" t="s">
        <v>376</v>
      </c>
      <c r="G8" s="76" t="s">
        <v>719</v>
      </c>
      <c r="H8" s="76" t="s">
        <v>739</v>
      </c>
      <c r="I8" s="75">
        <v>11</v>
      </c>
      <c r="J8" s="76">
        <f>SUMIFS(PDF2XLS!E:E,PDF2XLS!D:D,LEFT(Tabla2[[#This Row],[NOMBRES]],FIND(" ",Tabla2[[#This Row],[NOMBRES]],1)-1)&amp;" "&amp;Tabla2[[#This Row],[APELLIDOS]])</f>
        <v>12</v>
      </c>
    </row>
    <row r="9" spans="1:10" x14ac:dyDescent="0.25">
      <c r="A9" s="78">
        <v>45347</v>
      </c>
      <c r="B9" s="76" t="s">
        <v>771</v>
      </c>
      <c r="C9" s="76" t="s">
        <v>772</v>
      </c>
      <c r="D9" s="76" t="s">
        <v>773</v>
      </c>
      <c r="E9" s="76" t="s">
        <v>723</v>
      </c>
      <c r="F9" s="76" t="s">
        <v>376</v>
      </c>
      <c r="G9" s="76" t="s">
        <v>719</v>
      </c>
      <c r="H9" s="76" t="s">
        <v>739</v>
      </c>
      <c r="I9" s="75">
        <v>11</v>
      </c>
      <c r="J9" s="76">
        <f>SUMIFS(PDF2XLS!E:E,PDF2XLS!D:D,LEFT(Tabla2[[#This Row],[NOMBRES]],FIND(" ",Tabla2[[#This Row],[NOMBRES]],1)-1)&amp;" "&amp;Tabla2[[#This Row],[APELLIDOS]])</f>
        <v>12</v>
      </c>
    </row>
    <row r="10" spans="1:10" x14ac:dyDescent="0.25">
      <c r="A10" s="78">
        <v>45347</v>
      </c>
      <c r="B10" s="76" t="s">
        <v>774</v>
      </c>
      <c r="C10" s="76" t="s">
        <v>775</v>
      </c>
      <c r="D10" s="76" t="s">
        <v>776</v>
      </c>
      <c r="E10" s="76" t="s">
        <v>723</v>
      </c>
      <c r="F10" s="76" t="s">
        <v>376</v>
      </c>
      <c r="G10" s="76" t="s">
        <v>719</v>
      </c>
      <c r="H10" s="76" t="s">
        <v>739</v>
      </c>
      <c r="I10" s="75">
        <v>11</v>
      </c>
      <c r="J10" s="76">
        <f>SUMIFS(PDF2XLS!E:E,PDF2XLS!D:D,LEFT(Tabla2[[#This Row],[NOMBRES]],FIND(" ",Tabla2[[#This Row],[NOMBRES]],1)-1)&amp;" "&amp;Tabla2[[#This Row],[APELLIDOS]])</f>
        <v>12</v>
      </c>
    </row>
    <row r="11" spans="1:10" x14ac:dyDescent="0.25">
      <c r="A11" s="78">
        <v>45347</v>
      </c>
      <c r="B11" s="76" t="s">
        <v>777</v>
      </c>
      <c r="C11" s="76" t="s">
        <v>778</v>
      </c>
      <c r="D11" s="76" t="s">
        <v>1304</v>
      </c>
      <c r="E11" s="76" t="s">
        <v>723</v>
      </c>
      <c r="F11" s="76" t="s">
        <v>376</v>
      </c>
      <c r="G11" s="76" t="s">
        <v>719</v>
      </c>
      <c r="H11" s="76" t="s">
        <v>739</v>
      </c>
      <c r="I11" s="75">
        <v>11</v>
      </c>
      <c r="J11" s="76">
        <f>SUMIFS(PDF2XLS!E:E,PDF2XLS!D:D,LEFT(Tabla2[[#This Row],[NOMBRES]],FIND(" ",Tabla2[[#This Row],[NOMBRES]],1)-1)&amp;" "&amp;Tabla2[[#This Row],[APELLIDOS]])</f>
        <v>12</v>
      </c>
    </row>
    <row r="12" spans="1:10" x14ac:dyDescent="0.25">
      <c r="A12" s="78">
        <v>45347</v>
      </c>
      <c r="B12" s="76" t="s">
        <v>779</v>
      </c>
      <c r="C12" s="76" t="s">
        <v>780</v>
      </c>
      <c r="D12" s="76" t="s">
        <v>781</v>
      </c>
      <c r="E12" s="76" t="s">
        <v>12</v>
      </c>
      <c r="F12" s="76" t="s">
        <v>30</v>
      </c>
      <c r="G12" s="76" t="s">
        <v>719</v>
      </c>
      <c r="H12" s="76" t="s">
        <v>739</v>
      </c>
      <c r="I12" s="75">
        <v>11</v>
      </c>
      <c r="J12" s="76">
        <f>SUMIFS(PDF2XLS!E:E,PDF2XLS!D:D,LEFT(Tabla2[[#This Row],[NOMBRES]],FIND(" ",Tabla2[[#This Row],[NOMBRES]],1)-1)&amp;" "&amp;Tabla2[[#This Row],[APELLIDOS]])</f>
        <v>12</v>
      </c>
    </row>
    <row r="13" spans="1:10" x14ac:dyDescent="0.25">
      <c r="A13" s="78">
        <v>45347</v>
      </c>
      <c r="B13" s="76" t="s">
        <v>782</v>
      </c>
      <c r="C13" s="76" t="s">
        <v>783</v>
      </c>
      <c r="D13" s="76" t="s">
        <v>1305</v>
      </c>
      <c r="E13" s="76" t="s">
        <v>387</v>
      </c>
      <c r="F13" s="76" t="s">
        <v>30</v>
      </c>
      <c r="G13" s="76" t="s">
        <v>719</v>
      </c>
      <c r="H13" s="76" t="s">
        <v>739</v>
      </c>
      <c r="I13" s="75">
        <v>11</v>
      </c>
      <c r="J13" s="76">
        <f>SUMIFS(PDF2XLS!E:E,PDF2XLS!D:D,LEFT(Tabla2[[#This Row],[NOMBRES]],FIND(" ",Tabla2[[#This Row],[NOMBRES]],1)-1)&amp;" "&amp;Tabla2[[#This Row],[APELLIDOS]])</f>
        <v>12</v>
      </c>
    </row>
    <row r="14" spans="1:10" x14ac:dyDescent="0.25">
      <c r="A14" s="78">
        <v>45347</v>
      </c>
      <c r="B14" s="76" t="s">
        <v>784</v>
      </c>
      <c r="C14" s="76" t="s">
        <v>1896</v>
      </c>
      <c r="D14" s="76" t="s">
        <v>785</v>
      </c>
      <c r="E14" s="76" t="s">
        <v>380</v>
      </c>
      <c r="F14" s="76" t="s">
        <v>30</v>
      </c>
      <c r="G14" s="76" t="s">
        <v>719</v>
      </c>
      <c r="H14" s="76" t="s">
        <v>739</v>
      </c>
      <c r="I14" s="75">
        <v>11</v>
      </c>
      <c r="J14" s="76">
        <f>SUMIFS(PDF2XLS!E:E,PDF2XLS!D:D,LEFT(Tabla2[[#This Row],[NOMBRES]],FIND(" ",Tabla2[[#This Row],[NOMBRES]],1)-1)&amp;" "&amp;Tabla2[[#This Row],[APELLIDOS]])</f>
        <v>12</v>
      </c>
    </row>
    <row r="15" spans="1:10" x14ac:dyDescent="0.25">
      <c r="A15" s="78">
        <v>45347</v>
      </c>
      <c r="B15" s="76" t="s">
        <v>786</v>
      </c>
      <c r="C15" s="76" t="s">
        <v>787</v>
      </c>
      <c r="D15" s="76" t="s">
        <v>788</v>
      </c>
      <c r="E15" s="76" t="s">
        <v>380</v>
      </c>
      <c r="F15" s="76" t="s">
        <v>30</v>
      </c>
      <c r="G15" s="76" t="s">
        <v>719</v>
      </c>
      <c r="H15" s="76" t="s">
        <v>739</v>
      </c>
      <c r="I15" s="75">
        <v>11</v>
      </c>
      <c r="J15" s="76">
        <f>SUMIFS(PDF2XLS!E:E,PDF2XLS!D:D,LEFT(Tabla2[[#This Row],[NOMBRES]],FIND(" ",Tabla2[[#This Row],[NOMBRES]],1)-1)&amp;" "&amp;Tabla2[[#This Row],[APELLIDOS]])</f>
        <v>12</v>
      </c>
    </row>
    <row r="16" spans="1:10" x14ac:dyDescent="0.25">
      <c r="A16" s="78">
        <v>45347</v>
      </c>
      <c r="B16" s="76" t="s">
        <v>789</v>
      </c>
      <c r="C16" s="76" t="s">
        <v>790</v>
      </c>
      <c r="D16" s="76" t="s">
        <v>791</v>
      </c>
      <c r="E16" s="76" t="s">
        <v>380</v>
      </c>
      <c r="F16" s="76" t="s">
        <v>30</v>
      </c>
      <c r="G16" s="76" t="s">
        <v>719</v>
      </c>
      <c r="H16" s="76" t="s">
        <v>739</v>
      </c>
      <c r="I16" s="75">
        <v>11</v>
      </c>
      <c r="J16" s="76">
        <f>SUMIFS(PDF2XLS!E:E,PDF2XLS!D:D,LEFT(Tabla2[[#This Row],[NOMBRES]],FIND(" ",Tabla2[[#This Row],[NOMBRES]],1)-1)&amp;" "&amp;Tabla2[[#This Row],[APELLIDOS]])</f>
        <v>12</v>
      </c>
    </row>
    <row r="17" spans="1:10" x14ac:dyDescent="0.25">
      <c r="A17" s="78">
        <v>45347</v>
      </c>
      <c r="B17" s="76" t="s">
        <v>792</v>
      </c>
      <c r="C17" s="76" t="s">
        <v>793</v>
      </c>
      <c r="D17" s="76" t="s">
        <v>794</v>
      </c>
      <c r="E17" s="76" t="s">
        <v>380</v>
      </c>
      <c r="F17" s="76" t="s">
        <v>30</v>
      </c>
      <c r="G17" s="76" t="s">
        <v>719</v>
      </c>
      <c r="H17" s="76" t="s">
        <v>739</v>
      </c>
      <c r="I17" s="75">
        <v>11</v>
      </c>
      <c r="J17" s="76">
        <f>SUMIFS(PDF2XLS!E:E,PDF2XLS!D:D,LEFT(Tabla2[[#This Row],[NOMBRES]],FIND(" ",Tabla2[[#This Row],[NOMBRES]],1)-1)&amp;" "&amp;Tabla2[[#This Row],[APELLIDOS]])</f>
        <v>12</v>
      </c>
    </row>
    <row r="18" spans="1:10" x14ac:dyDescent="0.25">
      <c r="A18" s="78">
        <v>45347</v>
      </c>
      <c r="B18" s="76" t="s">
        <v>795</v>
      </c>
      <c r="C18" s="76" t="s">
        <v>796</v>
      </c>
      <c r="D18" s="76" t="s">
        <v>797</v>
      </c>
      <c r="E18" s="76" t="s">
        <v>380</v>
      </c>
      <c r="F18" s="76" t="s">
        <v>30</v>
      </c>
      <c r="G18" s="76" t="s">
        <v>719</v>
      </c>
      <c r="H18" s="76" t="s">
        <v>739</v>
      </c>
      <c r="I18" s="75">
        <v>11</v>
      </c>
      <c r="J18" s="76">
        <f>SUMIFS(PDF2XLS!E:E,PDF2XLS!D:D,LEFT(Tabla2[[#This Row],[NOMBRES]],FIND(" ",Tabla2[[#This Row],[NOMBRES]],1)-1)&amp;" "&amp;Tabla2[[#This Row],[APELLIDOS]])</f>
        <v>12</v>
      </c>
    </row>
    <row r="19" spans="1:10" x14ac:dyDescent="0.25">
      <c r="A19" s="78">
        <v>45347</v>
      </c>
      <c r="B19" s="76" t="s">
        <v>798</v>
      </c>
      <c r="C19" s="76" t="s">
        <v>799</v>
      </c>
      <c r="D19" s="76" t="s">
        <v>800</v>
      </c>
      <c r="E19" s="76" t="s">
        <v>387</v>
      </c>
      <c r="F19" s="76" t="s">
        <v>30</v>
      </c>
      <c r="G19" s="76" t="s">
        <v>719</v>
      </c>
      <c r="H19" s="76" t="s">
        <v>739</v>
      </c>
      <c r="I19" s="75">
        <v>11</v>
      </c>
      <c r="J19" s="76">
        <f>SUMIFS(PDF2XLS!E:E,PDF2XLS!D:D,LEFT(Tabla2[[#This Row],[NOMBRES]],FIND(" ",Tabla2[[#This Row],[NOMBRES]],1)-1)&amp;" "&amp;Tabla2[[#This Row],[APELLIDOS]])</f>
        <v>12</v>
      </c>
    </row>
    <row r="20" spans="1:10" x14ac:dyDescent="0.25">
      <c r="A20" s="78">
        <v>45347</v>
      </c>
      <c r="B20" s="76" t="s">
        <v>801</v>
      </c>
      <c r="C20" s="76" t="s">
        <v>802</v>
      </c>
      <c r="D20" s="76" t="s">
        <v>803</v>
      </c>
      <c r="E20" s="76" t="s">
        <v>380</v>
      </c>
      <c r="F20" s="76" t="s">
        <v>30</v>
      </c>
      <c r="G20" s="76" t="s">
        <v>719</v>
      </c>
      <c r="H20" s="76" t="s">
        <v>739</v>
      </c>
      <c r="I20" s="75">
        <v>11</v>
      </c>
      <c r="J20" s="76">
        <f>SUMIFS(PDF2XLS!E:E,PDF2XLS!D:D,LEFT(Tabla2[[#This Row],[NOMBRES]],FIND(" ",Tabla2[[#This Row],[NOMBRES]],1)-1)&amp;" "&amp;Tabla2[[#This Row],[APELLIDOS]])</f>
        <v>12</v>
      </c>
    </row>
    <row r="21" spans="1:10" x14ac:dyDescent="0.25">
      <c r="A21" s="78">
        <v>45347</v>
      </c>
      <c r="B21" s="76" t="s">
        <v>804</v>
      </c>
      <c r="C21" s="76" t="s">
        <v>805</v>
      </c>
      <c r="D21" s="76" t="s">
        <v>806</v>
      </c>
      <c r="E21" s="76" t="s">
        <v>724</v>
      </c>
      <c r="F21" s="76" t="s">
        <v>376</v>
      </c>
      <c r="G21" s="76" t="s">
        <v>719</v>
      </c>
      <c r="H21" s="76" t="s">
        <v>739</v>
      </c>
      <c r="I21" s="75">
        <v>11</v>
      </c>
      <c r="J21" s="76">
        <f>SUMIFS(PDF2XLS!E:E,PDF2XLS!D:D,LEFT(Tabla2[[#This Row],[NOMBRES]],FIND(" ",Tabla2[[#This Row],[NOMBRES]],1)-1)&amp;" "&amp;Tabla2[[#This Row],[APELLIDOS]])</f>
        <v>12</v>
      </c>
    </row>
    <row r="22" spans="1:10" x14ac:dyDescent="0.25">
      <c r="A22" s="78">
        <v>45347</v>
      </c>
      <c r="B22" s="76" t="s">
        <v>807</v>
      </c>
      <c r="C22" s="76" t="s">
        <v>808</v>
      </c>
      <c r="D22" s="76" t="s">
        <v>728</v>
      </c>
      <c r="E22" s="76" t="s">
        <v>723</v>
      </c>
      <c r="F22" s="76" t="s">
        <v>376</v>
      </c>
      <c r="G22" s="76" t="s">
        <v>719</v>
      </c>
      <c r="H22" s="76" t="s">
        <v>739</v>
      </c>
      <c r="I22" s="75">
        <v>11</v>
      </c>
      <c r="J22" s="76">
        <f>SUMIFS(PDF2XLS!E:E,PDF2XLS!D:D,LEFT(Tabla2[[#This Row],[NOMBRES]],FIND(" ",Tabla2[[#This Row],[NOMBRES]],1)-1)&amp;" "&amp;Tabla2[[#This Row],[APELLIDOS]])</f>
        <v>12</v>
      </c>
    </row>
    <row r="23" spans="1:10" x14ac:dyDescent="0.25">
      <c r="A23" s="78">
        <v>45347</v>
      </c>
      <c r="B23" s="76" t="s">
        <v>809</v>
      </c>
      <c r="C23" s="76" t="s">
        <v>1897</v>
      </c>
      <c r="D23" s="76" t="s">
        <v>810</v>
      </c>
      <c r="E23" s="76" t="s">
        <v>384</v>
      </c>
      <c r="F23" s="76" t="s">
        <v>721</v>
      </c>
      <c r="G23" s="76" t="s">
        <v>719</v>
      </c>
      <c r="H23" s="76" t="s">
        <v>739</v>
      </c>
      <c r="I23" s="75">
        <v>11</v>
      </c>
      <c r="J23" s="76">
        <f>SUMIFS(PDF2XLS!E:E,PDF2XLS!D:D,LEFT(Tabla2[[#This Row],[NOMBRES]],FIND(" ",Tabla2[[#This Row],[NOMBRES]],1)-1)&amp;" "&amp;Tabla2[[#This Row],[APELLIDOS]])</f>
        <v>12</v>
      </c>
    </row>
    <row r="24" spans="1:10" x14ac:dyDescent="0.25">
      <c r="A24" s="78">
        <v>45347</v>
      </c>
      <c r="B24" s="76" t="s">
        <v>811</v>
      </c>
      <c r="C24" s="76" t="s">
        <v>812</v>
      </c>
      <c r="D24" s="76" t="s">
        <v>720</v>
      </c>
      <c r="E24" s="76" t="s">
        <v>724</v>
      </c>
      <c r="F24" s="76" t="s">
        <v>375</v>
      </c>
      <c r="G24" s="76" t="s">
        <v>719</v>
      </c>
      <c r="H24" s="76" t="s">
        <v>739</v>
      </c>
      <c r="I24" s="75">
        <v>11</v>
      </c>
      <c r="J24" s="76">
        <f>SUMIFS(PDF2XLS!E:E,PDF2XLS!D:D,LEFT(Tabla2[[#This Row],[NOMBRES]],FIND(" ",Tabla2[[#This Row],[NOMBRES]],1)-1)&amp;" "&amp;Tabla2[[#This Row],[APELLIDOS]])</f>
        <v>12</v>
      </c>
    </row>
    <row r="25" spans="1:10" x14ac:dyDescent="0.25">
      <c r="A25" s="78">
        <v>45347</v>
      </c>
      <c r="B25" s="76" t="s">
        <v>813</v>
      </c>
      <c r="C25" s="76" t="s">
        <v>814</v>
      </c>
      <c r="D25" s="76" t="s">
        <v>815</v>
      </c>
      <c r="E25" s="76" t="s">
        <v>380</v>
      </c>
      <c r="F25" s="76" t="s">
        <v>375</v>
      </c>
      <c r="G25" s="76" t="s">
        <v>719</v>
      </c>
      <c r="H25" s="76" t="s">
        <v>739</v>
      </c>
      <c r="I25" s="75">
        <v>11</v>
      </c>
      <c r="J25" s="76">
        <f>SUMIFS(PDF2XLS!E:E,PDF2XLS!D:D,LEFT(Tabla2[[#This Row],[NOMBRES]],FIND(" ",Tabla2[[#This Row],[NOMBRES]],1)-1)&amp;" "&amp;Tabla2[[#This Row],[APELLIDOS]])</f>
        <v>12</v>
      </c>
    </row>
    <row r="26" spans="1:10" x14ac:dyDescent="0.25">
      <c r="A26" s="78">
        <v>45347</v>
      </c>
      <c r="B26" s="76" t="s">
        <v>816</v>
      </c>
      <c r="C26" s="76" t="s">
        <v>817</v>
      </c>
      <c r="D26" s="76" t="s">
        <v>818</v>
      </c>
      <c r="E26" s="76" t="s">
        <v>12</v>
      </c>
      <c r="F26" s="76" t="s">
        <v>375</v>
      </c>
      <c r="G26" s="76" t="s">
        <v>719</v>
      </c>
      <c r="H26" s="76" t="s">
        <v>739</v>
      </c>
      <c r="I26" s="75">
        <v>11</v>
      </c>
      <c r="J26" s="76">
        <f>SUMIFS(PDF2XLS!E:E,PDF2XLS!D:D,LEFT(Tabla2[[#This Row],[NOMBRES]],FIND(" ",Tabla2[[#This Row],[NOMBRES]],1)-1)&amp;" "&amp;Tabla2[[#This Row],[APELLIDOS]])</f>
        <v>12</v>
      </c>
    </row>
    <row r="27" spans="1:10" x14ac:dyDescent="0.25">
      <c r="A27" s="78">
        <v>45347</v>
      </c>
      <c r="B27" s="76" t="s">
        <v>819</v>
      </c>
      <c r="C27" s="76" t="s">
        <v>820</v>
      </c>
      <c r="D27" s="76" t="s">
        <v>726</v>
      </c>
      <c r="E27" s="76" t="s">
        <v>12</v>
      </c>
      <c r="F27" s="76" t="s">
        <v>375</v>
      </c>
      <c r="G27" s="76" t="s">
        <v>719</v>
      </c>
      <c r="H27" s="76" t="s">
        <v>739</v>
      </c>
      <c r="I27" s="75">
        <v>11</v>
      </c>
      <c r="J27" s="76">
        <f>SUMIFS(PDF2XLS!E:E,PDF2XLS!D:D,LEFT(Tabla2[[#This Row],[NOMBRES]],FIND(" ",Tabla2[[#This Row],[NOMBRES]],1)-1)&amp;" "&amp;Tabla2[[#This Row],[APELLIDOS]])</f>
        <v>12</v>
      </c>
    </row>
    <row r="28" spans="1:10" x14ac:dyDescent="0.25">
      <c r="A28" s="78">
        <v>45347</v>
      </c>
      <c r="B28" s="76" t="s">
        <v>821</v>
      </c>
      <c r="C28" s="76" t="s">
        <v>822</v>
      </c>
      <c r="D28" s="76" t="s">
        <v>823</v>
      </c>
      <c r="E28" s="76" t="s">
        <v>380</v>
      </c>
      <c r="F28" s="76" t="s">
        <v>375</v>
      </c>
      <c r="G28" s="76" t="s">
        <v>719</v>
      </c>
      <c r="H28" s="76" t="s">
        <v>739</v>
      </c>
      <c r="I28" s="75">
        <v>11</v>
      </c>
      <c r="J28" s="76">
        <f>SUMIFS(PDF2XLS!E:E,PDF2XLS!D:D,LEFT(Tabla2[[#This Row],[NOMBRES]],FIND(" ",Tabla2[[#This Row],[NOMBRES]],1)-1)&amp;" "&amp;Tabla2[[#This Row],[APELLIDOS]])</f>
        <v>12</v>
      </c>
    </row>
    <row r="29" spans="1:10" x14ac:dyDescent="0.25">
      <c r="A29" s="78">
        <v>45347</v>
      </c>
      <c r="B29" s="76" t="s">
        <v>824</v>
      </c>
      <c r="C29" s="76" t="s">
        <v>825</v>
      </c>
      <c r="D29" s="76" t="s">
        <v>826</v>
      </c>
      <c r="E29" s="76" t="s">
        <v>380</v>
      </c>
      <c r="F29" s="76" t="s">
        <v>375</v>
      </c>
      <c r="G29" s="76" t="s">
        <v>719</v>
      </c>
      <c r="H29" s="76" t="s">
        <v>739</v>
      </c>
      <c r="I29" s="75">
        <v>11</v>
      </c>
      <c r="J29" s="76">
        <f>SUMIFS(PDF2XLS!E:E,PDF2XLS!D:D,LEFT(Tabla2[[#This Row],[NOMBRES]],FIND(" ",Tabla2[[#This Row],[NOMBRES]],1)-1)&amp;" "&amp;Tabla2[[#This Row],[APELLIDOS]])</f>
        <v>12</v>
      </c>
    </row>
    <row r="30" spans="1:10" x14ac:dyDescent="0.25">
      <c r="A30" s="78">
        <v>45347</v>
      </c>
      <c r="B30" s="76" t="s">
        <v>827</v>
      </c>
      <c r="C30" s="76" t="s">
        <v>828</v>
      </c>
      <c r="D30" s="76" t="s">
        <v>829</v>
      </c>
      <c r="E30" s="76" t="s">
        <v>12</v>
      </c>
      <c r="F30" s="76" t="s">
        <v>10</v>
      </c>
      <c r="G30" s="76" t="s">
        <v>719</v>
      </c>
      <c r="H30" s="76" t="s">
        <v>739</v>
      </c>
      <c r="I30" s="75">
        <v>11</v>
      </c>
      <c r="J30" s="76">
        <f>SUMIFS(PDF2XLS!E:E,PDF2XLS!D:D,LEFT(Tabla2[[#This Row],[NOMBRES]],FIND(" ",Tabla2[[#This Row],[NOMBRES]],1)-1)&amp;" "&amp;Tabla2[[#This Row],[APELLIDOS]])</f>
        <v>12</v>
      </c>
    </row>
    <row r="31" spans="1:10" x14ac:dyDescent="0.25">
      <c r="A31" s="78">
        <v>45347</v>
      </c>
      <c r="B31" s="76" t="s">
        <v>830</v>
      </c>
      <c r="C31" s="76" t="s">
        <v>831</v>
      </c>
      <c r="D31" s="76" t="s">
        <v>832</v>
      </c>
      <c r="E31" s="76" t="s">
        <v>387</v>
      </c>
      <c r="F31" s="76" t="s">
        <v>10</v>
      </c>
      <c r="G31" s="76" t="s">
        <v>719</v>
      </c>
      <c r="H31" s="76" t="s">
        <v>739</v>
      </c>
      <c r="I31" s="75">
        <v>11</v>
      </c>
      <c r="J31" s="76">
        <f>SUMIFS(PDF2XLS!E:E,PDF2XLS!D:D,LEFT(Tabla2[[#This Row],[NOMBRES]],FIND(" ",Tabla2[[#This Row],[NOMBRES]],1)-1)&amp;" "&amp;Tabla2[[#This Row],[APELLIDOS]])</f>
        <v>12</v>
      </c>
    </row>
    <row r="32" spans="1:10" x14ac:dyDescent="0.25">
      <c r="A32" s="78">
        <v>45347</v>
      </c>
      <c r="B32" s="76" t="s">
        <v>833</v>
      </c>
      <c r="C32" s="76" t="s">
        <v>834</v>
      </c>
      <c r="D32" s="76" t="s">
        <v>835</v>
      </c>
      <c r="E32" s="76" t="s">
        <v>380</v>
      </c>
      <c r="F32" s="76" t="s">
        <v>10</v>
      </c>
      <c r="G32" s="76" t="s">
        <v>719</v>
      </c>
      <c r="H32" s="76" t="s">
        <v>739</v>
      </c>
      <c r="I32" s="75">
        <v>11</v>
      </c>
      <c r="J32" s="76">
        <f>SUMIFS(PDF2XLS!E:E,PDF2XLS!D:D,LEFT(Tabla2[[#This Row],[NOMBRES]],FIND(" ",Tabla2[[#This Row],[NOMBRES]],1)-1)&amp;" "&amp;Tabla2[[#This Row],[APELLIDOS]])</f>
        <v>12</v>
      </c>
    </row>
    <row r="33" spans="1:10" x14ac:dyDescent="0.25">
      <c r="A33" s="78">
        <v>45347</v>
      </c>
      <c r="B33" s="76" t="s">
        <v>836</v>
      </c>
      <c r="C33" s="76" t="s">
        <v>1898</v>
      </c>
      <c r="D33" s="76" t="s">
        <v>837</v>
      </c>
      <c r="E33" s="76" t="s">
        <v>387</v>
      </c>
      <c r="F33" s="76" t="s">
        <v>30</v>
      </c>
      <c r="G33" s="76" t="s">
        <v>719</v>
      </c>
      <c r="H33" s="76" t="s">
        <v>739</v>
      </c>
      <c r="I33" s="75">
        <v>11</v>
      </c>
      <c r="J33" s="76">
        <f>SUMIFS(PDF2XLS!E:E,PDF2XLS!D:D,LEFT(Tabla2[[#This Row],[NOMBRES]],FIND(" ",Tabla2[[#This Row],[NOMBRES]],1)-1)&amp;" "&amp;Tabla2[[#This Row],[APELLIDOS]])</f>
        <v>12</v>
      </c>
    </row>
    <row r="34" spans="1:10" x14ac:dyDescent="0.25">
      <c r="A34" s="78">
        <v>45347</v>
      </c>
      <c r="B34" s="76" t="s">
        <v>838</v>
      </c>
      <c r="C34" s="76" t="s">
        <v>839</v>
      </c>
      <c r="D34" s="76" t="s">
        <v>840</v>
      </c>
      <c r="E34" s="76" t="s">
        <v>381</v>
      </c>
      <c r="F34" s="76" t="s">
        <v>11</v>
      </c>
      <c r="G34" s="76" t="s">
        <v>719</v>
      </c>
      <c r="H34" s="76" t="s">
        <v>739</v>
      </c>
      <c r="I34" s="75">
        <v>11</v>
      </c>
      <c r="J34" s="76">
        <f>SUMIFS(PDF2XLS!E:E,PDF2XLS!D:D,LEFT(Tabla2[[#This Row],[NOMBRES]],FIND(" ",Tabla2[[#This Row],[NOMBRES]],1)-1)&amp;" "&amp;Tabla2[[#This Row],[APELLIDOS]])</f>
        <v>12</v>
      </c>
    </row>
    <row r="35" spans="1:10" x14ac:dyDescent="0.25">
      <c r="A35" s="78">
        <v>45347</v>
      </c>
      <c r="B35" s="76" t="s">
        <v>841</v>
      </c>
      <c r="C35" s="76" t="s">
        <v>842</v>
      </c>
      <c r="D35" s="76" t="s">
        <v>843</v>
      </c>
      <c r="E35" s="76" t="s">
        <v>12</v>
      </c>
      <c r="F35" s="76" t="s">
        <v>11</v>
      </c>
      <c r="G35" s="76" t="s">
        <v>719</v>
      </c>
      <c r="H35" s="76" t="s">
        <v>739</v>
      </c>
      <c r="I35" s="75">
        <v>11</v>
      </c>
      <c r="J35" s="76">
        <f>SUMIFS(PDF2XLS!E:E,PDF2XLS!D:D,LEFT(Tabla2[[#This Row],[NOMBRES]],FIND(" ",Tabla2[[#This Row],[NOMBRES]],1)-1)&amp;" "&amp;Tabla2[[#This Row],[APELLIDOS]])</f>
        <v>12</v>
      </c>
    </row>
    <row r="36" spans="1:10" x14ac:dyDescent="0.25">
      <c r="A36" s="78">
        <v>45347</v>
      </c>
      <c r="B36" s="76" t="s">
        <v>844</v>
      </c>
      <c r="C36" s="76" t="s">
        <v>845</v>
      </c>
      <c r="D36" s="76" t="s">
        <v>846</v>
      </c>
      <c r="E36" s="76" t="s">
        <v>387</v>
      </c>
      <c r="F36" s="76" t="s">
        <v>11</v>
      </c>
      <c r="G36" s="76" t="s">
        <v>719</v>
      </c>
      <c r="H36" s="76" t="s">
        <v>739</v>
      </c>
      <c r="I36" s="75">
        <v>11</v>
      </c>
      <c r="J36" s="76">
        <f>SUMIFS(PDF2XLS!E:E,PDF2XLS!D:D,LEFT(Tabla2[[#This Row],[NOMBRES]],FIND(" ",Tabla2[[#This Row],[NOMBRES]],1)-1)&amp;" "&amp;Tabla2[[#This Row],[APELLIDOS]])</f>
        <v>12</v>
      </c>
    </row>
    <row r="37" spans="1:10" x14ac:dyDescent="0.25">
      <c r="A37" s="78">
        <v>45347</v>
      </c>
      <c r="B37" s="76" t="s">
        <v>847</v>
      </c>
      <c r="C37" s="76" t="s">
        <v>848</v>
      </c>
      <c r="D37" s="76" t="s">
        <v>849</v>
      </c>
      <c r="E37" s="76" t="s">
        <v>380</v>
      </c>
      <c r="F37" s="76" t="s">
        <v>11</v>
      </c>
      <c r="G37" s="76" t="s">
        <v>719</v>
      </c>
      <c r="H37" s="76" t="s">
        <v>739</v>
      </c>
      <c r="I37" s="75">
        <v>11</v>
      </c>
      <c r="J37" s="76">
        <f>SUMIFS(PDF2XLS!E:E,PDF2XLS!D:D,LEFT(Tabla2[[#This Row],[NOMBRES]],FIND(" ",Tabla2[[#This Row],[NOMBRES]],1)-1)&amp;" "&amp;Tabla2[[#This Row],[APELLIDOS]])</f>
        <v>12</v>
      </c>
    </row>
    <row r="38" spans="1:10" x14ac:dyDescent="0.25">
      <c r="A38" s="78">
        <v>45347</v>
      </c>
      <c r="B38" s="76" t="s">
        <v>850</v>
      </c>
      <c r="C38" s="76" t="s">
        <v>851</v>
      </c>
      <c r="D38" s="76" t="s">
        <v>852</v>
      </c>
      <c r="E38" s="76" t="s">
        <v>380</v>
      </c>
      <c r="F38" s="76" t="s">
        <v>11</v>
      </c>
      <c r="G38" s="76" t="s">
        <v>719</v>
      </c>
      <c r="H38" s="76" t="s">
        <v>739</v>
      </c>
      <c r="I38" s="75">
        <v>11</v>
      </c>
      <c r="J38" s="76">
        <f>SUMIFS(PDF2XLS!E:E,PDF2XLS!D:D,LEFT(Tabla2[[#This Row],[NOMBRES]],FIND(" ",Tabla2[[#This Row],[NOMBRES]],1)-1)&amp;" "&amp;Tabla2[[#This Row],[APELLIDOS]])</f>
        <v>12</v>
      </c>
    </row>
    <row r="39" spans="1:10" x14ac:dyDescent="0.25">
      <c r="A39" s="78">
        <v>45347</v>
      </c>
      <c r="B39" s="76" t="s">
        <v>853</v>
      </c>
      <c r="C39" s="76" t="s">
        <v>854</v>
      </c>
      <c r="D39" s="76" t="s">
        <v>855</v>
      </c>
      <c r="E39" s="76" t="s">
        <v>380</v>
      </c>
      <c r="F39" s="76" t="s">
        <v>11</v>
      </c>
      <c r="G39" s="76" t="s">
        <v>719</v>
      </c>
      <c r="H39" s="76" t="s">
        <v>739</v>
      </c>
      <c r="I39" s="75">
        <v>11</v>
      </c>
      <c r="J39" s="76">
        <f>SUMIFS(PDF2XLS!E:E,PDF2XLS!D:D,LEFT(Tabla2[[#This Row],[NOMBRES]],FIND(" ",Tabla2[[#This Row],[NOMBRES]],1)-1)&amp;" "&amp;Tabla2[[#This Row],[APELLIDOS]])</f>
        <v>12</v>
      </c>
    </row>
    <row r="40" spans="1:10" x14ac:dyDescent="0.25">
      <c r="A40" s="78">
        <v>45347</v>
      </c>
      <c r="B40" s="76" t="s">
        <v>856</v>
      </c>
      <c r="C40" s="76" t="s">
        <v>857</v>
      </c>
      <c r="D40" s="76" t="s">
        <v>858</v>
      </c>
      <c r="E40" s="76" t="s">
        <v>380</v>
      </c>
      <c r="F40" s="76" t="s">
        <v>11</v>
      </c>
      <c r="G40" s="76" t="s">
        <v>719</v>
      </c>
      <c r="H40" s="76" t="s">
        <v>739</v>
      </c>
      <c r="I40" s="75">
        <v>11</v>
      </c>
      <c r="J40" s="76">
        <f>SUMIFS(PDF2XLS!E:E,PDF2XLS!D:D,LEFT(Tabla2[[#This Row],[NOMBRES]],FIND(" ",Tabla2[[#This Row],[NOMBRES]],1)-1)&amp;" "&amp;Tabla2[[#This Row],[APELLIDOS]])</f>
        <v>12</v>
      </c>
    </row>
    <row r="41" spans="1:10" x14ac:dyDescent="0.25">
      <c r="A41" s="78">
        <v>45347</v>
      </c>
      <c r="B41" s="76" t="s">
        <v>859</v>
      </c>
      <c r="C41" s="76" t="s">
        <v>860</v>
      </c>
      <c r="D41" s="76" t="s">
        <v>797</v>
      </c>
      <c r="E41" s="76" t="s">
        <v>380</v>
      </c>
      <c r="F41" s="76" t="s">
        <v>10</v>
      </c>
      <c r="G41" s="76" t="s">
        <v>719</v>
      </c>
      <c r="H41" s="76" t="s">
        <v>739</v>
      </c>
      <c r="I41" s="75">
        <v>11</v>
      </c>
      <c r="J41" s="76">
        <f>SUMIFS(PDF2XLS!E:E,PDF2XLS!D:D,LEFT(Tabla2[[#This Row],[NOMBRES]],FIND(" ",Tabla2[[#This Row],[NOMBRES]],1)-1)&amp;" "&amp;Tabla2[[#This Row],[APELLIDOS]])</f>
        <v>12</v>
      </c>
    </row>
    <row r="42" spans="1:10" x14ac:dyDescent="0.25">
      <c r="A42" s="78">
        <v>45347</v>
      </c>
      <c r="B42" s="76" t="s">
        <v>861</v>
      </c>
      <c r="C42" s="76" t="s">
        <v>862</v>
      </c>
      <c r="D42" s="76" t="s">
        <v>1306</v>
      </c>
      <c r="E42" s="76" t="s">
        <v>381</v>
      </c>
      <c r="F42" s="76" t="s">
        <v>375</v>
      </c>
      <c r="G42" s="76" t="s">
        <v>719</v>
      </c>
      <c r="H42" s="76" t="s">
        <v>739</v>
      </c>
      <c r="I42" s="75">
        <v>11</v>
      </c>
      <c r="J42" s="76">
        <f>SUMIFS(PDF2XLS!E:E,PDF2XLS!D:D,LEFT(Tabla2[[#This Row],[NOMBRES]],FIND(" ",Tabla2[[#This Row],[NOMBRES]],1)-1)&amp;" "&amp;Tabla2[[#This Row],[APELLIDOS]])</f>
        <v>12</v>
      </c>
    </row>
    <row r="43" spans="1:10" x14ac:dyDescent="0.25">
      <c r="A43" s="78">
        <v>45347</v>
      </c>
      <c r="B43" s="76" t="s">
        <v>863</v>
      </c>
      <c r="C43" s="76" t="s">
        <v>864</v>
      </c>
      <c r="D43" s="76" t="s">
        <v>865</v>
      </c>
      <c r="E43" s="76" t="s">
        <v>380</v>
      </c>
      <c r="F43" s="76" t="s">
        <v>10</v>
      </c>
      <c r="G43" s="76" t="s">
        <v>719</v>
      </c>
      <c r="H43" s="76" t="s">
        <v>739</v>
      </c>
      <c r="I43" s="75">
        <v>11</v>
      </c>
      <c r="J43" s="76">
        <f>SUMIFS(PDF2XLS!E:E,PDF2XLS!D:D,LEFT(Tabla2[[#This Row],[NOMBRES]],FIND(" ",Tabla2[[#This Row],[NOMBRES]],1)-1)&amp;" "&amp;Tabla2[[#This Row],[APELLIDOS]])</f>
        <v>12</v>
      </c>
    </row>
    <row r="44" spans="1:10" x14ac:dyDescent="0.25">
      <c r="A44" s="78">
        <v>45347</v>
      </c>
      <c r="B44" s="76" t="s">
        <v>866</v>
      </c>
      <c r="C44" s="76" t="s">
        <v>867</v>
      </c>
      <c r="D44" s="76" t="s">
        <v>868</v>
      </c>
      <c r="E44" s="76" t="s">
        <v>724</v>
      </c>
      <c r="F44" s="76" t="s">
        <v>375</v>
      </c>
      <c r="G44" s="76" t="s">
        <v>719</v>
      </c>
      <c r="H44" s="76" t="s">
        <v>739</v>
      </c>
      <c r="I44" s="75">
        <v>11</v>
      </c>
      <c r="J44" s="76">
        <f>SUMIFS(PDF2XLS!E:E,PDF2XLS!D:D,LEFT(Tabla2[[#This Row],[NOMBRES]],FIND(" ",Tabla2[[#This Row],[NOMBRES]],1)-1)&amp;" "&amp;Tabla2[[#This Row],[APELLIDOS]])</f>
        <v>12</v>
      </c>
    </row>
    <row r="45" spans="1:10" x14ac:dyDescent="0.25">
      <c r="A45" s="78">
        <v>45347</v>
      </c>
      <c r="B45" s="76" t="s">
        <v>869</v>
      </c>
      <c r="C45" s="76" t="s">
        <v>870</v>
      </c>
      <c r="D45" s="76" t="s">
        <v>871</v>
      </c>
      <c r="E45" s="76" t="s">
        <v>387</v>
      </c>
      <c r="F45" s="76" t="s">
        <v>10</v>
      </c>
      <c r="G45" s="76" t="s">
        <v>719</v>
      </c>
      <c r="H45" s="76" t="s">
        <v>739</v>
      </c>
      <c r="I45" s="75">
        <v>11</v>
      </c>
      <c r="J45" s="76">
        <f>SUMIFS(PDF2XLS!E:E,PDF2XLS!D:D,LEFT(Tabla2[[#This Row],[NOMBRES]],FIND(" ",Tabla2[[#This Row],[NOMBRES]],1)-1)&amp;" "&amp;Tabla2[[#This Row],[APELLIDOS]])</f>
        <v>0</v>
      </c>
    </row>
    <row r="46" spans="1:10" x14ac:dyDescent="0.25">
      <c r="A46" s="78">
        <v>45347</v>
      </c>
      <c r="B46" s="76" t="s">
        <v>872</v>
      </c>
      <c r="C46" s="76" t="s">
        <v>873</v>
      </c>
      <c r="D46" s="76" t="s">
        <v>874</v>
      </c>
      <c r="E46" s="76" t="s">
        <v>387</v>
      </c>
      <c r="F46" s="76" t="s">
        <v>30</v>
      </c>
      <c r="G46" s="76" t="s">
        <v>719</v>
      </c>
      <c r="H46" s="76" t="s">
        <v>739</v>
      </c>
      <c r="I46" s="75">
        <v>11</v>
      </c>
      <c r="J46" s="76">
        <f>SUMIFS(PDF2XLS!E:E,PDF2XLS!D:D,LEFT(Tabla2[[#This Row],[NOMBRES]],FIND(" ",Tabla2[[#This Row],[NOMBRES]],1)-1)&amp;" "&amp;Tabla2[[#This Row],[APELLIDOS]])</f>
        <v>12</v>
      </c>
    </row>
    <row r="47" spans="1:10" x14ac:dyDescent="0.25">
      <c r="A47" s="78">
        <v>45347</v>
      </c>
      <c r="B47" s="76" t="s">
        <v>875</v>
      </c>
      <c r="C47" s="76" t="s">
        <v>876</v>
      </c>
      <c r="D47" s="76" t="s">
        <v>877</v>
      </c>
      <c r="E47" s="76" t="s">
        <v>380</v>
      </c>
      <c r="F47" s="76" t="s">
        <v>9</v>
      </c>
      <c r="G47" s="76" t="s">
        <v>719</v>
      </c>
      <c r="H47" s="76" t="s">
        <v>739</v>
      </c>
      <c r="I47" s="75">
        <v>11</v>
      </c>
      <c r="J47" s="76">
        <f>SUMIFS(PDF2XLS!E:E,PDF2XLS!D:D,LEFT(Tabla2[[#This Row],[NOMBRES]],FIND(" ",Tabla2[[#This Row],[NOMBRES]],1)-1)&amp;" "&amp;Tabla2[[#This Row],[APELLIDOS]])</f>
        <v>12</v>
      </c>
    </row>
    <row r="48" spans="1:10" x14ac:dyDescent="0.25">
      <c r="A48" s="78">
        <v>45347</v>
      </c>
      <c r="B48" s="76" t="s">
        <v>878</v>
      </c>
      <c r="C48" s="76" t="s">
        <v>879</v>
      </c>
      <c r="D48" s="76" t="s">
        <v>880</v>
      </c>
      <c r="E48" s="76" t="s">
        <v>380</v>
      </c>
      <c r="F48" s="76" t="s">
        <v>30</v>
      </c>
      <c r="G48" s="76" t="s">
        <v>719</v>
      </c>
      <c r="H48" s="76" t="s">
        <v>739</v>
      </c>
      <c r="I48" s="75">
        <v>11</v>
      </c>
      <c r="J48" s="76">
        <f>SUMIFS(PDF2XLS!E:E,PDF2XLS!D:D,LEFT(Tabla2[[#This Row],[NOMBRES]],FIND(" ",Tabla2[[#This Row],[NOMBRES]],1)-1)&amp;" "&amp;Tabla2[[#This Row],[APELLIDOS]])</f>
        <v>12</v>
      </c>
    </row>
    <row r="49" spans="1:10" x14ac:dyDescent="0.25">
      <c r="A49" s="78">
        <v>45347</v>
      </c>
      <c r="B49" s="76" t="s">
        <v>881</v>
      </c>
      <c r="C49" s="76" t="s">
        <v>882</v>
      </c>
      <c r="D49" s="76" t="s">
        <v>883</v>
      </c>
      <c r="E49" s="76" t="s">
        <v>12</v>
      </c>
      <c r="F49" s="76" t="s">
        <v>9</v>
      </c>
      <c r="G49" s="76" t="s">
        <v>719</v>
      </c>
      <c r="H49" s="76" t="s">
        <v>739</v>
      </c>
      <c r="I49" s="75">
        <v>11</v>
      </c>
      <c r="J49" s="76">
        <f>SUMIFS(PDF2XLS!E:E,PDF2XLS!D:D,LEFT(Tabla2[[#This Row],[NOMBRES]],FIND(" ",Tabla2[[#This Row],[NOMBRES]],1)-1)&amp;" "&amp;Tabla2[[#This Row],[APELLIDOS]])</f>
        <v>12</v>
      </c>
    </row>
    <row r="50" spans="1:10" x14ac:dyDescent="0.25">
      <c r="A50" s="78">
        <v>45347</v>
      </c>
      <c r="B50" s="76" t="s">
        <v>884</v>
      </c>
      <c r="C50" s="76" t="s">
        <v>885</v>
      </c>
      <c r="D50" s="76" t="s">
        <v>886</v>
      </c>
      <c r="E50" s="76" t="s">
        <v>12</v>
      </c>
      <c r="F50" s="76" t="s">
        <v>30</v>
      </c>
      <c r="G50" s="76" t="s">
        <v>719</v>
      </c>
      <c r="H50" s="76" t="s">
        <v>739</v>
      </c>
      <c r="I50" s="75">
        <v>11</v>
      </c>
      <c r="J50" s="76">
        <f>SUMIFS(PDF2XLS!E:E,PDF2XLS!D:D,LEFT(Tabla2[[#This Row],[NOMBRES]],FIND(" ",Tabla2[[#This Row],[NOMBRES]],1)-1)&amp;" "&amp;Tabla2[[#This Row],[APELLIDOS]])</f>
        <v>12</v>
      </c>
    </row>
    <row r="51" spans="1:10" x14ac:dyDescent="0.25">
      <c r="A51" s="78">
        <v>45347</v>
      </c>
      <c r="B51" s="76" t="s">
        <v>887</v>
      </c>
      <c r="C51" s="76" t="s">
        <v>888</v>
      </c>
      <c r="D51" s="76" t="s">
        <v>889</v>
      </c>
      <c r="E51" s="76" t="s">
        <v>380</v>
      </c>
      <c r="F51" s="76" t="s">
        <v>30</v>
      </c>
      <c r="G51" s="76" t="s">
        <v>719</v>
      </c>
      <c r="H51" s="76" t="s">
        <v>739</v>
      </c>
      <c r="I51" s="75">
        <v>11</v>
      </c>
      <c r="J51" s="76">
        <f>SUMIFS(PDF2XLS!E:E,PDF2XLS!D:D,LEFT(Tabla2[[#This Row],[NOMBRES]],FIND(" ",Tabla2[[#This Row],[NOMBRES]],1)-1)&amp;" "&amp;Tabla2[[#This Row],[APELLIDOS]])</f>
        <v>12</v>
      </c>
    </row>
    <row r="52" spans="1:10" x14ac:dyDescent="0.25">
      <c r="A52" s="78">
        <v>45347</v>
      </c>
      <c r="B52" s="76" t="s">
        <v>890</v>
      </c>
      <c r="C52" s="76" t="s">
        <v>891</v>
      </c>
      <c r="D52" s="76" t="s">
        <v>892</v>
      </c>
      <c r="E52" s="76" t="s">
        <v>380</v>
      </c>
      <c r="F52" s="76" t="s">
        <v>30</v>
      </c>
      <c r="G52" s="76" t="s">
        <v>719</v>
      </c>
      <c r="H52" s="76" t="s">
        <v>739</v>
      </c>
      <c r="I52" s="75">
        <v>11</v>
      </c>
      <c r="J52" s="76">
        <f>SUMIFS(PDF2XLS!E:E,PDF2XLS!D:D,LEFT(Tabla2[[#This Row],[NOMBRES]],FIND(" ",Tabla2[[#This Row],[NOMBRES]],1)-1)&amp;" "&amp;Tabla2[[#This Row],[APELLIDOS]])</f>
        <v>12</v>
      </c>
    </row>
    <row r="53" spans="1:10" x14ac:dyDescent="0.25">
      <c r="A53" s="78">
        <v>45347</v>
      </c>
      <c r="B53" s="76" t="s">
        <v>893</v>
      </c>
      <c r="C53" s="76" t="s">
        <v>894</v>
      </c>
      <c r="D53" s="76" t="s">
        <v>895</v>
      </c>
      <c r="E53" s="76" t="s">
        <v>381</v>
      </c>
      <c r="F53" s="76" t="s">
        <v>9</v>
      </c>
      <c r="G53" s="76" t="s">
        <v>719</v>
      </c>
      <c r="H53" s="76" t="s">
        <v>739</v>
      </c>
      <c r="I53" s="75">
        <v>11</v>
      </c>
      <c r="J53" s="76">
        <f>SUMIFS(PDF2XLS!E:E,PDF2XLS!D:D,LEFT(Tabla2[[#This Row],[NOMBRES]],FIND(" ",Tabla2[[#This Row],[NOMBRES]],1)-1)&amp;" "&amp;Tabla2[[#This Row],[APELLIDOS]])</f>
        <v>12</v>
      </c>
    </row>
    <row r="54" spans="1:10" x14ac:dyDescent="0.25">
      <c r="A54" s="78">
        <v>45347</v>
      </c>
      <c r="B54" s="76" t="s">
        <v>896</v>
      </c>
      <c r="C54" s="76" t="s">
        <v>897</v>
      </c>
      <c r="D54" s="76" t="s">
        <v>898</v>
      </c>
      <c r="E54" s="76" t="s">
        <v>380</v>
      </c>
      <c r="F54" s="76" t="s">
        <v>30</v>
      </c>
      <c r="G54" s="76" t="s">
        <v>719</v>
      </c>
      <c r="H54" s="76" t="s">
        <v>739</v>
      </c>
      <c r="I54" s="75">
        <v>11</v>
      </c>
      <c r="J54" s="76">
        <f>SUMIFS(PDF2XLS!E:E,PDF2XLS!D:D,LEFT(Tabla2[[#This Row],[NOMBRES]],FIND(" ",Tabla2[[#This Row],[NOMBRES]],1)-1)&amp;" "&amp;Tabla2[[#This Row],[APELLIDOS]])</f>
        <v>12</v>
      </c>
    </row>
    <row r="55" spans="1:10" x14ac:dyDescent="0.25">
      <c r="A55" s="78">
        <v>45347</v>
      </c>
      <c r="B55" s="76" t="s">
        <v>899</v>
      </c>
      <c r="C55" s="76" t="s">
        <v>900</v>
      </c>
      <c r="D55" s="76" t="s">
        <v>901</v>
      </c>
      <c r="E55" s="76" t="s">
        <v>381</v>
      </c>
      <c r="F55" s="76" t="s">
        <v>10</v>
      </c>
      <c r="G55" s="76" t="s">
        <v>719</v>
      </c>
      <c r="H55" s="76" t="s">
        <v>739</v>
      </c>
      <c r="I55" s="75">
        <v>11</v>
      </c>
      <c r="J55" s="76">
        <f>SUMIFS(PDF2XLS!E:E,PDF2XLS!D:D,LEFT(Tabla2[[#This Row],[NOMBRES]],FIND(" ",Tabla2[[#This Row],[NOMBRES]],1)-1)&amp;" "&amp;Tabla2[[#This Row],[APELLIDOS]])</f>
        <v>12</v>
      </c>
    </row>
    <row r="56" spans="1:10" x14ac:dyDescent="0.25">
      <c r="A56" s="78">
        <v>45347</v>
      </c>
      <c r="B56" s="76" t="s">
        <v>902</v>
      </c>
      <c r="C56" s="76" t="s">
        <v>903</v>
      </c>
      <c r="D56" s="76" t="s">
        <v>904</v>
      </c>
      <c r="E56" s="76" t="s">
        <v>387</v>
      </c>
      <c r="F56" s="76" t="s">
        <v>11</v>
      </c>
      <c r="G56" s="76" t="s">
        <v>719</v>
      </c>
      <c r="H56" s="76" t="s">
        <v>739</v>
      </c>
      <c r="I56" s="75">
        <v>11</v>
      </c>
      <c r="J56" s="76">
        <f>SUMIFS(PDF2XLS!E:E,PDF2XLS!D:D,LEFT(Tabla2[[#This Row],[NOMBRES]],FIND(" ",Tabla2[[#This Row],[NOMBRES]],1)-1)&amp;" "&amp;Tabla2[[#This Row],[APELLIDOS]])</f>
        <v>0</v>
      </c>
    </row>
    <row r="57" spans="1:10" x14ac:dyDescent="0.25">
      <c r="A57" s="78">
        <v>45347</v>
      </c>
      <c r="B57" s="76" t="s">
        <v>905</v>
      </c>
      <c r="C57" s="76" t="s">
        <v>906</v>
      </c>
      <c r="D57" s="76" t="s">
        <v>1307</v>
      </c>
      <c r="E57" s="76" t="s">
        <v>380</v>
      </c>
      <c r="F57" s="76" t="s">
        <v>30</v>
      </c>
      <c r="G57" s="76" t="s">
        <v>719</v>
      </c>
      <c r="H57" s="76" t="s">
        <v>739</v>
      </c>
      <c r="I57" s="75">
        <v>11</v>
      </c>
      <c r="J57" s="76">
        <f>SUMIFS(PDF2XLS!E:E,PDF2XLS!D:D,LEFT(Tabla2[[#This Row],[NOMBRES]],FIND(" ",Tabla2[[#This Row],[NOMBRES]],1)-1)&amp;" "&amp;Tabla2[[#This Row],[APELLIDOS]])</f>
        <v>0</v>
      </c>
    </row>
    <row r="58" spans="1:10" x14ac:dyDescent="0.25">
      <c r="A58" s="78">
        <v>45347</v>
      </c>
      <c r="B58" s="76" t="s">
        <v>907</v>
      </c>
      <c r="C58" s="76" t="s">
        <v>908</v>
      </c>
      <c r="D58" s="76" t="s">
        <v>909</v>
      </c>
      <c r="E58" s="76" t="s">
        <v>380</v>
      </c>
      <c r="F58" s="76" t="s">
        <v>30</v>
      </c>
      <c r="G58" s="76" t="s">
        <v>719</v>
      </c>
      <c r="H58" s="76" t="s">
        <v>739</v>
      </c>
      <c r="I58" s="75">
        <v>11</v>
      </c>
      <c r="J58" s="76">
        <f>SUMIFS(PDF2XLS!E:E,PDF2XLS!D:D,LEFT(Tabla2[[#This Row],[NOMBRES]],FIND(" ",Tabla2[[#This Row],[NOMBRES]],1)-1)&amp;" "&amp;Tabla2[[#This Row],[APELLIDOS]])</f>
        <v>12</v>
      </c>
    </row>
    <row r="59" spans="1:10" x14ac:dyDescent="0.25">
      <c r="A59" s="78">
        <v>45347</v>
      </c>
      <c r="B59" s="76" t="s">
        <v>910</v>
      </c>
      <c r="C59" s="76" t="s">
        <v>911</v>
      </c>
      <c r="D59" s="76" t="s">
        <v>912</v>
      </c>
      <c r="E59" s="76" t="s">
        <v>387</v>
      </c>
      <c r="F59" s="76" t="s">
        <v>9</v>
      </c>
      <c r="G59" s="76" t="s">
        <v>719</v>
      </c>
      <c r="H59" s="76" t="s">
        <v>739</v>
      </c>
      <c r="I59" s="75">
        <v>11</v>
      </c>
      <c r="J59" s="76">
        <f>SUMIFS(PDF2XLS!E:E,PDF2XLS!D:D,LEFT(Tabla2[[#This Row],[NOMBRES]],FIND(" ",Tabla2[[#This Row],[NOMBRES]],1)-1)&amp;" "&amp;Tabla2[[#This Row],[APELLIDOS]])</f>
        <v>12</v>
      </c>
    </row>
    <row r="60" spans="1:10" x14ac:dyDescent="0.25">
      <c r="A60" s="78">
        <v>45347</v>
      </c>
      <c r="B60" s="76" t="s">
        <v>913</v>
      </c>
      <c r="C60" s="76" t="s">
        <v>914</v>
      </c>
      <c r="D60" s="76" t="s">
        <v>915</v>
      </c>
      <c r="E60" s="76" t="s">
        <v>380</v>
      </c>
      <c r="F60" s="76" t="s">
        <v>9</v>
      </c>
      <c r="G60" s="76" t="s">
        <v>719</v>
      </c>
      <c r="H60" s="76" t="s">
        <v>739</v>
      </c>
      <c r="I60" s="75">
        <v>11</v>
      </c>
      <c r="J60" s="76">
        <f>SUMIFS(PDF2XLS!E:E,PDF2XLS!D:D,LEFT(Tabla2[[#This Row],[NOMBRES]],FIND(" ",Tabla2[[#This Row],[NOMBRES]],1)-1)&amp;" "&amp;Tabla2[[#This Row],[APELLIDOS]])</f>
        <v>12</v>
      </c>
    </row>
    <row r="61" spans="1:10" x14ac:dyDescent="0.25">
      <c r="A61" s="78">
        <v>45347</v>
      </c>
      <c r="B61" s="76" t="s">
        <v>916</v>
      </c>
      <c r="C61" s="76" t="s">
        <v>917</v>
      </c>
      <c r="D61" s="76" t="s">
        <v>918</v>
      </c>
      <c r="E61" s="76" t="s">
        <v>380</v>
      </c>
      <c r="F61" s="76" t="s">
        <v>11</v>
      </c>
      <c r="G61" s="76" t="s">
        <v>719</v>
      </c>
      <c r="H61" s="76" t="s">
        <v>739</v>
      </c>
      <c r="I61" s="75">
        <v>11</v>
      </c>
      <c r="J61" s="76">
        <f>SUMIFS(PDF2XLS!E:E,PDF2XLS!D:D,LEFT(Tabla2[[#This Row],[NOMBRES]],FIND(" ",Tabla2[[#This Row],[NOMBRES]],1)-1)&amp;" "&amp;Tabla2[[#This Row],[APELLIDOS]])</f>
        <v>12</v>
      </c>
    </row>
    <row r="62" spans="1:10" x14ac:dyDescent="0.25">
      <c r="A62" s="78">
        <v>45347</v>
      </c>
      <c r="B62" s="76" t="s">
        <v>919</v>
      </c>
      <c r="C62" s="76" t="s">
        <v>920</v>
      </c>
      <c r="D62" s="76" t="s">
        <v>921</v>
      </c>
      <c r="E62" s="76" t="s">
        <v>380</v>
      </c>
      <c r="F62" s="76" t="s">
        <v>11</v>
      </c>
      <c r="G62" s="76" t="s">
        <v>719</v>
      </c>
      <c r="H62" s="76" t="s">
        <v>739</v>
      </c>
      <c r="I62" s="75">
        <v>11</v>
      </c>
      <c r="J62" s="76">
        <f>SUMIFS(PDF2XLS!E:E,PDF2XLS!D:D,LEFT(Tabla2[[#This Row],[NOMBRES]],FIND(" ",Tabla2[[#This Row],[NOMBRES]],1)-1)&amp;" "&amp;Tabla2[[#This Row],[APELLIDOS]])</f>
        <v>12</v>
      </c>
    </row>
    <row r="63" spans="1:10" x14ac:dyDescent="0.25">
      <c r="A63" s="78">
        <v>45347</v>
      </c>
      <c r="B63" s="76" t="s">
        <v>922</v>
      </c>
      <c r="C63" s="76" t="s">
        <v>923</v>
      </c>
      <c r="D63" s="76" t="s">
        <v>924</v>
      </c>
      <c r="E63" s="76" t="s">
        <v>380</v>
      </c>
      <c r="F63" s="76" t="s">
        <v>375</v>
      </c>
      <c r="G63" s="76" t="s">
        <v>719</v>
      </c>
      <c r="H63" s="76" t="s">
        <v>739</v>
      </c>
      <c r="I63" s="75">
        <v>11</v>
      </c>
      <c r="J63" s="76">
        <f>SUMIFS(PDF2XLS!E:E,PDF2XLS!D:D,LEFT(Tabla2[[#This Row],[NOMBRES]],FIND(" ",Tabla2[[#This Row],[NOMBRES]],1)-1)&amp;" "&amp;Tabla2[[#This Row],[APELLIDOS]])</f>
        <v>12</v>
      </c>
    </row>
    <row r="64" spans="1:10" x14ac:dyDescent="0.25">
      <c r="A64" s="78">
        <v>45347</v>
      </c>
      <c r="B64" s="76" t="s">
        <v>925</v>
      </c>
      <c r="C64" s="76" t="s">
        <v>926</v>
      </c>
      <c r="D64" s="76" t="s">
        <v>1308</v>
      </c>
      <c r="E64" s="76" t="s">
        <v>386</v>
      </c>
      <c r="F64" s="76" t="s">
        <v>721</v>
      </c>
      <c r="G64" s="76" t="s">
        <v>719</v>
      </c>
      <c r="H64" s="76" t="s">
        <v>739</v>
      </c>
      <c r="I64" s="75">
        <v>11</v>
      </c>
      <c r="J64" s="76">
        <f>SUMIFS(PDF2XLS!E:E,PDF2XLS!D:D,LEFT(Tabla2[[#This Row],[NOMBRES]],FIND(" ",Tabla2[[#This Row],[NOMBRES]],1)-1)&amp;" "&amp;Tabla2[[#This Row],[APELLIDOS]])</f>
        <v>0</v>
      </c>
    </row>
    <row r="65" spans="1:10" x14ac:dyDescent="0.25">
      <c r="A65" s="78">
        <v>45347</v>
      </c>
      <c r="B65" s="76" t="s">
        <v>927</v>
      </c>
      <c r="C65" s="76" t="s">
        <v>928</v>
      </c>
      <c r="D65" s="76" t="s">
        <v>729</v>
      </c>
      <c r="E65" s="76" t="s">
        <v>385</v>
      </c>
      <c r="F65" s="76" t="s">
        <v>721</v>
      </c>
      <c r="G65" s="76" t="s">
        <v>719</v>
      </c>
      <c r="H65" s="76" t="s">
        <v>739</v>
      </c>
      <c r="I65" s="75">
        <v>11</v>
      </c>
      <c r="J65" s="76">
        <f>SUMIFS(PDF2XLS!E:E,PDF2XLS!D:D,LEFT(Tabla2[[#This Row],[NOMBRES]],FIND(" ",Tabla2[[#This Row],[NOMBRES]],1)-1)&amp;" "&amp;Tabla2[[#This Row],[APELLIDOS]])</f>
        <v>12</v>
      </c>
    </row>
    <row r="66" spans="1:10" x14ac:dyDescent="0.25">
      <c r="A66" s="78">
        <v>45347</v>
      </c>
      <c r="B66" s="76" t="s">
        <v>929</v>
      </c>
      <c r="C66" s="76" t="s">
        <v>930</v>
      </c>
      <c r="D66" s="76" t="s">
        <v>931</v>
      </c>
      <c r="E66" s="76" t="s">
        <v>383</v>
      </c>
      <c r="F66" s="76" t="s">
        <v>721</v>
      </c>
      <c r="G66" s="76" t="s">
        <v>719</v>
      </c>
      <c r="H66" s="76" t="s">
        <v>739</v>
      </c>
      <c r="I66" s="75">
        <v>11</v>
      </c>
      <c r="J66" s="76">
        <f>SUMIFS(PDF2XLS!E:E,PDF2XLS!D:D,LEFT(Tabla2[[#This Row],[NOMBRES]],FIND(" ",Tabla2[[#This Row],[NOMBRES]],1)-1)&amp;" "&amp;Tabla2[[#This Row],[APELLIDOS]])</f>
        <v>12</v>
      </c>
    </row>
    <row r="67" spans="1:10" x14ac:dyDescent="0.25">
      <c r="A67" s="78">
        <v>45347</v>
      </c>
      <c r="B67" s="76" t="s">
        <v>932</v>
      </c>
      <c r="C67" s="76" t="s">
        <v>933</v>
      </c>
      <c r="D67" s="76" t="s">
        <v>912</v>
      </c>
      <c r="E67" s="76" t="s">
        <v>380</v>
      </c>
      <c r="F67" s="76" t="s">
        <v>730</v>
      </c>
      <c r="G67" s="76" t="s">
        <v>731</v>
      </c>
      <c r="H67" s="76" t="s">
        <v>739</v>
      </c>
      <c r="I67" s="75">
        <v>11</v>
      </c>
      <c r="J67" s="76">
        <f>SUMIFS(PDF2XLS!E:E,PDF2XLS!D:D,LEFT(Tabla2[[#This Row],[NOMBRES]],FIND(" ",Tabla2[[#This Row],[NOMBRES]],1)-1)&amp;" "&amp;Tabla2[[#This Row],[APELLIDOS]])</f>
        <v>0</v>
      </c>
    </row>
    <row r="68" spans="1:10" x14ac:dyDescent="0.25">
      <c r="A68" s="78">
        <v>45347</v>
      </c>
      <c r="B68" s="76" t="s">
        <v>934</v>
      </c>
      <c r="C68" s="76" t="s">
        <v>935</v>
      </c>
      <c r="D68" s="76" t="s">
        <v>1338</v>
      </c>
      <c r="E68" s="76" t="s">
        <v>12</v>
      </c>
      <c r="F68" s="76" t="s">
        <v>375</v>
      </c>
      <c r="G68" s="76" t="s">
        <v>719</v>
      </c>
      <c r="H68" s="76" t="s">
        <v>739</v>
      </c>
      <c r="I68" s="75">
        <v>11</v>
      </c>
      <c r="J68" s="76">
        <f>SUMIFS(PDF2XLS!E:E,PDF2XLS!D:D,LEFT(Tabla2[[#This Row],[NOMBRES]],FIND(" ",Tabla2[[#This Row],[NOMBRES]],1)-1)&amp;" "&amp;Tabla2[[#This Row],[APELLIDOS]])</f>
        <v>12</v>
      </c>
    </row>
    <row r="69" spans="1:10" x14ac:dyDescent="0.25">
      <c r="A69" s="78">
        <v>45347</v>
      </c>
      <c r="B69" s="76" t="s">
        <v>936</v>
      </c>
      <c r="C69" s="76" t="s">
        <v>937</v>
      </c>
      <c r="D69" s="76" t="s">
        <v>1339</v>
      </c>
      <c r="E69" s="76" t="s">
        <v>387</v>
      </c>
      <c r="F69" s="76" t="s">
        <v>730</v>
      </c>
      <c r="G69" s="76" t="s">
        <v>731</v>
      </c>
      <c r="H69" s="76" t="s">
        <v>739</v>
      </c>
      <c r="I69" s="75">
        <v>11</v>
      </c>
      <c r="J69" s="76">
        <f>SUMIFS(PDF2XLS!E:E,PDF2XLS!D:D,LEFT(Tabla2[[#This Row],[NOMBRES]],FIND(" ",Tabla2[[#This Row],[NOMBRES]],1)-1)&amp;" "&amp;Tabla2[[#This Row],[APELLIDOS]])</f>
        <v>0</v>
      </c>
    </row>
    <row r="70" spans="1:10" x14ac:dyDescent="0.25">
      <c r="A70" s="78">
        <v>45347</v>
      </c>
      <c r="B70" s="76" t="s">
        <v>938</v>
      </c>
      <c r="C70" s="76" t="s">
        <v>939</v>
      </c>
      <c r="D70" s="76" t="s">
        <v>1340</v>
      </c>
      <c r="E70" s="76" t="s">
        <v>380</v>
      </c>
      <c r="F70" s="76" t="s">
        <v>730</v>
      </c>
      <c r="G70" s="76" t="s">
        <v>731</v>
      </c>
      <c r="H70" s="76" t="s">
        <v>739</v>
      </c>
      <c r="I70" s="75">
        <v>11</v>
      </c>
      <c r="J70" s="76">
        <f>SUMIFS(PDF2XLS!E:E,PDF2XLS!D:D,LEFT(Tabla2[[#This Row],[NOMBRES]],FIND(" ",Tabla2[[#This Row],[NOMBRES]],1)-1)&amp;" "&amp;Tabla2[[#This Row],[APELLIDOS]])</f>
        <v>0</v>
      </c>
    </row>
    <row r="71" spans="1:10" x14ac:dyDescent="0.25">
      <c r="A71" s="78">
        <v>45347</v>
      </c>
      <c r="B71" s="76" t="s">
        <v>940</v>
      </c>
      <c r="C71" s="76" t="s">
        <v>941</v>
      </c>
      <c r="D71" s="76" t="s">
        <v>1341</v>
      </c>
      <c r="E71" s="76" t="s">
        <v>387</v>
      </c>
      <c r="F71" s="76" t="s">
        <v>730</v>
      </c>
      <c r="G71" s="76" t="s">
        <v>731</v>
      </c>
      <c r="H71" s="76" t="s">
        <v>739</v>
      </c>
      <c r="I71" s="75">
        <v>11</v>
      </c>
      <c r="J71" s="76">
        <f>SUMIFS(PDF2XLS!E:E,PDF2XLS!D:D,LEFT(Tabla2[[#This Row],[NOMBRES]],FIND(" ",Tabla2[[#This Row],[NOMBRES]],1)-1)&amp;" "&amp;Tabla2[[#This Row],[APELLIDOS]])</f>
        <v>0</v>
      </c>
    </row>
    <row r="72" spans="1:10" x14ac:dyDescent="0.25">
      <c r="A72" s="78">
        <v>45347</v>
      </c>
      <c r="B72" s="76" t="s">
        <v>942</v>
      </c>
      <c r="C72" s="76" t="s">
        <v>943</v>
      </c>
      <c r="D72" s="76" t="s">
        <v>1342</v>
      </c>
      <c r="E72" s="76" t="s">
        <v>383</v>
      </c>
      <c r="F72" s="76" t="s">
        <v>721</v>
      </c>
      <c r="G72" s="76" t="s">
        <v>719</v>
      </c>
      <c r="H72" s="76" t="s">
        <v>739</v>
      </c>
      <c r="I72" s="75">
        <v>11</v>
      </c>
      <c r="J72" s="76">
        <f>SUMIFS(PDF2XLS!E:E,PDF2XLS!D:D,LEFT(Tabla2[[#This Row],[NOMBRES]],FIND(" ",Tabla2[[#This Row],[NOMBRES]],1)-1)&amp;" "&amp;Tabla2[[#This Row],[APELLIDOS]])</f>
        <v>12</v>
      </c>
    </row>
    <row r="73" spans="1:10" x14ac:dyDescent="0.25">
      <c r="A73" s="78">
        <v>45347</v>
      </c>
      <c r="B73" s="76" t="s">
        <v>1291</v>
      </c>
      <c r="C73" s="76" t="s">
        <v>1298</v>
      </c>
      <c r="D73" s="76" t="s">
        <v>1343</v>
      </c>
      <c r="E73" s="76" t="s">
        <v>1312</v>
      </c>
      <c r="F73" s="76" t="s">
        <v>378</v>
      </c>
      <c r="G73" s="76" t="s">
        <v>719</v>
      </c>
      <c r="H73" s="76" t="s">
        <v>1344</v>
      </c>
      <c r="I73" s="75">
        <v>11</v>
      </c>
      <c r="J73" s="76">
        <f>SUMIFS(PDF2XLS!E:E,PDF2XLS!D:D,LEFT(Tabla2[[#This Row],[NOMBRES]],FIND(" ",Tabla2[[#This Row],[NOMBRES]],1)-1)&amp;" "&amp;Tabla2[[#This Row],[APELLIDOS]])</f>
        <v>12</v>
      </c>
    </row>
    <row r="74" spans="1:10" x14ac:dyDescent="0.25">
      <c r="A74" s="78">
        <v>45347</v>
      </c>
      <c r="B74" s="76" t="s">
        <v>1290</v>
      </c>
      <c r="C74" s="76" t="s">
        <v>1297</v>
      </c>
      <c r="D74" s="76" t="s">
        <v>1345</v>
      </c>
      <c r="E74" s="76" t="s">
        <v>1312</v>
      </c>
      <c r="F74" s="76" t="s">
        <v>378</v>
      </c>
      <c r="G74" s="76" t="s">
        <v>719</v>
      </c>
      <c r="H74" s="76" t="s">
        <v>1344</v>
      </c>
      <c r="I74" s="75">
        <v>11</v>
      </c>
      <c r="J74" s="76">
        <f>SUMIFS(PDF2XLS!E:E,PDF2XLS!D:D,LEFT(Tabla2[[#This Row],[NOMBRES]],FIND(" ",Tabla2[[#This Row],[NOMBRES]],1)-1)&amp;" "&amp;Tabla2[[#This Row],[APELLIDOS]])</f>
        <v>12</v>
      </c>
    </row>
    <row r="75" spans="1:10" x14ac:dyDescent="0.25">
      <c r="A75" s="78">
        <v>45347</v>
      </c>
      <c r="B75" s="76" t="s">
        <v>1292</v>
      </c>
      <c r="C75" s="76" t="s">
        <v>1299</v>
      </c>
      <c r="D75" s="76" t="s">
        <v>1346</v>
      </c>
      <c r="E75" s="76" t="s">
        <v>1312</v>
      </c>
      <c r="F75" s="76" t="s">
        <v>378</v>
      </c>
      <c r="G75" s="76" t="s">
        <v>719</v>
      </c>
      <c r="H75" s="76" t="s">
        <v>1344</v>
      </c>
      <c r="I75" s="75">
        <v>11</v>
      </c>
      <c r="J75" s="76">
        <f>SUMIFS(PDF2XLS!E:E,PDF2XLS!D:D,LEFT(Tabla2[[#This Row],[NOMBRES]],FIND(" ",Tabla2[[#This Row],[NOMBRES]],1)-1)&amp;" "&amp;Tabla2[[#This Row],[APELLIDOS]])</f>
        <v>12</v>
      </c>
    </row>
    <row r="76" spans="1:10" x14ac:dyDescent="0.25">
      <c r="A76" s="78">
        <v>45347</v>
      </c>
      <c r="B76" s="76" t="s">
        <v>1293</v>
      </c>
      <c r="C76" s="76" t="s">
        <v>1300</v>
      </c>
      <c r="D76" s="76" t="s">
        <v>1347</v>
      </c>
      <c r="E76" s="76" t="s">
        <v>1312</v>
      </c>
      <c r="F76" s="76" t="s">
        <v>378</v>
      </c>
      <c r="G76" s="76" t="s">
        <v>719</v>
      </c>
      <c r="H76" s="76" t="s">
        <v>1344</v>
      </c>
      <c r="I76" s="75">
        <v>11</v>
      </c>
      <c r="J76" s="76">
        <f>SUMIFS(PDF2XLS!E:E,PDF2XLS!D:D,LEFT(Tabla2[[#This Row],[NOMBRES]],FIND(" ",Tabla2[[#This Row],[NOMBRES]],1)-1)&amp;" "&amp;Tabla2[[#This Row],[APELLIDOS]])</f>
        <v>12</v>
      </c>
    </row>
    <row r="77" spans="1:10" x14ac:dyDescent="0.25">
      <c r="A77" s="78">
        <v>45347</v>
      </c>
      <c r="B77" s="76" t="s">
        <v>1294</v>
      </c>
      <c r="C77" s="76" t="s">
        <v>1301</v>
      </c>
      <c r="D77" s="76" t="s">
        <v>1348</v>
      </c>
      <c r="E77" s="76" t="s">
        <v>379</v>
      </c>
      <c r="F77" s="76" t="s">
        <v>378</v>
      </c>
      <c r="G77" s="76" t="s">
        <v>719</v>
      </c>
      <c r="H77" s="76" t="s">
        <v>1344</v>
      </c>
      <c r="I77" s="75">
        <v>11</v>
      </c>
      <c r="J77" s="76">
        <f>SUMIFS(PDF2XLS!E:E,PDF2XLS!D:D,LEFT(Tabla2[[#This Row],[NOMBRES]],FIND(" ",Tabla2[[#This Row],[NOMBRES]],1)-1)&amp;" "&amp;Tabla2[[#This Row],[APELLIDOS]])</f>
        <v>12</v>
      </c>
    </row>
    <row r="78" spans="1:10" x14ac:dyDescent="0.25">
      <c r="A78" s="78">
        <v>45347</v>
      </c>
      <c r="B78" s="76" t="s">
        <v>944</v>
      </c>
      <c r="C78" s="76" t="s">
        <v>945</v>
      </c>
      <c r="D78" s="76" t="s">
        <v>1349</v>
      </c>
      <c r="E78" s="76" t="s">
        <v>387</v>
      </c>
      <c r="F78" s="76" t="s">
        <v>11</v>
      </c>
      <c r="G78" s="76" t="s">
        <v>719</v>
      </c>
      <c r="H78" s="76" t="s">
        <v>739</v>
      </c>
      <c r="I78" s="75">
        <v>11</v>
      </c>
      <c r="J78" s="76">
        <f>SUMIFS(PDF2XLS!E:E,PDF2XLS!D:D,LEFT(Tabla2[[#This Row],[NOMBRES]],FIND(" ",Tabla2[[#This Row],[NOMBRES]],1)-1)&amp;" "&amp;Tabla2[[#This Row],[APELLIDOS]])</f>
        <v>12</v>
      </c>
    </row>
    <row r="79" spans="1:10" x14ac:dyDescent="0.25">
      <c r="A79" s="78">
        <v>45347</v>
      </c>
      <c r="B79" s="76" t="s">
        <v>946</v>
      </c>
      <c r="C79" s="76" t="s">
        <v>947</v>
      </c>
      <c r="D79" s="76" t="s">
        <v>1350</v>
      </c>
      <c r="E79" s="76" t="s">
        <v>380</v>
      </c>
      <c r="F79" s="76" t="s">
        <v>11</v>
      </c>
      <c r="G79" s="76" t="s">
        <v>719</v>
      </c>
      <c r="H79" s="76" t="s">
        <v>739</v>
      </c>
      <c r="I79" s="75">
        <v>11</v>
      </c>
      <c r="J79" s="76">
        <f>SUMIFS(PDF2XLS!E:E,PDF2XLS!D:D,LEFT(Tabla2[[#This Row],[NOMBRES]],FIND(" ",Tabla2[[#This Row],[NOMBRES]],1)-1)&amp;" "&amp;Tabla2[[#This Row],[APELLIDOS]])</f>
        <v>12</v>
      </c>
    </row>
    <row r="80" spans="1:10" x14ac:dyDescent="0.25">
      <c r="A80" s="78">
        <v>45347</v>
      </c>
      <c r="B80" s="76" t="s">
        <v>948</v>
      </c>
      <c r="C80" s="76" t="s">
        <v>949</v>
      </c>
      <c r="D80" s="76" t="s">
        <v>788</v>
      </c>
      <c r="E80" s="76" t="s">
        <v>384</v>
      </c>
      <c r="F80" s="76" t="s">
        <v>721</v>
      </c>
      <c r="G80" s="76" t="s">
        <v>719</v>
      </c>
      <c r="H80" s="76" t="s">
        <v>739</v>
      </c>
      <c r="I80" s="75">
        <v>11</v>
      </c>
      <c r="J80" s="76">
        <f>SUMIFS(PDF2XLS!E:E,PDF2XLS!D:D,LEFT(Tabla2[[#This Row],[NOMBRES]],FIND(" ",Tabla2[[#This Row],[NOMBRES]],1)-1)&amp;" "&amp;Tabla2[[#This Row],[APELLIDOS]])</f>
        <v>12</v>
      </c>
    </row>
    <row r="81" spans="1:10" x14ac:dyDescent="0.25">
      <c r="A81" s="78">
        <v>45347</v>
      </c>
      <c r="B81" s="76" t="s">
        <v>950</v>
      </c>
      <c r="C81" s="76" t="s">
        <v>951</v>
      </c>
      <c r="D81" s="76" t="s">
        <v>952</v>
      </c>
      <c r="E81" s="76" t="s">
        <v>387</v>
      </c>
      <c r="F81" s="76" t="s">
        <v>11</v>
      </c>
      <c r="G81" s="76" t="s">
        <v>719</v>
      </c>
      <c r="H81" s="76" t="s">
        <v>739</v>
      </c>
      <c r="I81" s="75">
        <v>11</v>
      </c>
      <c r="J81" s="76">
        <f>SUMIFS(PDF2XLS!E:E,PDF2XLS!D:D,LEFT(Tabla2[[#This Row],[NOMBRES]],FIND(" ",Tabla2[[#This Row],[NOMBRES]],1)-1)&amp;" "&amp;Tabla2[[#This Row],[APELLIDOS]])</f>
        <v>12</v>
      </c>
    </row>
    <row r="82" spans="1:10" x14ac:dyDescent="0.25">
      <c r="A82" s="78">
        <v>45347</v>
      </c>
      <c r="B82" s="76" t="s">
        <v>953</v>
      </c>
      <c r="C82" s="76" t="s">
        <v>954</v>
      </c>
      <c r="D82" s="76" t="s">
        <v>955</v>
      </c>
      <c r="E82" s="76" t="s">
        <v>387</v>
      </c>
      <c r="F82" s="76" t="s">
        <v>11</v>
      </c>
      <c r="G82" s="76" t="s">
        <v>719</v>
      </c>
      <c r="H82" s="76" t="s">
        <v>739</v>
      </c>
      <c r="I82" s="75">
        <v>11</v>
      </c>
      <c r="J82" s="76">
        <f>SUMIFS(PDF2XLS!E:E,PDF2XLS!D:D,LEFT(Tabla2[[#This Row],[NOMBRES]],FIND(" ",Tabla2[[#This Row],[NOMBRES]],1)-1)&amp;" "&amp;Tabla2[[#This Row],[APELLIDOS]])</f>
        <v>12</v>
      </c>
    </row>
    <row r="83" spans="1:10" x14ac:dyDescent="0.25">
      <c r="A83" s="78">
        <v>45347</v>
      </c>
      <c r="B83" s="76" t="s">
        <v>956</v>
      </c>
      <c r="C83" s="76" t="s">
        <v>957</v>
      </c>
      <c r="D83" s="76" t="s">
        <v>725</v>
      </c>
      <c r="E83" s="76" t="s">
        <v>381</v>
      </c>
      <c r="F83" s="76" t="s">
        <v>11</v>
      </c>
      <c r="G83" s="76" t="s">
        <v>719</v>
      </c>
      <c r="H83" s="76" t="s">
        <v>739</v>
      </c>
      <c r="I83" s="75">
        <v>11</v>
      </c>
      <c r="J83" s="76">
        <f>SUMIFS(PDF2XLS!E:E,PDF2XLS!D:D,LEFT(Tabla2[[#This Row],[NOMBRES]],FIND(" ",Tabla2[[#This Row],[NOMBRES]],1)-1)&amp;" "&amp;Tabla2[[#This Row],[APELLIDOS]])</f>
        <v>12</v>
      </c>
    </row>
    <row r="84" spans="1:10" x14ac:dyDescent="0.25">
      <c r="A84" s="78">
        <v>45347</v>
      </c>
      <c r="B84" s="76" t="s">
        <v>958</v>
      </c>
      <c r="C84" s="76" t="s">
        <v>959</v>
      </c>
      <c r="D84" s="76" t="s">
        <v>960</v>
      </c>
      <c r="E84" s="76" t="s">
        <v>380</v>
      </c>
      <c r="F84" s="76" t="s">
        <v>11</v>
      </c>
      <c r="G84" s="76" t="s">
        <v>719</v>
      </c>
      <c r="H84" s="76" t="s">
        <v>739</v>
      </c>
      <c r="I84" s="75">
        <v>11</v>
      </c>
      <c r="J84" s="76">
        <f>SUMIFS(PDF2XLS!E:E,PDF2XLS!D:D,LEFT(Tabla2[[#This Row],[NOMBRES]],FIND(" ",Tabla2[[#This Row],[NOMBRES]],1)-1)&amp;" "&amp;Tabla2[[#This Row],[APELLIDOS]])</f>
        <v>12</v>
      </c>
    </row>
    <row r="85" spans="1:10" x14ac:dyDescent="0.25">
      <c r="A85" s="78">
        <v>45347</v>
      </c>
      <c r="B85" s="76" t="s">
        <v>961</v>
      </c>
      <c r="C85" s="76" t="s">
        <v>962</v>
      </c>
      <c r="D85" s="76" t="s">
        <v>963</v>
      </c>
      <c r="E85" s="76" t="s">
        <v>380</v>
      </c>
      <c r="F85" s="76" t="s">
        <v>11</v>
      </c>
      <c r="G85" s="76" t="s">
        <v>719</v>
      </c>
      <c r="H85" s="76" t="s">
        <v>739</v>
      </c>
      <c r="I85" s="75">
        <v>11</v>
      </c>
      <c r="J85" s="76">
        <f>SUMIFS(PDF2XLS!E:E,PDF2XLS!D:D,LEFT(Tabla2[[#This Row],[NOMBRES]],FIND(" ",Tabla2[[#This Row],[NOMBRES]],1)-1)&amp;" "&amp;Tabla2[[#This Row],[APELLIDOS]])</f>
        <v>12</v>
      </c>
    </row>
    <row r="86" spans="1:10" x14ac:dyDescent="0.25">
      <c r="A86" s="78">
        <v>45347</v>
      </c>
      <c r="B86" s="76" t="s">
        <v>964</v>
      </c>
      <c r="C86" s="76" t="s">
        <v>965</v>
      </c>
      <c r="D86" s="76" t="s">
        <v>966</v>
      </c>
      <c r="E86" s="76" t="s">
        <v>380</v>
      </c>
      <c r="F86" s="76" t="s">
        <v>11</v>
      </c>
      <c r="G86" s="76" t="s">
        <v>719</v>
      </c>
      <c r="H86" s="76" t="s">
        <v>739</v>
      </c>
      <c r="I86" s="75">
        <v>11</v>
      </c>
      <c r="J86" s="76">
        <f>SUMIFS(PDF2XLS!E:E,PDF2XLS!D:D,LEFT(Tabla2[[#This Row],[NOMBRES]],FIND(" ",Tabla2[[#This Row],[NOMBRES]],1)-1)&amp;" "&amp;Tabla2[[#This Row],[APELLIDOS]])</f>
        <v>12</v>
      </c>
    </row>
    <row r="87" spans="1:10" x14ac:dyDescent="0.25">
      <c r="A87" s="78">
        <v>45347</v>
      </c>
      <c r="B87" s="76" t="s">
        <v>967</v>
      </c>
      <c r="C87" s="76" t="s">
        <v>968</v>
      </c>
      <c r="D87" s="76" t="s">
        <v>969</v>
      </c>
      <c r="E87" s="76" t="s">
        <v>380</v>
      </c>
      <c r="F87" s="76" t="s">
        <v>11</v>
      </c>
      <c r="G87" s="76" t="s">
        <v>719</v>
      </c>
      <c r="H87" s="76" t="s">
        <v>739</v>
      </c>
      <c r="I87" s="75">
        <v>11</v>
      </c>
      <c r="J87" s="76">
        <f>SUMIFS(PDF2XLS!E:E,PDF2XLS!D:D,LEFT(Tabla2[[#This Row],[NOMBRES]],FIND(" ",Tabla2[[#This Row],[NOMBRES]],1)-1)&amp;" "&amp;Tabla2[[#This Row],[APELLIDOS]])</f>
        <v>12</v>
      </c>
    </row>
    <row r="88" spans="1:10" x14ac:dyDescent="0.25">
      <c r="A88" s="78">
        <v>45347</v>
      </c>
      <c r="B88" s="76" t="s">
        <v>970</v>
      </c>
      <c r="C88" s="76" t="s">
        <v>971</v>
      </c>
      <c r="D88" s="76" t="s">
        <v>972</v>
      </c>
      <c r="E88" s="76" t="s">
        <v>380</v>
      </c>
      <c r="F88" s="76" t="s">
        <v>11</v>
      </c>
      <c r="G88" s="76" t="s">
        <v>719</v>
      </c>
      <c r="H88" s="76" t="s">
        <v>739</v>
      </c>
      <c r="I88" s="75">
        <v>11</v>
      </c>
      <c r="J88" s="76">
        <f>SUMIFS(PDF2XLS!E:E,PDF2XLS!D:D,LEFT(Tabla2[[#This Row],[NOMBRES]],FIND(" ",Tabla2[[#This Row],[NOMBRES]],1)-1)&amp;" "&amp;Tabla2[[#This Row],[APELLIDOS]])</f>
        <v>12</v>
      </c>
    </row>
    <row r="89" spans="1:10" x14ac:dyDescent="0.25">
      <c r="A89" s="78">
        <v>45347</v>
      </c>
      <c r="B89" s="76" t="s">
        <v>973</v>
      </c>
      <c r="C89" s="76" t="s">
        <v>974</v>
      </c>
      <c r="D89" s="76" t="s">
        <v>975</v>
      </c>
      <c r="E89" s="76" t="s">
        <v>381</v>
      </c>
      <c r="F89" s="76" t="s">
        <v>11</v>
      </c>
      <c r="G89" s="76" t="s">
        <v>719</v>
      </c>
      <c r="H89" s="76" t="s">
        <v>739</v>
      </c>
      <c r="I89" s="75">
        <v>11</v>
      </c>
      <c r="J89" s="76">
        <f>SUMIFS(PDF2XLS!E:E,PDF2XLS!D:D,LEFT(Tabla2[[#This Row],[NOMBRES]],FIND(" ",Tabla2[[#This Row],[NOMBRES]],1)-1)&amp;" "&amp;Tabla2[[#This Row],[APELLIDOS]])</f>
        <v>12</v>
      </c>
    </row>
    <row r="90" spans="1:10" x14ac:dyDescent="0.25">
      <c r="A90" s="78">
        <v>45347</v>
      </c>
      <c r="B90" s="76" t="s">
        <v>976</v>
      </c>
      <c r="C90" s="76" t="s">
        <v>977</v>
      </c>
      <c r="D90" s="76" t="s">
        <v>978</v>
      </c>
      <c r="E90" s="76" t="s">
        <v>387</v>
      </c>
      <c r="F90" s="76" t="s">
        <v>11</v>
      </c>
      <c r="G90" s="76" t="s">
        <v>719</v>
      </c>
      <c r="H90" s="76" t="s">
        <v>739</v>
      </c>
      <c r="I90" s="75">
        <v>11</v>
      </c>
      <c r="J90" s="76">
        <f>SUMIFS(PDF2XLS!E:E,PDF2XLS!D:D,LEFT(Tabla2[[#This Row],[NOMBRES]],FIND(" ",Tabla2[[#This Row],[NOMBRES]],1)-1)&amp;" "&amp;Tabla2[[#This Row],[APELLIDOS]])</f>
        <v>12</v>
      </c>
    </row>
    <row r="91" spans="1:10" x14ac:dyDescent="0.25">
      <c r="A91" s="78">
        <v>45347</v>
      </c>
      <c r="B91" s="76" t="s">
        <v>979</v>
      </c>
      <c r="C91" s="76" t="s">
        <v>980</v>
      </c>
      <c r="D91" s="76" t="s">
        <v>981</v>
      </c>
      <c r="E91" s="76" t="s">
        <v>387</v>
      </c>
      <c r="F91" s="76" t="s">
        <v>11</v>
      </c>
      <c r="G91" s="76" t="s">
        <v>719</v>
      </c>
      <c r="H91" s="76" t="s">
        <v>739</v>
      </c>
      <c r="I91" s="75">
        <v>11</v>
      </c>
      <c r="J91" s="76">
        <f>SUMIFS(PDF2XLS!E:E,PDF2XLS!D:D,LEFT(Tabla2[[#This Row],[NOMBRES]],FIND(" ",Tabla2[[#This Row],[NOMBRES]],1)-1)&amp;" "&amp;Tabla2[[#This Row],[APELLIDOS]])</f>
        <v>12</v>
      </c>
    </row>
    <row r="92" spans="1:10" x14ac:dyDescent="0.25">
      <c r="A92" s="78">
        <v>45347</v>
      </c>
      <c r="B92" s="76" t="s">
        <v>982</v>
      </c>
      <c r="C92" s="76" t="s">
        <v>983</v>
      </c>
      <c r="D92" s="76" t="s">
        <v>984</v>
      </c>
      <c r="E92" s="76" t="s">
        <v>381</v>
      </c>
      <c r="F92" s="76" t="s">
        <v>11</v>
      </c>
      <c r="G92" s="76" t="s">
        <v>719</v>
      </c>
      <c r="H92" s="76" t="s">
        <v>739</v>
      </c>
      <c r="I92" s="75">
        <v>11</v>
      </c>
      <c r="J92" s="76">
        <f>SUMIFS(PDF2XLS!E:E,PDF2XLS!D:D,LEFT(Tabla2[[#This Row],[NOMBRES]],FIND(" ",Tabla2[[#This Row],[NOMBRES]],1)-1)&amp;" "&amp;Tabla2[[#This Row],[APELLIDOS]])</f>
        <v>12</v>
      </c>
    </row>
    <row r="93" spans="1:10" x14ac:dyDescent="0.25">
      <c r="A93" s="78">
        <v>45347</v>
      </c>
      <c r="B93" s="76" t="s">
        <v>985</v>
      </c>
      <c r="C93" s="76" t="s">
        <v>986</v>
      </c>
      <c r="D93" s="76" t="s">
        <v>987</v>
      </c>
      <c r="E93" s="76" t="s">
        <v>387</v>
      </c>
      <c r="F93" s="76" t="s">
        <v>11</v>
      </c>
      <c r="G93" s="76" t="s">
        <v>719</v>
      </c>
      <c r="H93" s="76" t="s">
        <v>739</v>
      </c>
      <c r="I93" s="75">
        <v>11</v>
      </c>
      <c r="J93" s="76">
        <f>SUMIFS(PDF2XLS!E:E,PDF2XLS!D:D,LEFT(Tabla2[[#This Row],[NOMBRES]],FIND(" ",Tabla2[[#This Row],[NOMBRES]],1)-1)&amp;" "&amp;Tabla2[[#This Row],[APELLIDOS]])</f>
        <v>12</v>
      </c>
    </row>
    <row r="94" spans="1:10" x14ac:dyDescent="0.25">
      <c r="A94" s="78">
        <v>45347</v>
      </c>
      <c r="B94" s="76" t="s">
        <v>988</v>
      </c>
      <c r="C94" s="76" t="s">
        <v>989</v>
      </c>
      <c r="D94" s="76" t="s">
        <v>990</v>
      </c>
      <c r="E94" s="76" t="s">
        <v>381</v>
      </c>
      <c r="F94" s="76" t="s">
        <v>11</v>
      </c>
      <c r="G94" s="76" t="s">
        <v>719</v>
      </c>
      <c r="H94" s="76" t="s">
        <v>739</v>
      </c>
      <c r="I94" s="75">
        <v>11</v>
      </c>
      <c r="J94" s="76">
        <f>SUMIFS(PDF2XLS!E:E,PDF2XLS!D:D,LEFT(Tabla2[[#This Row],[NOMBRES]],FIND(" ",Tabla2[[#This Row],[NOMBRES]],1)-1)&amp;" "&amp;Tabla2[[#This Row],[APELLIDOS]])</f>
        <v>0</v>
      </c>
    </row>
    <row r="95" spans="1:10" x14ac:dyDescent="0.25">
      <c r="A95" s="78">
        <v>45347</v>
      </c>
      <c r="B95" s="76" t="s">
        <v>991</v>
      </c>
      <c r="C95" s="76" t="s">
        <v>992</v>
      </c>
      <c r="D95" s="76" t="s">
        <v>993</v>
      </c>
      <c r="E95" s="76" t="s">
        <v>387</v>
      </c>
      <c r="F95" s="76" t="s">
        <v>11</v>
      </c>
      <c r="G95" s="76" t="s">
        <v>719</v>
      </c>
      <c r="H95" s="76" t="s">
        <v>739</v>
      </c>
      <c r="I95" s="75">
        <v>11</v>
      </c>
      <c r="J95" s="76">
        <f>SUMIFS(PDF2XLS!E:E,PDF2XLS!D:D,LEFT(Tabla2[[#This Row],[NOMBRES]],FIND(" ",Tabla2[[#This Row],[NOMBRES]],1)-1)&amp;" "&amp;Tabla2[[#This Row],[APELLIDOS]])</f>
        <v>12</v>
      </c>
    </row>
    <row r="96" spans="1:10" x14ac:dyDescent="0.25">
      <c r="A96" s="78">
        <v>45347</v>
      </c>
      <c r="B96" s="76" t="s">
        <v>994</v>
      </c>
      <c r="C96" s="76" t="s">
        <v>995</v>
      </c>
      <c r="D96" s="76" t="s">
        <v>996</v>
      </c>
      <c r="E96" s="76" t="s">
        <v>387</v>
      </c>
      <c r="F96" s="76" t="s">
        <v>11</v>
      </c>
      <c r="G96" s="76" t="s">
        <v>719</v>
      </c>
      <c r="H96" s="76" t="s">
        <v>739</v>
      </c>
      <c r="I96" s="75">
        <v>11</v>
      </c>
      <c r="J96" s="76">
        <f>SUMIFS(PDF2XLS!E:E,PDF2XLS!D:D,LEFT(Tabla2[[#This Row],[NOMBRES]],FIND(" ",Tabla2[[#This Row],[NOMBRES]],1)-1)&amp;" "&amp;Tabla2[[#This Row],[APELLIDOS]])</f>
        <v>12</v>
      </c>
    </row>
    <row r="97" spans="1:10" x14ac:dyDescent="0.25">
      <c r="A97" s="78">
        <v>45347</v>
      </c>
      <c r="B97" s="76" t="s">
        <v>997</v>
      </c>
      <c r="C97" s="76" t="s">
        <v>998</v>
      </c>
      <c r="D97" s="76" t="s">
        <v>999</v>
      </c>
      <c r="E97" s="76" t="s">
        <v>380</v>
      </c>
      <c r="F97" s="76" t="s">
        <v>11</v>
      </c>
      <c r="G97" s="76" t="s">
        <v>719</v>
      </c>
      <c r="H97" s="76" t="s">
        <v>739</v>
      </c>
      <c r="I97" s="75">
        <v>11</v>
      </c>
      <c r="J97" s="76">
        <f>SUMIFS(PDF2XLS!E:E,PDF2XLS!D:D,LEFT(Tabla2[[#This Row],[NOMBRES]],FIND(" ",Tabla2[[#This Row],[NOMBRES]],1)-1)&amp;" "&amp;Tabla2[[#This Row],[APELLIDOS]])</f>
        <v>12</v>
      </c>
    </row>
    <row r="98" spans="1:10" x14ac:dyDescent="0.25">
      <c r="A98" s="78">
        <v>45347</v>
      </c>
      <c r="B98" s="76" t="s">
        <v>1000</v>
      </c>
      <c r="C98" s="76" t="s">
        <v>1001</v>
      </c>
      <c r="D98" s="76" t="s">
        <v>1002</v>
      </c>
      <c r="E98" s="76" t="s">
        <v>380</v>
      </c>
      <c r="F98" s="76" t="s">
        <v>30</v>
      </c>
      <c r="G98" s="76" t="s">
        <v>719</v>
      </c>
      <c r="H98" s="76" t="s">
        <v>739</v>
      </c>
      <c r="I98" s="75">
        <v>11</v>
      </c>
      <c r="J98" s="76">
        <f>SUMIFS(PDF2XLS!E:E,PDF2XLS!D:D,LEFT(Tabla2[[#This Row],[NOMBRES]],FIND(" ",Tabla2[[#This Row],[NOMBRES]],1)-1)&amp;" "&amp;Tabla2[[#This Row],[APELLIDOS]])</f>
        <v>12</v>
      </c>
    </row>
    <row r="99" spans="1:10" x14ac:dyDescent="0.25">
      <c r="A99" s="78">
        <v>45347</v>
      </c>
      <c r="B99" s="76" t="s">
        <v>1003</v>
      </c>
      <c r="C99" s="76" t="s">
        <v>1004</v>
      </c>
      <c r="D99" s="76" t="s">
        <v>1309</v>
      </c>
      <c r="E99" s="76" t="s">
        <v>387</v>
      </c>
      <c r="F99" s="76" t="s">
        <v>30</v>
      </c>
      <c r="G99" s="76" t="s">
        <v>719</v>
      </c>
      <c r="H99" s="76" t="s">
        <v>739</v>
      </c>
      <c r="I99" s="75">
        <v>11</v>
      </c>
      <c r="J99" s="76">
        <f>SUMIFS(PDF2XLS!E:E,PDF2XLS!D:D,LEFT(Tabla2[[#This Row],[NOMBRES]],FIND(" ",Tabla2[[#This Row],[NOMBRES]],1)-1)&amp;" "&amp;Tabla2[[#This Row],[APELLIDOS]])</f>
        <v>0</v>
      </c>
    </row>
    <row r="100" spans="1:10" x14ac:dyDescent="0.25">
      <c r="A100" s="78">
        <v>45347</v>
      </c>
      <c r="B100" s="76" t="s">
        <v>1005</v>
      </c>
      <c r="C100" s="76" t="s">
        <v>1006</v>
      </c>
      <c r="D100" s="76" t="s">
        <v>1007</v>
      </c>
      <c r="E100" s="76" t="s">
        <v>12</v>
      </c>
      <c r="F100" s="76" t="s">
        <v>30</v>
      </c>
      <c r="G100" s="76" t="s">
        <v>719</v>
      </c>
      <c r="H100" s="76" t="s">
        <v>739</v>
      </c>
      <c r="I100" s="75">
        <v>11</v>
      </c>
      <c r="J100" s="76">
        <f>SUMIFS(PDF2XLS!E:E,PDF2XLS!D:D,LEFT(Tabla2[[#This Row],[NOMBRES]],FIND(" ",Tabla2[[#This Row],[NOMBRES]],1)-1)&amp;" "&amp;Tabla2[[#This Row],[APELLIDOS]])</f>
        <v>12</v>
      </c>
    </row>
    <row r="101" spans="1:10" x14ac:dyDescent="0.25">
      <c r="A101" s="78">
        <v>45347</v>
      </c>
      <c r="B101" s="76" t="s">
        <v>1008</v>
      </c>
      <c r="C101" s="76" t="s">
        <v>1009</v>
      </c>
      <c r="D101" s="76" t="s">
        <v>1010</v>
      </c>
      <c r="E101" s="76" t="s">
        <v>380</v>
      </c>
      <c r="F101" s="76" t="s">
        <v>30</v>
      </c>
      <c r="G101" s="76" t="s">
        <v>719</v>
      </c>
      <c r="H101" s="76" t="s">
        <v>739</v>
      </c>
      <c r="I101" s="75">
        <v>11</v>
      </c>
      <c r="J101" s="76">
        <f>SUMIFS(PDF2XLS!E:E,PDF2XLS!D:D,LEFT(Tabla2[[#This Row],[NOMBRES]],FIND(" ",Tabla2[[#This Row],[NOMBRES]],1)-1)&amp;" "&amp;Tabla2[[#This Row],[APELLIDOS]])</f>
        <v>12</v>
      </c>
    </row>
    <row r="102" spans="1:10" x14ac:dyDescent="0.25">
      <c r="A102" s="78">
        <v>45347</v>
      </c>
      <c r="B102" s="76" t="s">
        <v>1011</v>
      </c>
      <c r="C102" s="76" t="s">
        <v>1012</v>
      </c>
      <c r="D102" s="76" t="s">
        <v>734</v>
      </c>
      <c r="E102" s="76" t="s">
        <v>380</v>
      </c>
      <c r="F102" s="76" t="s">
        <v>9</v>
      </c>
      <c r="G102" s="76" t="s">
        <v>719</v>
      </c>
      <c r="H102" s="76" t="s">
        <v>739</v>
      </c>
      <c r="I102" s="75">
        <v>11</v>
      </c>
      <c r="J102" s="76">
        <f>SUMIFS(PDF2XLS!E:E,PDF2XLS!D:D,LEFT(Tabla2[[#This Row],[NOMBRES]],FIND(" ",Tabla2[[#This Row],[NOMBRES]],1)-1)&amp;" "&amp;Tabla2[[#This Row],[APELLIDOS]])</f>
        <v>12</v>
      </c>
    </row>
    <row r="103" spans="1:10" x14ac:dyDescent="0.25">
      <c r="A103" s="78">
        <v>45347</v>
      </c>
      <c r="B103" s="76" t="s">
        <v>1013</v>
      </c>
      <c r="C103" s="76" t="s">
        <v>1014</v>
      </c>
      <c r="D103" s="76" t="s">
        <v>1015</v>
      </c>
      <c r="E103" s="76" t="s">
        <v>12</v>
      </c>
      <c r="F103" s="76" t="s">
        <v>9</v>
      </c>
      <c r="G103" s="76" t="s">
        <v>719</v>
      </c>
      <c r="H103" s="76" t="s">
        <v>739</v>
      </c>
      <c r="I103" s="75">
        <v>11</v>
      </c>
      <c r="J103" s="76">
        <f>SUMIFS(PDF2XLS!E:E,PDF2XLS!D:D,LEFT(Tabla2[[#This Row],[NOMBRES]],FIND(" ",Tabla2[[#This Row],[NOMBRES]],1)-1)&amp;" "&amp;Tabla2[[#This Row],[APELLIDOS]])</f>
        <v>12</v>
      </c>
    </row>
    <row r="104" spans="1:10" x14ac:dyDescent="0.25">
      <c r="A104" s="78">
        <v>45347</v>
      </c>
      <c r="B104" s="76" t="s">
        <v>1016</v>
      </c>
      <c r="C104" s="76" t="s">
        <v>1017</v>
      </c>
      <c r="D104" s="76" t="s">
        <v>1018</v>
      </c>
      <c r="E104" s="76" t="s">
        <v>724</v>
      </c>
      <c r="F104" s="76" t="s">
        <v>376</v>
      </c>
      <c r="G104" s="76" t="s">
        <v>719</v>
      </c>
      <c r="H104" s="76" t="s">
        <v>739</v>
      </c>
      <c r="I104" s="75">
        <v>11</v>
      </c>
      <c r="J104" s="76">
        <f>SUMIFS(PDF2XLS!E:E,PDF2XLS!D:D,LEFT(Tabla2[[#This Row],[NOMBRES]],FIND(" ",Tabla2[[#This Row],[NOMBRES]],1)-1)&amp;" "&amp;Tabla2[[#This Row],[APELLIDOS]])</f>
        <v>12</v>
      </c>
    </row>
    <row r="105" spans="1:10" x14ac:dyDescent="0.25">
      <c r="A105" s="78">
        <v>45347</v>
      </c>
      <c r="B105" s="76" t="s">
        <v>1019</v>
      </c>
      <c r="C105" s="76" t="s">
        <v>1020</v>
      </c>
      <c r="D105" s="76" t="s">
        <v>729</v>
      </c>
      <c r="E105" s="76" t="s">
        <v>380</v>
      </c>
      <c r="F105" s="76" t="s">
        <v>11</v>
      </c>
      <c r="G105" s="76" t="s">
        <v>719</v>
      </c>
      <c r="H105" s="76" t="s">
        <v>739</v>
      </c>
      <c r="I105" s="75">
        <v>11</v>
      </c>
      <c r="J105" s="76">
        <f>SUMIFS(PDF2XLS!E:E,PDF2XLS!D:D,LEFT(Tabla2[[#This Row],[NOMBRES]],FIND(" ",Tabla2[[#This Row],[NOMBRES]],1)-1)&amp;" "&amp;Tabla2[[#This Row],[APELLIDOS]])</f>
        <v>12</v>
      </c>
    </row>
    <row r="106" spans="1:10" x14ac:dyDescent="0.25">
      <c r="A106" s="78">
        <v>45347</v>
      </c>
      <c r="B106" s="76" t="s">
        <v>1122</v>
      </c>
      <c r="C106" s="76" t="s">
        <v>1123</v>
      </c>
      <c r="D106" s="76" t="s">
        <v>1124</v>
      </c>
      <c r="E106" s="76" t="s">
        <v>380</v>
      </c>
      <c r="F106" s="76" t="s">
        <v>9</v>
      </c>
      <c r="G106" s="76" t="s">
        <v>719</v>
      </c>
      <c r="H106" s="76" t="s">
        <v>739</v>
      </c>
      <c r="I106" s="75">
        <v>11</v>
      </c>
      <c r="J106" s="76">
        <f>SUMIFS(PDF2XLS!E:E,PDF2XLS!D:D,LEFT(Tabla2[[#This Row],[NOMBRES]],FIND(" ",Tabla2[[#This Row],[NOMBRES]],1)-1)&amp;" "&amp;Tabla2[[#This Row],[APELLIDOS]])</f>
        <v>12</v>
      </c>
    </row>
    <row r="107" spans="1:10" x14ac:dyDescent="0.25">
      <c r="A107" s="78">
        <v>45347</v>
      </c>
      <c r="B107" s="76" t="s">
        <v>1021</v>
      </c>
      <c r="C107" s="76" t="s">
        <v>1022</v>
      </c>
      <c r="D107" s="76" t="s">
        <v>1023</v>
      </c>
      <c r="E107" s="76" t="s">
        <v>387</v>
      </c>
      <c r="F107" s="76" t="s">
        <v>10</v>
      </c>
      <c r="G107" s="76" t="s">
        <v>719</v>
      </c>
      <c r="H107" s="76" t="s">
        <v>739</v>
      </c>
      <c r="I107" s="75">
        <v>11</v>
      </c>
      <c r="J107" s="76">
        <f>SUMIFS(PDF2XLS!E:E,PDF2XLS!D:D,LEFT(Tabla2[[#This Row],[NOMBRES]],FIND(" ",Tabla2[[#This Row],[NOMBRES]],1)-1)&amp;" "&amp;Tabla2[[#This Row],[APELLIDOS]])</f>
        <v>12</v>
      </c>
    </row>
    <row r="108" spans="1:10" x14ac:dyDescent="0.25">
      <c r="A108" s="78">
        <v>45347</v>
      </c>
      <c r="B108" s="76" t="s">
        <v>1024</v>
      </c>
      <c r="C108" s="76" t="s">
        <v>1025</v>
      </c>
      <c r="D108" s="76" t="s">
        <v>1026</v>
      </c>
      <c r="E108" s="76" t="s">
        <v>380</v>
      </c>
      <c r="F108" s="76" t="s">
        <v>375</v>
      </c>
      <c r="G108" s="76" t="s">
        <v>719</v>
      </c>
      <c r="H108" s="76" t="s">
        <v>739</v>
      </c>
      <c r="I108" s="75">
        <v>11</v>
      </c>
      <c r="J108" s="76">
        <f>SUMIFS(PDF2XLS!E:E,PDF2XLS!D:D,LEFT(Tabla2[[#This Row],[NOMBRES]],FIND(" ",Tabla2[[#This Row],[NOMBRES]],1)-1)&amp;" "&amp;Tabla2[[#This Row],[APELLIDOS]])</f>
        <v>12</v>
      </c>
    </row>
    <row r="109" spans="1:10" x14ac:dyDescent="0.25">
      <c r="A109" s="78">
        <v>45347</v>
      </c>
      <c r="B109" s="76" t="s">
        <v>1027</v>
      </c>
      <c r="C109" s="76" t="s">
        <v>1028</v>
      </c>
      <c r="D109" s="76" t="s">
        <v>1310</v>
      </c>
      <c r="E109" s="76" t="s">
        <v>380</v>
      </c>
      <c r="F109" s="76" t="s">
        <v>375</v>
      </c>
      <c r="G109" s="76" t="s">
        <v>719</v>
      </c>
      <c r="H109" s="76" t="s">
        <v>739</v>
      </c>
      <c r="I109" s="75">
        <v>11</v>
      </c>
      <c r="J109" s="76">
        <f>SUMIFS(PDF2XLS!E:E,PDF2XLS!D:D,LEFT(Tabla2[[#This Row],[NOMBRES]],FIND(" ",Tabla2[[#This Row],[NOMBRES]],1)-1)&amp;" "&amp;Tabla2[[#This Row],[APELLIDOS]])</f>
        <v>0</v>
      </c>
    </row>
    <row r="110" spans="1:10" x14ac:dyDescent="0.25">
      <c r="A110" s="78">
        <v>45347</v>
      </c>
      <c r="B110" s="76" t="s">
        <v>1029</v>
      </c>
      <c r="C110" s="76" t="s">
        <v>1030</v>
      </c>
      <c r="D110" s="76" t="s">
        <v>1031</v>
      </c>
      <c r="E110" s="76" t="s">
        <v>380</v>
      </c>
      <c r="F110" s="76" t="s">
        <v>375</v>
      </c>
      <c r="G110" s="76" t="s">
        <v>719</v>
      </c>
      <c r="H110" s="76" t="s">
        <v>739</v>
      </c>
      <c r="I110" s="75">
        <v>11</v>
      </c>
      <c r="J110" s="76">
        <f>SUMIFS(PDF2XLS!E:E,PDF2XLS!D:D,LEFT(Tabla2[[#This Row],[NOMBRES]],FIND(" ",Tabla2[[#This Row],[NOMBRES]],1)-1)&amp;" "&amp;Tabla2[[#This Row],[APELLIDOS]])</f>
        <v>12</v>
      </c>
    </row>
    <row r="111" spans="1:10" x14ac:dyDescent="0.25">
      <c r="A111" s="78">
        <v>45347</v>
      </c>
      <c r="B111" s="76" t="s">
        <v>1032</v>
      </c>
      <c r="C111" s="76" t="s">
        <v>1033</v>
      </c>
      <c r="D111" s="76" t="s">
        <v>1034</v>
      </c>
      <c r="E111" s="76" t="s">
        <v>380</v>
      </c>
      <c r="F111" s="76" t="s">
        <v>9</v>
      </c>
      <c r="G111" s="76" t="s">
        <v>719</v>
      </c>
      <c r="H111" s="76" t="s">
        <v>739</v>
      </c>
      <c r="I111" s="75">
        <v>11</v>
      </c>
      <c r="J111" s="76">
        <f>SUMIFS(PDF2XLS!E:E,PDF2XLS!D:D,LEFT(Tabla2[[#This Row],[NOMBRES]],FIND(" ",Tabla2[[#This Row],[NOMBRES]],1)-1)&amp;" "&amp;Tabla2[[#This Row],[APELLIDOS]])</f>
        <v>12</v>
      </c>
    </row>
    <row r="112" spans="1:10" x14ac:dyDescent="0.25">
      <c r="A112" s="78">
        <v>45347</v>
      </c>
      <c r="B112" s="76" t="s">
        <v>1035</v>
      </c>
      <c r="C112" s="76" t="s">
        <v>1036</v>
      </c>
      <c r="D112" s="76" t="s">
        <v>972</v>
      </c>
      <c r="E112" s="76" t="s">
        <v>380</v>
      </c>
      <c r="F112" s="76" t="s">
        <v>30</v>
      </c>
      <c r="G112" s="76" t="s">
        <v>719</v>
      </c>
      <c r="H112" s="76" t="s">
        <v>739</v>
      </c>
      <c r="I112" s="75">
        <v>11</v>
      </c>
      <c r="J112" s="76">
        <f>SUMIFS(PDF2XLS!E:E,PDF2XLS!D:D,LEFT(Tabla2[[#This Row],[NOMBRES]],FIND(" ",Tabla2[[#This Row],[NOMBRES]],1)-1)&amp;" "&amp;Tabla2[[#This Row],[APELLIDOS]])</f>
        <v>0</v>
      </c>
    </row>
    <row r="113" spans="1:10" x14ac:dyDescent="0.25">
      <c r="A113" s="78">
        <v>45347</v>
      </c>
      <c r="B113" s="76" t="s">
        <v>1037</v>
      </c>
      <c r="C113" s="76" t="s">
        <v>1038</v>
      </c>
      <c r="D113" s="76" t="s">
        <v>1039</v>
      </c>
      <c r="E113" s="76" t="s">
        <v>387</v>
      </c>
      <c r="F113" s="76" t="s">
        <v>9</v>
      </c>
      <c r="G113" s="76" t="s">
        <v>719</v>
      </c>
      <c r="H113" s="76" t="s">
        <v>739</v>
      </c>
      <c r="I113" s="75">
        <v>11</v>
      </c>
      <c r="J113" s="76">
        <f>SUMIFS(PDF2XLS!E:E,PDF2XLS!D:D,LEFT(Tabla2[[#This Row],[NOMBRES]],FIND(" ",Tabla2[[#This Row],[NOMBRES]],1)-1)&amp;" "&amp;Tabla2[[#This Row],[APELLIDOS]])</f>
        <v>12</v>
      </c>
    </row>
    <row r="114" spans="1:10" x14ac:dyDescent="0.25">
      <c r="A114" s="78">
        <v>45347</v>
      </c>
      <c r="B114" s="76" t="s">
        <v>1040</v>
      </c>
      <c r="C114" s="76" t="s">
        <v>1041</v>
      </c>
      <c r="D114" s="76" t="s">
        <v>1351</v>
      </c>
      <c r="E114" s="76" t="s">
        <v>380</v>
      </c>
      <c r="F114" s="76" t="s">
        <v>375</v>
      </c>
      <c r="G114" s="76" t="s">
        <v>719</v>
      </c>
      <c r="H114" s="76" t="s">
        <v>739</v>
      </c>
      <c r="I114" s="75">
        <v>11</v>
      </c>
      <c r="J114" s="76">
        <f>SUMIFS(PDF2XLS!E:E,PDF2XLS!D:D,LEFT(Tabla2[[#This Row],[NOMBRES]],FIND(" ",Tabla2[[#This Row],[NOMBRES]],1)-1)&amp;" "&amp;Tabla2[[#This Row],[APELLIDOS]])</f>
        <v>12</v>
      </c>
    </row>
    <row r="115" spans="1:10" x14ac:dyDescent="0.25">
      <c r="A115" s="78">
        <v>45347</v>
      </c>
      <c r="B115" s="76" t="s">
        <v>1042</v>
      </c>
      <c r="C115" s="76" t="s">
        <v>1043</v>
      </c>
      <c r="D115" s="76" t="s">
        <v>1352</v>
      </c>
      <c r="E115" s="76" t="s">
        <v>380</v>
      </c>
      <c r="F115" s="76" t="s">
        <v>375</v>
      </c>
      <c r="G115" s="76" t="s">
        <v>719</v>
      </c>
      <c r="H115" s="76" t="s">
        <v>739</v>
      </c>
      <c r="I115" s="75">
        <v>11</v>
      </c>
      <c r="J115" s="76">
        <f>SUMIFS(PDF2XLS!E:E,PDF2XLS!D:D,LEFT(Tabla2[[#This Row],[NOMBRES]],FIND(" ",Tabla2[[#This Row],[NOMBRES]],1)-1)&amp;" "&amp;Tabla2[[#This Row],[APELLIDOS]])</f>
        <v>12</v>
      </c>
    </row>
    <row r="116" spans="1:10" x14ac:dyDescent="0.25">
      <c r="A116" s="78">
        <v>45347</v>
      </c>
      <c r="B116" s="76" t="s">
        <v>1044</v>
      </c>
      <c r="C116" s="76" t="s">
        <v>1045</v>
      </c>
      <c r="D116" s="76" t="s">
        <v>1046</v>
      </c>
      <c r="E116" s="76" t="s">
        <v>724</v>
      </c>
      <c r="F116" s="76" t="s">
        <v>375</v>
      </c>
      <c r="G116" s="76" t="s">
        <v>719</v>
      </c>
      <c r="H116" s="76" t="s">
        <v>739</v>
      </c>
      <c r="I116" s="75">
        <v>11</v>
      </c>
      <c r="J116" s="76">
        <f>SUMIFS(PDF2XLS!E:E,PDF2XLS!D:D,LEFT(Tabla2[[#This Row],[NOMBRES]],FIND(" ",Tabla2[[#This Row],[NOMBRES]],1)-1)&amp;" "&amp;Tabla2[[#This Row],[APELLIDOS]])</f>
        <v>12</v>
      </c>
    </row>
    <row r="117" spans="1:10" x14ac:dyDescent="0.25">
      <c r="A117" s="78">
        <v>45347</v>
      </c>
      <c r="B117" s="76" t="s">
        <v>1047</v>
      </c>
      <c r="C117" s="76" t="s">
        <v>1048</v>
      </c>
      <c r="D117" s="76" t="s">
        <v>1049</v>
      </c>
      <c r="E117" s="76" t="s">
        <v>724</v>
      </c>
      <c r="F117" s="76" t="s">
        <v>375</v>
      </c>
      <c r="G117" s="76" t="s">
        <v>719</v>
      </c>
      <c r="H117" s="76" t="s">
        <v>739</v>
      </c>
      <c r="I117" s="75">
        <v>11</v>
      </c>
      <c r="J117" s="76">
        <f>SUMIFS(PDF2XLS!E:E,PDF2XLS!D:D,LEFT(Tabla2[[#This Row],[NOMBRES]],FIND(" ",Tabla2[[#This Row],[NOMBRES]],1)-1)&amp;" "&amp;Tabla2[[#This Row],[APELLIDOS]])</f>
        <v>12</v>
      </c>
    </row>
    <row r="118" spans="1:10" x14ac:dyDescent="0.25">
      <c r="A118" s="78">
        <v>45347</v>
      </c>
      <c r="B118" s="76" t="s">
        <v>1050</v>
      </c>
      <c r="C118" s="76" t="s">
        <v>1051</v>
      </c>
      <c r="D118" s="76" t="s">
        <v>1353</v>
      </c>
      <c r="E118" s="76" t="s">
        <v>380</v>
      </c>
      <c r="F118" s="76" t="s">
        <v>375</v>
      </c>
      <c r="G118" s="76" t="s">
        <v>719</v>
      </c>
      <c r="H118" s="76" t="s">
        <v>739</v>
      </c>
      <c r="I118" s="75">
        <v>11</v>
      </c>
      <c r="J118" s="76">
        <f>SUMIFS(PDF2XLS!E:E,PDF2XLS!D:D,LEFT(Tabla2[[#This Row],[NOMBRES]],FIND(" ",Tabla2[[#This Row],[NOMBRES]],1)-1)&amp;" "&amp;Tabla2[[#This Row],[APELLIDOS]])</f>
        <v>12</v>
      </c>
    </row>
    <row r="119" spans="1:10" x14ac:dyDescent="0.25">
      <c r="A119" s="78">
        <v>45347</v>
      </c>
      <c r="B119" s="76" t="s">
        <v>1052</v>
      </c>
      <c r="C119" s="76" t="s">
        <v>1053</v>
      </c>
      <c r="D119" s="76" t="s">
        <v>735</v>
      </c>
      <c r="E119" s="76" t="s">
        <v>387</v>
      </c>
      <c r="F119" s="76" t="s">
        <v>730</v>
      </c>
      <c r="G119" s="76" t="s">
        <v>731</v>
      </c>
      <c r="H119" s="76" t="s">
        <v>739</v>
      </c>
      <c r="I119" s="75">
        <v>11</v>
      </c>
      <c r="J119" s="76">
        <f>SUMIFS(PDF2XLS!E:E,PDF2XLS!D:D,LEFT(Tabla2[[#This Row],[NOMBRES]],FIND(" ",Tabla2[[#This Row],[NOMBRES]],1)-1)&amp;" "&amp;Tabla2[[#This Row],[APELLIDOS]])</f>
        <v>0</v>
      </c>
    </row>
    <row r="120" spans="1:10" x14ac:dyDescent="0.25">
      <c r="A120" s="78">
        <v>45347</v>
      </c>
      <c r="B120" s="76" t="s">
        <v>1054</v>
      </c>
      <c r="C120" s="76" t="s">
        <v>1055</v>
      </c>
      <c r="D120" s="76" t="s">
        <v>1354</v>
      </c>
      <c r="E120" s="76" t="s">
        <v>387</v>
      </c>
      <c r="F120" s="76" t="s">
        <v>730</v>
      </c>
      <c r="G120" s="76" t="s">
        <v>731</v>
      </c>
      <c r="H120" s="76" t="s">
        <v>739</v>
      </c>
      <c r="I120" s="75">
        <v>11</v>
      </c>
      <c r="J120" s="76">
        <f>SUMIFS(PDF2XLS!E:E,PDF2XLS!D:D,LEFT(Tabla2[[#This Row],[NOMBRES]],FIND(" ",Tabla2[[#This Row],[NOMBRES]],1)-1)&amp;" "&amp;Tabla2[[#This Row],[APELLIDOS]])</f>
        <v>0</v>
      </c>
    </row>
    <row r="121" spans="1:10" x14ac:dyDescent="0.25">
      <c r="A121" s="78">
        <v>45347</v>
      </c>
      <c r="B121" s="76" t="s">
        <v>1056</v>
      </c>
      <c r="C121" s="76" t="s">
        <v>1057</v>
      </c>
      <c r="D121" s="76" t="s">
        <v>1355</v>
      </c>
      <c r="E121" s="76" t="s">
        <v>387</v>
      </c>
      <c r="F121" s="76" t="s">
        <v>730</v>
      </c>
      <c r="G121" s="76" t="s">
        <v>731</v>
      </c>
      <c r="H121" s="76" t="s">
        <v>739</v>
      </c>
      <c r="I121" s="75">
        <v>11</v>
      </c>
      <c r="J121" s="76">
        <f>SUMIFS(PDF2XLS!E:E,PDF2XLS!D:D,LEFT(Tabla2[[#This Row],[NOMBRES]],FIND(" ",Tabla2[[#This Row],[NOMBRES]],1)-1)&amp;" "&amp;Tabla2[[#This Row],[APELLIDOS]])</f>
        <v>0</v>
      </c>
    </row>
    <row r="122" spans="1:10" x14ac:dyDescent="0.25">
      <c r="A122" s="78">
        <v>45347</v>
      </c>
      <c r="B122" s="76" t="s">
        <v>1058</v>
      </c>
      <c r="C122" s="76" t="s">
        <v>1059</v>
      </c>
      <c r="D122" s="76" t="s">
        <v>1356</v>
      </c>
      <c r="E122" s="76" t="s">
        <v>380</v>
      </c>
      <c r="F122" s="76" t="s">
        <v>730</v>
      </c>
      <c r="G122" s="76" t="s">
        <v>731</v>
      </c>
      <c r="H122" s="76" t="s">
        <v>739</v>
      </c>
      <c r="I122" s="75">
        <v>11</v>
      </c>
      <c r="J122" s="76">
        <f>SUMIFS(PDF2XLS!E:E,PDF2XLS!D:D,LEFT(Tabla2[[#This Row],[NOMBRES]],FIND(" ",Tabla2[[#This Row],[NOMBRES]],1)-1)&amp;" "&amp;Tabla2[[#This Row],[APELLIDOS]])</f>
        <v>0</v>
      </c>
    </row>
    <row r="123" spans="1:10" x14ac:dyDescent="0.25">
      <c r="A123" s="78">
        <v>45347</v>
      </c>
      <c r="B123" s="76" t="s">
        <v>1060</v>
      </c>
      <c r="C123" s="76" t="s">
        <v>1061</v>
      </c>
      <c r="D123" s="76" t="s">
        <v>1357</v>
      </c>
      <c r="E123" s="76" t="s">
        <v>380</v>
      </c>
      <c r="F123" s="76" t="s">
        <v>730</v>
      </c>
      <c r="G123" s="76" t="s">
        <v>731</v>
      </c>
      <c r="H123" s="76" t="s">
        <v>739</v>
      </c>
      <c r="I123" s="75">
        <v>11</v>
      </c>
      <c r="J123" s="76">
        <f>SUMIFS(PDF2XLS!E:E,PDF2XLS!D:D,LEFT(Tabla2[[#This Row],[NOMBRES]],FIND(" ",Tabla2[[#This Row],[NOMBRES]],1)-1)&amp;" "&amp;Tabla2[[#This Row],[APELLIDOS]])</f>
        <v>0</v>
      </c>
    </row>
    <row r="124" spans="1:10" x14ac:dyDescent="0.25">
      <c r="A124" s="78">
        <v>45347</v>
      </c>
      <c r="B124" s="76" t="s">
        <v>1062</v>
      </c>
      <c r="C124" s="76" t="s">
        <v>1063</v>
      </c>
      <c r="D124" s="76" t="s">
        <v>1311</v>
      </c>
      <c r="E124" s="76" t="s">
        <v>380</v>
      </c>
      <c r="F124" s="76" t="s">
        <v>730</v>
      </c>
      <c r="G124" s="76" t="s">
        <v>731</v>
      </c>
      <c r="H124" s="76" t="s">
        <v>739</v>
      </c>
      <c r="I124" s="75">
        <v>11</v>
      </c>
      <c r="J124" s="76">
        <f>SUMIFS(PDF2XLS!E:E,PDF2XLS!D:D,LEFT(Tabla2[[#This Row],[NOMBRES]],FIND(" ",Tabla2[[#This Row],[NOMBRES]],1)-1)&amp;" "&amp;Tabla2[[#This Row],[APELLIDOS]])</f>
        <v>0</v>
      </c>
    </row>
    <row r="125" spans="1:10" x14ac:dyDescent="0.25">
      <c r="A125" s="78">
        <v>45347</v>
      </c>
      <c r="B125" s="76" t="s">
        <v>1064</v>
      </c>
      <c r="C125" s="76" t="s">
        <v>1065</v>
      </c>
      <c r="D125" s="76" t="s">
        <v>1358</v>
      </c>
      <c r="E125" s="76" t="s">
        <v>380</v>
      </c>
      <c r="F125" s="76" t="s">
        <v>30</v>
      </c>
      <c r="G125" s="76" t="s">
        <v>719</v>
      </c>
      <c r="H125" s="76" t="s">
        <v>739</v>
      </c>
      <c r="I125" s="75">
        <v>11</v>
      </c>
      <c r="J125" s="76">
        <f>SUMIFS(PDF2XLS!E:E,PDF2XLS!D:D,LEFT(Tabla2[[#This Row],[NOMBRES]],FIND(" ",Tabla2[[#This Row],[NOMBRES]],1)-1)&amp;" "&amp;Tabla2[[#This Row],[APELLIDOS]])</f>
        <v>12</v>
      </c>
    </row>
    <row r="126" spans="1:10" x14ac:dyDescent="0.25">
      <c r="A126" s="78">
        <v>45347</v>
      </c>
      <c r="B126" s="76" t="s">
        <v>1066</v>
      </c>
      <c r="C126" s="76" t="s">
        <v>1067</v>
      </c>
      <c r="D126" s="76" t="s">
        <v>1068</v>
      </c>
      <c r="E126" s="76" t="s">
        <v>11</v>
      </c>
      <c r="F126" s="76" t="s">
        <v>11</v>
      </c>
      <c r="G126" s="76" t="s">
        <v>719</v>
      </c>
      <c r="H126" s="76" t="s">
        <v>739</v>
      </c>
      <c r="I126" s="75">
        <v>11</v>
      </c>
      <c r="J126" s="76">
        <f>SUMIFS(PDF2XLS!E:E,PDF2XLS!D:D,LEFT(Tabla2[[#This Row],[NOMBRES]],FIND(" ",Tabla2[[#This Row],[NOMBRES]],1)-1)&amp;" "&amp;Tabla2[[#This Row],[APELLIDOS]])</f>
        <v>12</v>
      </c>
    </row>
    <row r="127" spans="1:10" x14ac:dyDescent="0.25">
      <c r="A127" s="78">
        <v>45347</v>
      </c>
      <c r="B127" s="76" t="s">
        <v>1295</v>
      </c>
      <c r="C127" s="76" t="s">
        <v>1302</v>
      </c>
      <c r="D127" s="76" t="s">
        <v>1347</v>
      </c>
      <c r="E127" s="76" t="s">
        <v>379</v>
      </c>
      <c r="F127" s="76" t="s">
        <v>378</v>
      </c>
      <c r="G127" s="76" t="s">
        <v>719</v>
      </c>
      <c r="H127" s="76" t="s">
        <v>1344</v>
      </c>
      <c r="I127" s="75">
        <v>11</v>
      </c>
      <c r="J127" s="76">
        <f>SUMIFS(PDF2XLS!E:E,PDF2XLS!D:D,LEFT(Tabla2[[#This Row],[NOMBRES]],FIND(" ",Tabla2[[#This Row],[NOMBRES]],1)-1)&amp;" "&amp;Tabla2[[#This Row],[APELLIDOS]])</f>
        <v>12</v>
      </c>
    </row>
    <row r="128" spans="1:10" x14ac:dyDescent="0.25">
      <c r="A128" s="78">
        <v>45347</v>
      </c>
      <c r="B128" s="76" t="s">
        <v>1296</v>
      </c>
      <c r="C128" s="76" t="s">
        <v>1303</v>
      </c>
      <c r="D128" s="76" t="s">
        <v>1359</v>
      </c>
      <c r="E128" s="76" t="s">
        <v>1312</v>
      </c>
      <c r="F128" s="76" t="s">
        <v>378</v>
      </c>
      <c r="G128" s="76" t="s">
        <v>719</v>
      </c>
      <c r="H128" s="76" t="s">
        <v>1344</v>
      </c>
      <c r="I128" s="75">
        <v>11</v>
      </c>
      <c r="J128" s="76">
        <f>SUMIFS(PDF2XLS!E:E,PDF2XLS!D:D,LEFT(Tabla2[[#This Row],[NOMBRES]],FIND(" ",Tabla2[[#This Row],[NOMBRES]],1)-1)&amp;" "&amp;Tabla2[[#This Row],[APELLIDOS]])</f>
        <v>12</v>
      </c>
    </row>
    <row r="129" spans="1:17" x14ac:dyDescent="0.25">
      <c r="A129" s="78">
        <v>45347</v>
      </c>
      <c r="B129" s="76" t="s">
        <v>1069</v>
      </c>
      <c r="C129" s="76" t="s">
        <v>1070</v>
      </c>
      <c r="D129" s="76" t="s">
        <v>727</v>
      </c>
      <c r="E129" s="76" t="s">
        <v>12</v>
      </c>
      <c r="F129" s="76" t="s">
        <v>11</v>
      </c>
      <c r="G129" s="76" t="s">
        <v>719</v>
      </c>
      <c r="H129" s="76" t="s">
        <v>739</v>
      </c>
      <c r="I129" s="75">
        <v>11</v>
      </c>
      <c r="J129" s="76">
        <f>SUMIFS(PDF2XLS!E:E,PDF2XLS!D:D,LEFT(Tabla2[[#This Row],[NOMBRES]],FIND(" ",Tabla2[[#This Row],[NOMBRES]],1)-1)&amp;" "&amp;Tabla2[[#This Row],[APELLIDOS]])</f>
        <v>12</v>
      </c>
    </row>
    <row r="130" spans="1:17" x14ac:dyDescent="0.25">
      <c r="A130" s="78">
        <v>45347</v>
      </c>
      <c r="B130" s="76" t="s">
        <v>1071</v>
      </c>
      <c r="C130" s="76" t="s">
        <v>766</v>
      </c>
      <c r="D130" s="76" t="s">
        <v>1360</v>
      </c>
      <c r="E130" s="76" t="s">
        <v>723</v>
      </c>
      <c r="F130" s="76" t="s">
        <v>376</v>
      </c>
      <c r="G130" s="76" t="s">
        <v>719</v>
      </c>
      <c r="H130" s="76" t="s">
        <v>739</v>
      </c>
      <c r="I130" s="75">
        <v>11</v>
      </c>
      <c r="J130" s="76">
        <f>SUMIFS(PDF2XLS!E:E,PDF2XLS!D:D,LEFT(Tabla2[[#This Row],[NOMBRES]],FIND(" ",Tabla2[[#This Row],[NOMBRES]],1)-1)&amp;" "&amp;Tabla2[[#This Row],[APELLIDOS]])</f>
        <v>12</v>
      </c>
      <c r="Q130">
        <f>1454-1595</f>
        <v>-141</v>
      </c>
    </row>
    <row r="131" spans="1:17" x14ac:dyDescent="0.25">
      <c r="A131" s="78">
        <v>45347</v>
      </c>
      <c r="B131" s="76" t="s">
        <v>1072</v>
      </c>
      <c r="C131" s="76" t="s">
        <v>1073</v>
      </c>
      <c r="D131" s="76" t="s">
        <v>733</v>
      </c>
      <c r="E131" s="76" t="s">
        <v>723</v>
      </c>
      <c r="F131" s="76" t="s">
        <v>376</v>
      </c>
      <c r="G131" s="76" t="s">
        <v>719</v>
      </c>
      <c r="H131" s="76" t="s">
        <v>739</v>
      </c>
      <c r="I131" s="75">
        <v>11</v>
      </c>
      <c r="J131" s="76">
        <f>SUMIFS(PDF2XLS!E:E,PDF2XLS!D:D,LEFT(Tabla2[[#This Row],[NOMBRES]],FIND(" ",Tabla2[[#This Row],[NOMBRES]],1)-1)&amp;" "&amp;Tabla2[[#This Row],[APELLIDOS]])</f>
        <v>12</v>
      </c>
      <c r="Q131">
        <f>Q130/11</f>
        <v>-12.818181818181818</v>
      </c>
    </row>
    <row r="132" spans="1:17" x14ac:dyDescent="0.25">
      <c r="A132" s="78">
        <v>45347</v>
      </c>
      <c r="B132" s="76" t="s">
        <v>1074</v>
      </c>
      <c r="C132" s="76" t="s">
        <v>1075</v>
      </c>
      <c r="D132" s="76" t="s">
        <v>1361</v>
      </c>
      <c r="E132" s="76" t="s">
        <v>387</v>
      </c>
      <c r="F132" s="76" t="s">
        <v>613</v>
      </c>
      <c r="G132" s="76" t="s">
        <v>719</v>
      </c>
      <c r="H132" s="76" t="s">
        <v>739</v>
      </c>
      <c r="I132" s="75">
        <v>11</v>
      </c>
      <c r="J132" s="76">
        <f>SUMIFS(PDF2XLS!E:E,PDF2XLS!D:D,LEFT(Tabla2[[#This Row],[NOMBRES]],FIND(" ",Tabla2[[#This Row],[NOMBRES]],1)-1)&amp;" "&amp;Tabla2[[#This Row],[APELLIDOS]])</f>
        <v>12</v>
      </c>
    </row>
    <row r="133" spans="1:17" x14ac:dyDescent="0.25">
      <c r="A133" s="78">
        <v>45347</v>
      </c>
      <c r="B133" s="76" t="s">
        <v>1076</v>
      </c>
      <c r="C133" s="76" t="s">
        <v>1077</v>
      </c>
      <c r="D133" s="76" t="s">
        <v>1362</v>
      </c>
      <c r="E133" s="76" t="s">
        <v>380</v>
      </c>
      <c r="F133" s="76" t="s">
        <v>30</v>
      </c>
      <c r="G133" s="76" t="s">
        <v>719</v>
      </c>
      <c r="H133" s="76" t="s">
        <v>739</v>
      </c>
      <c r="I133" s="75">
        <v>11</v>
      </c>
      <c r="J133" s="76">
        <f>SUMIFS(PDF2XLS!E:E,PDF2XLS!D:D,LEFT(Tabla2[[#This Row],[NOMBRES]],FIND(" ",Tabla2[[#This Row],[NOMBRES]],1)-1)&amp;" "&amp;Tabla2[[#This Row],[APELLIDOS]])</f>
        <v>12</v>
      </c>
    </row>
    <row r="134" spans="1:17" x14ac:dyDescent="0.25">
      <c r="A134" s="78">
        <v>45347</v>
      </c>
      <c r="B134" s="76" t="s">
        <v>1078</v>
      </c>
      <c r="C134" s="76" t="s">
        <v>1079</v>
      </c>
      <c r="D134" s="76" t="s">
        <v>1363</v>
      </c>
      <c r="E134" s="76" t="s">
        <v>12</v>
      </c>
      <c r="F134" s="76" t="s">
        <v>30</v>
      </c>
      <c r="G134" s="76" t="s">
        <v>719</v>
      </c>
      <c r="H134" s="76" t="s">
        <v>739</v>
      </c>
      <c r="I134" s="75">
        <v>11</v>
      </c>
      <c r="J134" s="76">
        <f>SUMIFS(PDF2XLS!E:E,PDF2XLS!D:D,LEFT(Tabla2[[#This Row],[NOMBRES]],FIND(" ",Tabla2[[#This Row],[NOMBRES]],1)-1)&amp;" "&amp;Tabla2[[#This Row],[APELLIDOS]])</f>
        <v>12</v>
      </c>
    </row>
    <row r="135" spans="1:17" x14ac:dyDescent="0.25">
      <c r="A135" s="78">
        <v>45347</v>
      </c>
      <c r="B135" s="76" t="s">
        <v>1120</v>
      </c>
      <c r="C135" s="76" t="s">
        <v>1121</v>
      </c>
      <c r="D135" s="76" t="s">
        <v>1364</v>
      </c>
      <c r="E135" s="76" t="s">
        <v>380</v>
      </c>
      <c r="F135" s="76" t="s">
        <v>74</v>
      </c>
      <c r="G135" s="76" t="s">
        <v>719</v>
      </c>
      <c r="H135" s="76" t="s">
        <v>739</v>
      </c>
      <c r="I135" s="75">
        <v>11</v>
      </c>
      <c r="J135" s="76">
        <f>SUMIFS(PDF2XLS!E:E,PDF2XLS!D:D,LEFT(Tabla2[[#This Row],[NOMBRES]],FIND(" ",Tabla2[[#This Row],[NOMBRES]],1)-1)&amp;" "&amp;Tabla2[[#This Row],[APELLIDOS]])</f>
        <v>12</v>
      </c>
    </row>
    <row r="136" spans="1:17" x14ac:dyDescent="0.25">
      <c r="A136" s="78">
        <v>45347</v>
      </c>
      <c r="B136" s="76" t="s">
        <v>1080</v>
      </c>
      <c r="C136" s="76" t="s">
        <v>1081</v>
      </c>
      <c r="D136" s="76" t="s">
        <v>1365</v>
      </c>
      <c r="E136" s="76" t="s">
        <v>380</v>
      </c>
      <c r="F136" s="76" t="s">
        <v>30</v>
      </c>
      <c r="G136" s="76" t="s">
        <v>719</v>
      </c>
      <c r="H136" s="76" t="s">
        <v>739</v>
      </c>
      <c r="I136" s="75">
        <v>11</v>
      </c>
      <c r="J136" s="76">
        <f>SUMIFS(PDF2XLS!E:E,PDF2XLS!D:D,LEFT(Tabla2[[#This Row],[NOMBRES]],FIND(" ",Tabla2[[#This Row],[NOMBRES]],1)-1)&amp;" "&amp;Tabla2[[#This Row],[APELLIDOS]])</f>
        <v>12</v>
      </c>
    </row>
    <row r="137" spans="1:17" x14ac:dyDescent="0.25">
      <c r="A137" s="78">
        <v>45347</v>
      </c>
      <c r="B137" s="76" t="s">
        <v>1082</v>
      </c>
      <c r="C137" s="76" t="s">
        <v>1083</v>
      </c>
      <c r="D137" s="76" t="s">
        <v>1366</v>
      </c>
      <c r="E137" s="76" t="s">
        <v>380</v>
      </c>
      <c r="F137" s="76" t="s">
        <v>11</v>
      </c>
      <c r="G137" s="76" t="s">
        <v>719</v>
      </c>
      <c r="H137" s="76" t="s">
        <v>739</v>
      </c>
      <c r="I137" s="75">
        <v>11</v>
      </c>
      <c r="J137" s="76">
        <f>SUMIFS(PDF2XLS!E:E,PDF2XLS!D:D,LEFT(Tabla2[[#This Row],[NOMBRES]],FIND(" ",Tabla2[[#This Row],[NOMBRES]],1)-1)&amp;" "&amp;Tabla2[[#This Row],[APELLIDOS]])</f>
        <v>12</v>
      </c>
    </row>
    <row r="138" spans="1:17" x14ac:dyDescent="0.25">
      <c r="A138" s="78">
        <v>45347</v>
      </c>
      <c r="B138" s="76" t="s">
        <v>1084</v>
      </c>
      <c r="C138" s="76" t="s">
        <v>1085</v>
      </c>
      <c r="D138" s="76" t="s">
        <v>1367</v>
      </c>
      <c r="E138" s="76" t="s">
        <v>12</v>
      </c>
      <c r="F138" s="76" t="s">
        <v>11</v>
      </c>
      <c r="G138" s="76" t="s">
        <v>719</v>
      </c>
      <c r="H138" s="76" t="s">
        <v>739</v>
      </c>
      <c r="I138" s="75">
        <v>11</v>
      </c>
      <c r="J138" s="76">
        <f>SUMIFS(PDF2XLS!E:E,PDF2XLS!D:D,LEFT(Tabla2[[#This Row],[NOMBRES]],FIND(" ",Tabla2[[#This Row],[NOMBRES]],1)-1)&amp;" "&amp;Tabla2[[#This Row],[APELLIDOS]])</f>
        <v>12</v>
      </c>
    </row>
    <row r="139" spans="1:17" x14ac:dyDescent="0.25">
      <c r="A139" s="78">
        <v>45347</v>
      </c>
      <c r="B139" s="76" t="s">
        <v>1086</v>
      </c>
      <c r="C139" s="76" t="s">
        <v>1087</v>
      </c>
      <c r="D139" s="76" t="s">
        <v>1368</v>
      </c>
      <c r="E139" s="76" t="s">
        <v>380</v>
      </c>
      <c r="F139" s="76" t="s">
        <v>30</v>
      </c>
      <c r="G139" s="76" t="s">
        <v>719</v>
      </c>
      <c r="H139" s="76" t="s">
        <v>739</v>
      </c>
      <c r="I139" s="75">
        <v>11</v>
      </c>
      <c r="J139" s="76">
        <f>SUMIFS(PDF2XLS!E:E,PDF2XLS!D:D,LEFT(Tabla2[[#This Row],[NOMBRES]],FIND(" ",Tabla2[[#This Row],[NOMBRES]],1)-1)&amp;" "&amp;Tabla2[[#This Row],[APELLIDOS]])</f>
        <v>12</v>
      </c>
    </row>
    <row r="140" spans="1:17" x14ac:dyDescent="0.25">
      <c r="A140" s="78">
        <v>45347</v>
      </c>
      <c r="B140" s="76" t="s">
        <v>1088</v>
      </c>
      <c r="C140" s="76" t="s">
        <v>1089</v>
      </c>
      <c r="D140" s="76" t="s">
        <v>1090</v>
      </c>
      <c r="E140" s="76" t="s">
        <v>387</v>
      </c>
      <c r="F140" s="76" t="s">
        <v>613</v>
      </c>
      <c r="G140" s="76" t="s">
        <v>719</v>
      </c>
      <c r="H140" s="76" t="s">
        <v>739</v>
      </c>
      <c r="I140" s="75">
        <v>11</v>
      </c>
      <c r="J140" s="76">
        <f>SUMIFS(PDF2XLS!E:E,PDF2XLS!D:D,LEFT(Tabla2[[#This Row],[NOMBRES]],FIND(" ",Tabla2[[#This Row],[NOMBRES]],1)-1)&amp;" "&amp;Tabla2[[#This Row],[APELLIDOS]])</f>
        <v>12</v>
      </c>
    </row>
    <row r="141" spans="1:17" x14ac:dyDescent="0.25">
      <c r="A141" s="78">
        <v>45347</v>
      </c>
      <c r="B141" s="76" t="s">
        <v>1091</v>
      </c>
      <c r="C141" s="76" t="s">
        <v>1092</v>
      </c>
      <c r="D141" s="76" t="s">
        <v>1369</v>
      </c>
      <c r="E141" s="76" t="s">
        <v>380</v>
      </c>
      <c r="F141" s="76" t="s">
        <v>30</v>
      </c>
      <c r="G141" s="76" t="s">
        <v>719</v>
      </c>
      <c r="H141" s="76" t="s">
        <v>739</v>
      </c>
      <c r="I141" s="75">
        <v>11</v>
      </c>
      <c r="J141" s="76">
        <f>SUMIFS(PDF2XLS!E:E,PDF2XLS!D:D,LEFT(Tabla2[[#This Row],[NOMBRES]],FIND(" ",Tabla2[[#This Row],[NOMBRES]],1)-1)&amp;" "&amp;Tabla2[[#This Row],[APELLIDOS]])</f>
        <v>12</v>
      </c>
    </row>
    <row r="142" spans="1:17" x14ac:dyDescent="0.25">
      <c r="A142" s="78">
        <v>45347</v>
      </c>
      <c r="B142" s="76" t="s">
        <v>1093</v>
      </c>
      <c r="C142" s="76" t="s">
        <v>1094</v>
      </c>
      <c r="D142" s="76" t="s">
        <v>1370</v>
      </c>
      <c r="E142" s="76" t="s">
        <v>387</v>
      </c>
      <c r="F142" s="76" t="s">
        <v>74</v>
      </c>
      <c r="G142" s="76" t="s">
        <v>719</v>
      </c>
      <c r="H142" s="76" t="s">
        <v>739</v>
      </c>
      <c r="I142" s="75">
        <v>11</v>
      </c>
      <c r="J142" s="76">
        <f>SUMIFS(PDF2XLS!E:E,PDF2XLS!D:D,LEFT(Tabla2[[#This Row],[NOMBRES]],FIND(" ",Tabla2[[#This Row],[NOMBRES]],1)-1)&amp;" "&amp;Tabla2[[#This Row],[APELLIDOS]])</f>
        <v>12</v>
      </c>
    </row>
    <row r="143" spans="1:17" x14ac:dyDescent="0.25">
      <c r="A143" s="78">
        <v>45347</v>
      </c>
      <c r="B143" s="76" t="s">
        <v>1095</v>
      </c>
      <c r="C143" s="76" t="s">
        <v>1096</v>
      </c>
      <c r="D143" s="76" t="s">
        <v>1360</v>
      </c>
      <c r="E143" s="76" t="s">
        <v>380</v>
      </c>
      <c r="F143" s="76" t="s">
        <v>74</v>
      </c>
      <c r="G143" s="76" t="s">
        <v>719</v>
      </c>
      <c r="H143" s="76" t="s">
        <v>739</v>
      </c>
      <c r="I143" s="75">
        <v>11</v>
      </c>
      <c r="J143" s="76">
        <f>SUMIFS(PDF2XLS!E:E,PDF2XLS!D:D,LEFT(Tabla2[[#This Row],[NOMBRES]],FIND(" ",Tabla2[[#This Row],[NOMBRES]],1)-1)&amp;" "&amp;Tabla2[[#This Row],[APELLIDOS]])</f>
        <v>12</v>
      </c>
    </row>
    <row r="144" spans="1:17" x14ac:dyDescent="0.25">
      <c r="A144" s="78">
        <v>45347</v>
      </c>
      <c r="B144" s="76" t="s">
        <v>1097</v>
      </c>
      <c r="C144" s="76" t="s">
        <v>1098</v>
      </c>
      <c r="D144" s="76" t="s">
        <v>1371</v>
      </c>
      <c r="E144" s="76" t="s">
        <v>380</v>
      </c>
      <c r="F144" s="76" t="s">
        <v>30</v>
      </c>
      <c r="G144" s="76" t="s">
        <v>719</v>
      </c>
      <c r="H144" s="76" t="s">
        <v>739</v>
      </c>
      <c r="I144" s="75">
        <v>11</v>
      </c>
      <c r="J144" s="76">
        <f>SUMIFS(PDF2XLS!E:E,PDF2XLS!D:D,LEFT(Tabla2[[#This Row],[NOMBRES]],FIND(" ",Tabla2[[#This Row],[NOMBRES]],1)-1)&amp;" "&amp;Tabla2[[#This Row],[APELLIDOS]])</f>
        <v>12</v>
      </c>
    </row>
    <row r="145" spans="1:10" x14ac:dyDescent="0.25">
      <c r="A145" s="78">
        <v>45347</v>
      </c>
      <c r="B145" s="76" t="s">
        <v>1099</v>
      </c>
      <c r="C145" s="76" t="s">
        <v>1100</v>
      </c>
      <c r="D145" s="76" t="s">
        <v>1372</v>
      </c>
      <c r="E145" s="76" t="s">
        <v>380</v>
      </c>
      <c r="F145" s="76" t="s">
        <v>30</v>
      </c>
      <c r="G145" s="76" t="s">
        <v>719</v>
      </c>
      <c r="H145" s="76" t="s">
        <v>739</v>
      </c>
      <c r="I145" s="75">
        <v>11</v>
      </c>
      <c r="J145" s="76">
        <f>SUMIFS(PDF2XLS!E:E,PDF2XLS!D:D,LEFT(Tabla2[[#This Row],[NOMBRES]],FIND(" ",Tabla2[[#This Row],[NOMBRES]],1)-1)&amp;" "&amp;Tabla2[[#This Row],[APELLIDOS]])</f>
        <v>0</v>
      </c>
    </row>
    <row r="146" spans="1:10" x14ac:dyDescent="0.25">
      <c r="A146" s="78">
        <v>45347</v>
      </c>
      <c r="B146" s="76" t="s">
        <v>1101</v>
      </c>
      <c r="C146" s="76" t="s">
        <v>1102</v>
      </c>
      <c r="D146" s="76" t="s">
        <v>1373</v>
      </c>
      <c r="E146" s="76" t="s">
        <v>380</v>
      </c>
      <c r="F146" s="76" t="s">
        <v>11</v>
      </c>
      <c r="G146" s="76" t="s">
        <v>719</v>
      </c>
      <c r="H146" s="76" t="s">
        <v>739</v>
      </c>
      <c r="I146" s="75">
        <v>11</v>
      </c>
      <c r="J146" s="76">
        <f>SUMIFS(PDF2XLS!E:E,PDF2XLS!D:D,LEFT(Tabla2[[#This Row],[NOMBRES]],FIND(" ",Tabla2[[#This Row],[NOMBRES]],1)-1)&amp;" "&amp;Tabla2[[#This Row],[APELLIDOS]])</f>
        <v>12</v>
      </c>
    </row>
    <row r="147" spans="1:10" x14ac:dyDescent="0.25">
      <c r="A147" s="78">
        <v>45347</v>
      </c>
      <c r="B147" s="76" t="s">
        <v>1103</v>
      </c>
      <c r="C147" s="76" t="s">
        <v>1104</v>
      </c>
      <c r="D147" s="76" t="s">
        <v>1105</v>
      </c>
      <c r="E147" s="76" t="s">
        <v>723</v>
      </c>
      <c r="F147" s="76" t="s">
        <v>376</v>
      </c>
      <c r="G147" s="76" t="s">
        <v>719</v>
      </c>
      <c r="H147" s="76" t="s">
        <v>739</v>
      </c>
      <c r="I147" s="75">
        <v>11</v>
      </c>
      <c r="J147" s="76">
        <f>SUMIFS(PDF2XLS!E:E,PDF2XLS!D:D,LEFT(Tabla2[[#This Row],[NOMBRES]],FIND(" ",Tabla2[[#This Row],[NOMBRES]],1)-1)&amp;" "&amp;Tabla2[[#This Row],[APELLIDOS]])</f>
        <v>12</v>
      </c>
    </row>
    <row r="148" spans="1:10" x14ac:dyDescent="0.25">
      <c r="A148" s="78">
        <v>45347</v>
      </c>
      <c r="B148" s="76" t="s">
        <v>1106</v>
      </c>
      <c r="C148" s="76" t="s">
        <v>1107</v>
      </c>
      <c r="D148" s="76" t="s">
        <v>1374</v>
      </c>
      <c r="E148" s="76" t="s">
        <v>12</v>
      </c>
      <c r="F148" s="76" t="s">
        <v>613</v>
      </c>
      <c r="G148" s="76" t="s">
        <v>719</v>
      </c>
      <c r="H148" s="76" t="s">
        <v>739</v>
      </c>
      <c r="I148" s="75">
        <v>11</v>
      </c>
      <c r="J148" s="76">
        <f>SUMIFS(PDF2XLS!E:E,PDF2XLS!D:D,LEFT(Tabla2[[#This Row],[NOMBRES]],FIND(" ",Tabla2[[#This Row],[NOMBRES]],1)-1)&amp;" "&amp;Tabla2[[#This Row],[APELLIDOS]])</f>
        <v>12</v>
      </c>
    </row>
    <row r="149" spans="1:10" x14ac:dyDescent="0.25">
      <c r="A149" s="78">
        <v>45347</v>
      </c>
      <c r="B149" s="76" t="s">
        <v>1108</v>
      </c>
      <c r="C149" s="76" t="s">
        <v>1109</v>
      </c>
      <c r="D149" s="76" t="s">
        <v>1375</v>
      </c>
      <c r="E149" s="76" t="s">
        <v>12</v>
      </c>
      <c r="F149" s="76" t="s">
        <v>74</v>
      </c>
      <c r="G149" s="76" t="s">
        <v>719</v>
      </c>
      <c r="H149" s="76" t="s">
        <v>739</v>
      </c>
      <c r="I149" s="75">
        <v>11</v>
      </c>
      <c r="J149" s="76">
        <f>SUMIFS(PDF2XLS!E:E,PDF2XLS!D:D,LEFT(Tabla2[[#This Row],[NOMBRES]],FIND(" ",Tabla2[[#This Row],[NOMBRES]],1)-1)&amp;" "&amp;Tabla2[[#This Row],[APELLIDOS]])</f>
        <v>12</v>
      </c>
    </row>
    <row r="150" spans="1:10" x14ac:dyDescent="0.25">
      <c r="A150" s="78">
        <v>45347</v>
      </c>
      <c r="B150" s="76" t="s">
        <v>1110</v>
      </c>
      <c r="C150" s="76" t="s">
        <v>1111</v>
      </c>
      <c r="D150" s="76" t="s">
        <v>1376</v>
      </c>
      <c r="E150" s="76" t="s">
        <v>380</v>
      </c>
      <c r="F150" s="76" t="s">
        <v>30</v>
      </c>
      <c r="G150" s="76" t="s">
        <v>719</v>
      </c>
      <c r="H150" s="76" t="s">
        <v>739</v>
      </c>
      <c r="I150" s="75">
        <v>11</v>
      </c>
      <c r="J150" s="76">
        <f>SUMIFS(PDF2XLS!E:E,PDF2XLS!D:D,LEFT(Tabla2[[#This Row],[NOMBRES]],FIND(" ",Tabla2[[#This Row],[NOMBRES]],1)-1)&amp;" "&amp;Tabla2[[#This Row],[APELLIDOS]])</f>
        <v>12</v>
      </c>
    </row>
    <row r="151" spans="1:10" x14ac:dyDescent="0.25">
      <c r="A151" s="78">
        <v>45347</v>
      </c>
      <c r="B151" s="76" t="s">
        <v>1112</v>
      </c>
      <c r="C151" s="76" t="s">
        <v>1113</v>
      </c>
      <c r="D151" s="76" t="s">
        <v>1377</v>
      </c>
      <c r="E151" s="76" t="s">
        <v>380</v>
      </c>
      <c r="F151" s="76" t="s">
        <v>74</v>
      </c>
      <c r="G151" s="76" t="s">
        <v>719</v>
      </c>
      <c r="H151" s="76" t="s">
        <v>739</v>
      </c>
      <c r="I151" s="75">
        <v>11</v>
      </c>
      <c r="J151" s="76">
        <f>SUMIFS(PDF2XLS!E:E,PDF2XLS!D:D,LEFT(Tabla2[[#This Row],[NOMBRES]],FIND(" ",Tabla2[[#This Row],[NOMBRES]],1)-1)&amp;" "&amp;Tabla2[[#This Row],[APELLIDOS]])</f>
        <v>12</v>
      </c>
    </row>
    <row r="152" spans="1:10" x14ac:dyDescent="0.25">
      <c r="A152" s="78">
        <v>45347</v>
      </c>
      <c r="B152" s="76" t="s">
        <v>737</v>
      </c>
      <c r="C152" s="76" t="s">
        <v>738</v>
      </c>
      <c r="D152" s="76" t="s">
        <v>1378</v>
      </c>
      <c r="E152" s="76" t="s">
        <v>381</v>
      </c>
      <c r="F152" s="76" t="s">
        <v>730</v>
      </c>
      <c r="G152" s="76" t="s">
        <v>731</v>
      </c>
      <c r="H152" s="76" t="s">
        <v>739</v>
      </c>
      <c r="I152" s="75">
        <v>11</v>
      </c>
      <c r="J152" s="76">
        <f>SUMIFS(PDF2XLS!E:E,PDF2XLS!D:D,LEFT(Tabla2[[#This Row],[NOMBRES]],FIND(" ",Tabla2[[#This Row],[NOMBRES]],1)-1)&amp;" "&amp;Tabla2[[#This Row],[APELLIDOS]])</f>
        <v>0</v>
      </c>
    </row>
    <row r="153" spans="1:10" x14ac:dyDescent="0.25">
      <c r="A153" s="78">
        <v>45347</v>
      </c>
      <c r="B153" s="76" t="s">
        <v>740</v>
      </c>
      <c r="C153" s="76" t="s">
        <v>741</v>
      </c>
      <c r="D153" s="76" t="s">
        <v>1379</v>
      </c>
      <c r="E153" s="76" t="s">
        <v>387</v>
      </c>
      <c r="F153" s="76" t="s">
        <v>730</v>
      </c>
      <c r="G153" s="76" t="s">
        <v>731</v>
      </c>
      <c r="H153" s="76" t="s">
        <v>739</v>
      </c>
      <c r="I153" s="75">
        <v>11</v>
      </c>
      <c r="J153" s="76">
        <f>SUMIFS(PDF2XLS!E:E,PDF2XLS!D:D,LEFT(Tabla2[[#This Row],[NOMBRES]],FIND(" ",Tabla2[[#This Row],[NOMBRES]],1)-1)&amp;" "&amp;Tabla2[[#This Row],[APELLIDOS]])</f>
        <v>0</v>
      </c>
    </row>
    <row r="154" spans="1:10" x14ac:dyDescent="0.25">
      <c r="A154" s="78">
        <v>45347</v>
      </c>
      <c r="B154" s="76" t="s">
        <v>742</v>
      </c>
      <c r="C154" s="76" t="s">
        <v>743</v>
      </c>
      <c r="D154" s="76" t="s">
        <v>1380</v>
      </c>
      <c r="E154" s="76" t="s">
        <v>380</v>
      </c>
      <c r="F154" s="76" t="s">
        <v>730</v>
      </c>
      <c r="G154" s="76" t="s">
        <v>731</v>
      </c>
      <c r="H154" s="76" t="s">
        <v>739</v>
      </c>
      <c r="I154" s="75">
        <v>11</v>
      </c>
      <c r="J154" s="76">
        <f>SUMIFS(PDF2XLS!E:E,PDF2XLS!D:D,LEFT(Tabla2[[#This Row],[NOMBRES]],FIND(" ",Tabla2[[#This Row],[NOMBRES]],1)-1)&amp;" "&amp;Tabla2[[#This Row],[APELLIDOS]])</f>
        <v>0</v>
      </c>
    </row>
    <row r="155" spans="1:10" x14ac:dyDescent="0.25">
      <c r="A155" s="78">
        <v>45347</v>
      </c>
      <c r="B155" s="76" t="s">
        <v>744</v>
      </c>
      <c r="C155" s="76" t="s">
        <v>745</v>
      </c>
      <c r="D155" s="76" t="s">
        <v>1381</v>
      </c>
      <c r="E155" s="76" t="s">
        <v>380</v>
      </c>
      <c r="F155" s="76" t="s">
        <v>730</v>
      </c>
      <c r="G155" s="76" t="s">
        <v>731</v>
      </c>
      <c r="H155" s="76" t="s">
        <v>739</v>
      </c>
      <c r="I155" s="75">
        <v>11</v>
      </c>
      <c r="J155" s="76">
        <f>SUMIFS(PDF2XLS!E:E,PDF2XLS!D:D,LEFT(Tabla2[[#This Row],[NOMBRES]],FIND(" ",Tabla2[[#This Row],[NOMBRES]],1)-1)&amp;" "&amp;Tabla2[[#This Row],[APELLIDOS]])</f>
        <v>0</v>
      </c>
    </row>
    <row r="156" spans="1:10" x14ac:dyDescent="0.25">
      <c r="A156" s="78">
        <v>45347</v>
      </c>
      <c r="B156" s="76" t="s">
        <v>746</v>
      </c>
      <c r="C156" s="76" t="s">
        <v>747</v>
      </c>
      <c r="D156" s="76" t="s">
        <v>1382</v>
      </c>
      <c r="E156" s="76" t="s">
        <v>381</v>
      </c>
      <c r="F156" s="76" t="s">
        <v>730</v>
      </c>
      <c r="G156" s="76" t="s">
        <v>731</v>
      </c>
      <c r="H156" s="76" t="s">
        <v>739</v>
      </c>
      <c r="I156" s="75">
        <v>11</v>
      </c>
      <c r="J156" s="76">
        <f>SUMIFS(PDF2XLS!E:E,PDF2XLS!D:D,LEFT(Tabla2[[#This Row],[NOMBRES]],FIND(" ",Tabla2[[#This Row],[NOMBRES]],1)-1)&amp;" "&amp;Tabla2[[#This Row],[APELLIDOS]])</f>
        <v>0</v>
      </c>
    </row>
    <row r="157" spans="1:10" x14ac:dyDescent="0.25">
      <c r="A157" s="78">
        <v>45347</v>
      </c>
      <c r="B157" s="76" t="s">
        <v>748</v>
      </c>
      <c r="C157" s="76" t="s">
        <v>749</v>
      </c>
      <c r="D157" s="76" t="s">
        <v>1383</v>
      </c>
      <c r="E157" s="76" t="s">
        <v>381</v>
      </c>
      <c r="F157" s="76" t="s">
        <v>730</v>
      </c>
      <c r="G157" s="76" t="s">
        <v>731</v>
      </c>
      <c r="H157" s="76" t="s">
        <v>739</v>
      </c>
      <c r="I157" s="75">
        <v>11</v>
      </c>
      <c r="J157" s="76">
        <f>SUMIFS(PDF2XLS!E:E,PDF2XLS!D:D,LEFT(Tabla2[[#This Row],[NOMBRES]],FIND(" ",Tabla2[[#This Row],[NOMBRES]],1)-1)&amp;" "&amp;Tabla2[[#This Row],[APELLIDOS]])</f>
        <v>0</v>
      </c>
    </row>
    <row r="158" spans="1:10" x14ac:dyDescent="0.25">
      <c r="A158" s="78">
        <v>45347</v>
      </c>
      <c r="B158" s="76" t="s">
        <v>750</v>
      </c>
      <c r="C158" s="76" t="s">
        <v>751</v>
      </c>
      <c r="D158" s="76" t="s">
        <v>1384</v>
      </c>
      <c r="E158" s="76" t="s">
        <v>380</v>
      </c>
      <c r="F158" s="76" t="s">
        <v>730</v>
      </c>
      <c r="G158" s="76" t="s">
        <v>731</v>
      </c>
      <c r="H158" s="76" t="s">
        <v>739</v>
      </c>
      <c r="I158" s="75">
        <v>11</v>
      </c>
      <c r="J158" s="76">
        <f>SUMIFS(PDF2XLS!E:E,PDF2XLS!D:D,LEFT(Tabla2[[#This Row],[NOMBRES]],FIND(" ",Tabla2[[#This Row],[NOMBRES]],1)-1)&amp;" "&amp;Tabla2[[#This Row],[APELLIDOS]])</f>
        <v>0</v>
      </c>
    </row>
    <row r="159" spans="1:10" x14ac:dyDescent="0.25">
      <c r="A159" s="78">
        <v>45347</v>
      </c>
      <c r="B159" s="76" t="s">
        <v>1114</v>
      </c>
      <c r="C159" s="76" t="s">
        <v>1115</v>
      </c>
      <c r="D159" s="76" t="s">
        <v>1385</v>
      </c>
      <c r="E159" s="76" t="s">
        <v>380</v>
      </c>
      <c r="F159" s="76" t="s">
        <v>30</v>
      </c>
      <c r="G159" s="76" t="s">
        <v>719</v>
      </c>
      <c r="H159" s="76" t="s">
        <v>739</v>
      </c>
      <c r="I159" s="75">
        <v>11</v>
      </c>
      <c r="J159" s="76">
        <f>SUMIFS(PDF2XLS!E:E,PDF2XLS!D:D,LEFT(Tabla2[[#This Row],[NOMBRES]],FIND(" ",Tabla2[[#This Row],[NOMBRES]],1)-1)&amp;" "&amp;Tabla2[[#This Row],[APELLIDOS]])</f>
        <v>12</v>
      </c>
    </row>
    <row r="160" spans="1:10" x14ac:dyDescent="0.25">
      <c r="A160" s="78">
        <v>45347</v>
      </c>
      <c r="B160" s="76" t="s">
        <v>1116</v>
      </c>
      <c r="C160" s="76" t="s">
        <v>1117</v>
      </c>
      <c r="D160" s="76" t="s">
        <v>1386</v>
      </c>
      <c r="E160" s="76" t="s">
        <v>380</v>
      </c>
      <c r="F160" s="76" t="s">
        <v>30</v>
      </c>
      <c r="G160" s="76" t="s">
        <v>719</v>
      </c>
      <c r="H160" s="76" t="s">
        <v>739</v>
      </c>
      <c r="I160" s="75">
        <v>11</v>
      </c>
      <c r="J160" s="76">
        <f>SUMIFS(PDF2XLS!E:E,PDF2XLS!D:D,LEFT(Tabla2[[#This Row],[NOMBRES]],FIND(" ",Tabla2[[#This Row],[NOMBRES]],1)-1)&amp;" "&amp;Tabla2[[#This Row],[APELLIDOS]])</f>
        <v>0</v>
      </c>
    </row>
    <row r="161" spans="1:10" x14ac:dyDescent="0.25">
      <c r="A161" s="78">
        <v>45347</v>
      </c>
      <c r="B161" s="76" t="s">
        <v>1118</v>
      </c>
      <c r="C161" s="76" t="s">
        <v>1119</v>
      </c>
      <c r="D161" s="76" t="s">
        <v>1387</v>
      </c>
      <c r="E161" s="76" t="s">
        <v>387</v>
      </c>
      <c r="F161" s="76" t="s">
        <v>74</v>
      </c>
      <c r="G161" s="76" t="s">
        <v>719</v>
      </c>
      <c r="H161" s="76" t="s">
        <v>739</v>
      </c>
      <c r="I161" s="75">
        <v>11</v>
      </c>
      <c r="J161" s="76">
        <f>SUMIFS(PDF2XLS!E:E,PDF2XLS!D:D,LEFT(Tabla2[[#This Row],[NOMBRES]],FIND(" ",Tabla2[[#This Row],[NOMBRES]],1)-1)&amp;" "&amp;Tabla2[[#This Row],[APELLIDOS]])</f>
        <v>12</v>
      </c>
    </row>
    <row r="162" spans="1:10" x14ac:dyDescent="0.25">
      <c r="A162" s="78">
        <v>45347</v>
      </c>
      <c r="B162" s="76" t="s">
        <v>1405</v>
      </c>
      <c r="C162" s="76" t="s">
        <v>1406</v>
      </c>
      <c r="D162" s="76" t="s">
        <v>1407</v>
      </c>
      <c r="E162" s="76" t="s">
        <v>381</v>
      </c>
      <c r="F162" s="76" t="s">
        <v>375</v>
      </c>
      <c r="G162" s="76" t="s">
        <v>719</v>
      </c>
      <c r="H162" s="76" t="s">
        <v>739</v>
      </c>
      <c r="I162" s="75">
        <v>11</v>
      </c>
      <c r="J162" s="76">
        <f>SUMIFS(PDF2XLS!E:E,PDF2XLS!D:D,LEFT(Tabla2[[#This Row],[NOMBRES]],FIND(" ",Tabla2[[#This Row],[NOMBRES]],1)-1)&amp;" "&amp;Tabla2[[#This Row],[APELLIDOS]])</f>
        <v>12</v>
      </c>
    </row>
    <row r="163" spans="1:10" x14ac:dyDescent="0.25">
      <c r="A163" s="78">
        <v>45347</v>
      </c>
      <c r="B163" s="76" t="s">
        <v>1408</v>
      </c>
      <c r="C163" s="76" t="s">
        <v>1409</v>
      </c>
      <c r="D163" s="76" t="s">
        <v>1410</v>
      </c>
      <c r="E163" s="76" t="s">
        <v>387</v>
      </c>
      <c r="F163" s="76" t="s">
        <v>10</v>
      </c>
      <c r="G163" s="76" t="s">
        <v>719</v>
      </c>
      <c r="H163" s="76" t="s">
        <v>739</v>
      </c>
      <c r="I163" s="75">
        <v>11</v>
      </c>
      <c r="J163" s="76">
        <f>SUMIFS(PDF2XLS!E:E,PDF2XLS!D:D,LEFT(Tabla2[[#This Row],[NOMBRES]],FIND(" ",Tabla2[[#This Row],[NOMBRES]],1)-1)&amp;" "&amp;Tabla2[[#This Row],[APELLIDOS]])</f>
        <v>0</v>
      </c>
    </row>
    <row r="164" spans="1:10" x14ac:dyDescent="0.25">
      <c r="A164" s="78">
        <v>45347</v>
      </c>
      <c r="B164" s="76" t="s">
        <v>1411</v>
      </c>
      <c r="C164" s="76" t="s">
        <v>1412</v>
      </c>
      <c r="D164" s="76" t="s">
        <v>1413</v>
      </c>
      <c r="E164" s="76" t="s">
        <v>380</v>
      </c>
      <c r="F164" s="76" t="s">
        <v>11</v>
      </c>
      <c r="G164" s="76" t="s">
        <v>719</v>
      </c>
      <c r="H164" s="76" t="s">
        <v>739</v>
      </c>
      <c r="I164" s="75">
        <v>11</v>
      </c>
      <c r="J164" s="76">
        <f>SUMIFS(PDF2XLS!E:E,PDF2XLS!D:D,LEFT(Tabla2[[#This Row],[NOMBRES]],FIND(" ",Tabla2[[#This Row],[NOMBRES]],1)-1)&amp;" "&amp;Tabla2[[#This Row],[APELLIDOS]])</f>
        <v>12</v>
      </c>
    </row>
    <row r="165" spans="1:10" x14ac:dyDescent="0.25">
      <c r="A165" s="78">
        <v>45347</v>
      </c>
      <c r="B165" s="76" t="s">
        <v>1414</v>
      </c>
      <c r="C165" s="76" t="s">
        <v>1415</v>
      </c>
      <c r="D165" s="76" t="s">
        <v>1416</v>
      </c>
      <c r="E165" s="76" t="s">
        <v>380</v>
      </c>
      <c r="F165" s="76" t="s">
        <v>11</v>
      </c>
      <c r="G165" s="76" t="s">
        <v>719</v>
      </c>
      <c r="H165" s="76" t="s">
        <v>739</v>
      </c>
      <c r="I165" s="75">
        <v>11</v>
      </c>
      <c r="J165" s="76">
        <f>SUMIFS(PDF2XLS!E:E,PDF2XLS!D:D,LEFT(Tabla2[[#This Row],[NOMBRES]],FIND(" ",Tabla2[[#This Row],[NOMBRES]],1)-1)&amp;" "&amp;Tabla2[[#This Row],[APELLIDOS]])</f>
        <v>0</v>
      </c>
    </row>
    <row r="166" spans="1:10" x14ac:dyDescent="0.25">
      <c r="A166" s="78">
        <v>45347</v>
      </c>
      <c r="B166" s="76" t="s">
        <v>1417</v>
      </c>
      <c r="C166" s="76" t="s">
        <v>1418</v>
      </c>
      <c r="D166" s="76" t="s">
        <v>1419</v>
      </c>
      <c r="E166" s="76" t="s">
        <v>736</v>
      </c>
      <c r="F166" s="76" t="s">
        <v>378</v>
      </c>
      <c r="G166" s="76" t="s">
        <v>719</v>
      </c>
      <c r="H166" s="76" t="s">
        <v>739</v>
      </c>
      <c r="I166" s="75">
        <v>11</v>
      </c>
      <c r="J166" s="76">
        <f>SUMIFS(PDF2XLS!E:E,PDF2XLS!D:D,LEFT(Tabla2[[#This Row],[NOMBRES]],FIND(" ",Tabla2[[#This Row],[NOMBRES]],1)-1)&amp;" "&amp;Tabla2[[#This Row],[APELLIDOS]])</f>
        <v>12</v>
      </c>
    </row>
    <row r="167" spans="1:10" x14ac:dyDescent="0.25">
      <c r="A167" s="78">
        <v>45347</v>
      </c>
      <c r="B167" s="76" t="s">
        <v>1420</v>
      </c>
      <c r="C167" s="76" t="s">
        <v>1421</v>
      </c>
      <c r="D167" s="76" t="s">
        <v>1422</v>
      </c>
      <c r="E167" s="76" t="s">
        <v>380</v>
      </c>
      <c r="F167" s="76" t="s">
        <v>11</v>
      </c>
      <c r="G167" s="76" t="s">
        <v>719</v>
      </c>
      <c r="H167" s="76" t="s">
        <v>739</v>
      </c>
      <c r="I167" s="75">
        <v>11</v>
      </c>
      <c r="J167" s="76">
        <f>SUMIFS(PDF2XLS!E:E,PDF2XLS!D:D,LEFT(Tabla2[[#This Row],[NOMBRES]],FIND(" ",Tabla2[[#This Row],[NOMBRES]],1)-1)&amp;" "&amp;Tabla2[[#This Row],[APELLIDOS]])</f>
        <v>12</v>
      </c>
    </row>
    <row r="168" spans="1:10" x14ac:dyDescent="0.25">
      <c r="A168" s="78">
        <v>45347</v>
      </c>
      <c r="B168" s="76" t="s">
        <v>1423</v>
      </c>
      <c r="C168" s="76" t="s">
        <v>1424</v>
      </c>
      <c r="D168" s="76" t="s">
        <v>1425</v>
      </c>
      <c r="E168" s="76" t="s">
        <v>380</v>
      </c>
      <c r="F168" s="76" t="s">
        <v>11</v>
      </c>
      <c r="G168" s="76" t="s">
        <v>719</v>
      </c>
      <c r="H168" s="76" t="s">
        <v>739</v>
      </c>
      <c r="I168" s="75">
        <v>11</v>
      </c>
      <c r="J168" s="76">
        <f>SUMIFS(PDF2XLS!E:E,PDF2XLS!D:D,LEFT(Tabla2[[#This Row],[NOMBRES]],FIND(" ",Tabla2[[#This Row],[NOMBRES]],1)-1)&amp;" "&amp;Tabla2[[#This Row],[APELLIDOS]])</f>
        <v>12</v>
      </c>
    </row>
    <row r="169" spans="1:10" x14ac:dyDescent="0.25">
      <c r="A169" s="78">
        <v>45347</v>
      </c>
      <c r="B169" s="76" t="s">
        <v>1426</v>
      </c>
      <c r="C169" s="76" t="s">
        <v>1427</v>
      </c>
      <c r="D169" s="76" t="s">
        <v>1428</v>
      </c>
      <c r="E169" s="76" t="s">
        <v>724</v>
      </c>
      <c r="F169" s="76" t="s">
        <v>375</v>
      </c>
      <c r="G169" s="76" t="s">
        <v>719</v>
      </c>
      <c r="H169" s="76" t="s">
        <v>739</v>
      </c>
      <c r="I169" s="75">
        <v>11</v>
      </c>
      <c r="J169" s="76">
        <f>SUMIFS(PDF2XLS!E:E,PDF2XLS!D:D,LEFT(Tabla2[[#This Row],[NOMBRES]],FIND(" ",Tabla2[[#This Row],[NOMBRES]],1)-1)&amp;" "&amp;Tabla2[[#This Row],[APELLIDOS]])</f>
        <v>12</v>
      </c>
    </row>
    <row r="170" spans="1:10" x14ac:dyDescent="0.25">
      <c r="A170" s="78">
        <v>45347</v>
      </c>
      <c r="B170" s="76" t="s">
        <v>1429</v>
      </c>
      <c r="C170" s="76" t="s">
        <v>1430</v>
      </c>
      <c r="D170" s="76" t="s">
        <v>1431</v>
      </c>
      <c r="E170" s="76" t="s">
        <v>380</v>
      </c>
      <c r="F170" s="76" t="s">
        <v>375</v>
      </c>
      <c r="G170" s="76" t="s">
        <v>719</v>
      </c>
      <c r="H170" s="76" t="s">
        <v>739</v>
      </c>
      <c r="I170" s="75">
        <v>11</v>
      </c>
      <c r="J170" s="76">
        <f>SUMIFS(PDF2XLS!E:E,PDF2XLS!D:D,LEFT(Tabla2[[#This Row],[NOMBRES]],FIND(" ",Tabla2[[#This Row],[NOMBRES]],1)-1)&amp;" "&amp;Tabla2[[#This Row],[APELLIDOS]])</f>
        <v>12</v>
      </c>
    </row>
    <row r="171" spans="1:10" x14ac:dyDescent="0.25">
      <c r="A171" s="78">
        <v>45347</v>
      </c>
      <c r="B171" s="76" t="s">
        <v>1432</v>
      </c>
      <c r="C171" s="76" t="s">
        <v>1433</v>
      </c>
      <c r="D171" s="76" t="s">
        <v>1434</v>
      </c>
      <c r="E171" s="76" t="s">
        <v>724</v>
      </c>
      <c r="F171" s="76" t="s">
        <v>375</v>
      </c>
      <c r="G171" s="76" t="s">
        <v>719</v>
      </c>
      <c r="H171" s="76" t="s">
        <v>739</v>
      </c>
      <c r="I171" s="75">
        <v>11</v>
      </c>
      <c r="J171" s="76">
        <f>SUMIFS(PDF2XLS!E:E,PDF2XLS!D:D,LEFT(Tabla2[[#This Row],[NOMBRES]],FIND(" ",Tabla2[[#This Row],[NOMBRES]],1)-1)&amp;" "&amp;Tabla2[[#This Row],[APELLIDOS]])</f>
        <v>12</v>
      </c>
    </row>
    <row r="172" spans="1:10" x14ac:dyDescent="0.25">
      <c r="A172" s="78">
        <v>45347</v>
      </c>
      <c r="B172" s="76" t="s">
        <v>1435</v>
      </c>
      <c r="C172" s="76" t="s">
        <v>1436</v>
      </c>
      <c r="D172" s="76" t="s">
        <v>1437</v>
      </c>
      <c r="E172" s="76" t="s">
        <v>1312</v>
      </c>
      <c r="F172" s="76" t="s">
        <v>378</v>
      </c>
      <c r="G172" s="76" t="s">
        <v>719</v>
      </c>
      <c r="H172" s="76" t="s">
        <v>739</v>
      </c>
      <c r="I172" s="75">
        <v>11</v>
      </c>
      <c r="J172" s="76">
        <f>SUMIFS(PDF2XLS!E:E,PDF2XLS!D:D,LEFT(Tabla2[[#This Row],[NOMBRES]],FIND(" ",Tabla2[[#This Row],[NOMBRES]],1)-1)&amp;" "&amp;Tabla2[[#This Row],[APELLIDOS]])</f>
        <v>12</v>
      </c>
    </row>
    <row r="173" spans="1:10" x14ac:dyDescent="0.25">
      <c r="A173" s="78">
        <v>45347</v>
      </c>
      <c r="B173" s="76" t="s">
        <v>1438</v>
      </c>
      <c r="C173" s="76" t="s">
        <v>1439</v>
      </c>
      <c r="D173" s="76" t="s">
        <v>1440</v>
      </c>
      <c r="E173" s="76" t="s">
        <v>380</v>
      </c>
      <c r="F173" s="76" t="s">
        <v>11</v>
      </c>
      <c r="G173" s="76" t="s">
        <v>719</v>
      </c>
      <c r="H173" s="76" t="s">
        <v>739</v>
      </c>
      <c r="I173" s="75">
        <v>11</v>
      </c>
      <c r="J173" s="76">
        <f>SUMIFS(PDF2XLS!E:E,PDF2XLS!D:D,LEFT(Tabla2[[#This Row],[NOMBRES]],FIND(" ",Tabla2[[#This Row],[NOMBRES]],1)-1)&amp;" "&amp;Tabla2[[#This Row],[APELLIDOS]])</f>
        <v>12</v>
      </c>
    </row>
    <row r="174" spans="1:10" x14ac:dyDescent="0.25">
      <c r="A174" s="78">
        <v>45347</v>
      </c>
      <c r="B174" s="76" t="s">
        <v>1441</v>
      </c>
      <c r="C174" s="76" t="s">
        <v>1442</v>
      </c>
      <c r="D174" s="76" t="s">
        <v>1443</v>
      </c>
      <c r="E174" s="76" t="s">
        <v>12</v>
      </c>
      <c r="F174" s="76" t="s">
        <v>375</v>
      </c>
      <c r="G174" s="76" t="s">
        <v>719</v>
      </c>
      <c r="H174" s="76" t="s">
        <v>739</v>
      </c>
      <c r="I174" s="75">
        <v>11</v>
      </c>
      <c r="J174" s="76">
        <f>SUMIFS(PDF2XLS!E:E,PDF2XLS!D:D,LEFT(Tabla2[[#This Row],[NOMBRES]],FIND(" ",Tabla2[[#This Row],[NOMBRES]],1)-1)&amp;" "&amp;Tabla2[[#This Row],[APELLIDOS]])</f>
        <v>12</v>
      </c>
    </row>
    <row r="175" spans="1:10" x14ac:dyDescent="0.25">
      <c r="A175" s="78">
        <v>45347</v>
      </c>
      <c r="B175" s="76" t="s">
        <v>1444</v>
      </c>
      <c r="C175" s="76" t="s">
        <v>1445</v>
      </c>
      <c r="D175" s="76" t="s">
        <v>1446</v>
      </c>
      <c r="E175" s="76" t="s">
        <v>381</v>
      </c>
      <c r="F175" s="76" t="s">
        <v>375</v>
      </c>
      <c r="G175" s="76" t="s">
        <v>719</v>
      </c>
      <c r="H175" s="76" t="s">
        <v>739</v>
      </c>
      <c r="I175" s="75">
        <v>11</v>
      </c>
      <c r="J175" s="76">
        <f>SUMIFS(PDF2XLS!E:E,PDF2XLS!D:D,LEFT(Tabla2[[#This Row],[NOMBRES]],FIND(" ",Tabla2[[#This Row],[NOMBRES]],1)-1)&amp;" "&amp;Tabla2[[#This Row],[APELLIDOS]])</f>
        <v>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5FDF-97E6-45AE-9CD0-B94F6D92D5E6}">
  <sheetPr codeName="Hoja5"/>
  <dimension ref="A1:I9"/>
  <sheetViews>
    <sheetView workbookViewId="0">
      <selection activeCell="G11" sqref="G11"/>
    </sheetView>
  </sheetViews>
  <sheetFormatPr baseColWidth="10" defaultRowHeight="15" x14ac:dyDescent="0.25"/>
  <cols>
    <col min="1" max="1" width="2.85546875" style="76" customWidth="1"/>
    <col min="2" max="6" width="19" style="76" customWidth="1"/>
    <col min="7" max="7" width="16.5703125" style="76" customWidth="1"/>
    <col min="8" max="8" width="16.85546875" style="76" customWidth="1"/>
    <col min="9" max="9" width="13" style="76" customWidth="1"/>
    <col min="10" max="16384" width="11.42578125" style="76"/>
  </cols>
  <sheetData>
    <row r="1" spans="1:9" s="29" customFormat="1" ht="18.75" x14ac:dyDescent="0.3">
      <c r="A1" s="40"/>
      <c r="B1" s="30" t="s">
        <v>1136</v>
      </c>
      <c r="C1" s="31"/>
      <c r="D1" s="31"/>
      <c r="E1" s="31"/>
      <c r="F1" s="31"/>
      <c r="G1" s="31"/>
      <c r="H1" s="31"/>
      <c r="I1" s="32"/>
    </row>
    <row r="2" spans="1:9" s="29" customFormat="1" ht="18.75" x14ac:dyDescent="0.3">
      <c r="A2" s="79"/>
      <c r="B2" s="41" t="s">
        <v>361</v>
      </c>
      <c r="C2" s="43"/>
      <c r="D2" s="43"/>
      <c r="E2" s="39"/>
      <c r="F2" s="39"/>
      <c r="G2" s="39"/>
      <c r="H2" s="39"/>
      <c r="I2" s="40"/>
    </row>
    <row r="3" spans="1:9" customFormat="1" x14ac:dyDescent="0.25">
      <c r="A3" s="35"/>
      <c r="B3" s="80" t="str" cm="1">
        <f t="array" ref="B3">"Fecha :  "&amp;[1]!DATE_TO_FECHA(MIN(TABLA_INFORME_DIARIO[FECHA]))</f>
        <v>Fecha :  25-02-2024</v>
      </c>
      <c r="C3" s="34"/>
      <c r="D3" s="34"/>
      <c r="E3" s="34"/>
      <c r="F3" s="42"/>
      <c r="G3" s="42"/>
      <c r="H3" s="34"/>
      <c r="I3" s="35"/>
    </row>
    <row r="4" spans="1:9" customFormat="1" ht="15.75" thickBot="1" x14ac:dyDescent="0.3">
      <c r="A4" s="81"/>
      <c r="B4" s="36"/>
      <c r="C4" s="37"/>
      <c r="D4" s="37"/>
      <c r="E4" s="82"/>
      <c r="F4" s="46"/>
      <c r="G4" s="37"/>
      <c r="H4" s="37"/>
      <c r="I4" s="38"/>
    </row>
    <row r="5" spans="1:9" customFormat="1" ht="5.0999999999999996" customHeight="1" x14ac:dyDescent="0.25">
      <c r="A5" s="28"/>
      <c r="B5" s="28"/>
      <c r="C5" s="28"/>
      <c r="D5" s="28"/>
    </row>
    <row r="6" spans="1:9" ht="24.95" customHeight="1" x14ac:dyDescent="0.25">
      <c r="B6" s="83" t="s">
        <v>31</v>
      </c>
      <c r="C6" s="83" t="s">
        <v>1128</v>
      </c>
      <c r="D6" s="83" t="s">
        <v>1129</v>
      </c>
      <c r="E6" s="83" t="s">
        <v>1130</v>
      </c>
      <c r="F6" s="83" t="s">
        <v>1131</v>
      </c>
      <c r="G6" s="83" t="s">
        <v>1132</v>
      </c>
      <c r="H6" s="83" t="s">
        <v>1133</v>
      </c>
      <c r="I6" s="83" t="s">
        <v>1134</v>
      </c>
    </row>
    <row r="7" spans="1:9" x14ac:dyDescent="0.25">
      <c r="B7" s="84">
        <v>45347</v>
      </c>
      <c r="C7" s="75">
        <f>COUNTIFS(Tabla2[FECHA],RESUMEN_DIA!B7,Tabla2[GRUPO],"DIRECTOS")</f>
        <v>157</v>
      </c>
      <c r="D7" s="75">
        <f>SUMIFS(Tabla2[HH_RRLL],Tabla2[FECHA],RESUMEN_DIA!B7,Tabla2[GRUPO],"DIRECTOS")</f>
        <v>1727</v>
      </c>
      <c r="E7" s="75">
        <f>SUMIFS(TABLA_ACTIVIDADES_PDF[HH],TABLA_ACTIVIDADES_PDF[FECHA],TABLA_INFORME_DIARIO[[#This Row],[FECHA]],TABLA_ACTIVIDADES_PDF[ACTIVIDADES],"&lt;&gt;*Colación*")</f>
        <v>1914</v>
      </c>
      <c r="F7" s="75">
        <f>COUNTIFS(Tabla2[FECHA],TABLA_INFORME_DIARIO[[#This Row],[FECHA]],Tabla2[GRUPO],"DIRECTOS (FRP)")</f>
        <v>17</v>
      </c>
      <c r="G7" s="75">
        <f>SUMIFS(Tabla2[HH_RRLL],Tabla2[FECHA],TABLA_INFORME_DIARIO[[#This Row],[FECHA]],Tabla2[GRUPO],"DIRECTOS (FRP)")</f>
        <v>187</v>
      </c>
      <c r="H7" s="75">
        <f>TABLA_INFORME_DIARIO[[#This Row],[DOT. MOD SALFA]]+TABLA_INFORME_DIARIO[[#This Row],[DOT. SUBC. FRP]]</f>
        <v>174</v>
      </c>
      <c r="I7" s="75">
        <f>IF(SUMIFS(Tabla2[HH_RRLL],Tabla2[FECHA],TABLA_INFORME_DIARIO[[#This Row],[FECHA]])=TABLA_INFORME_DIARIO[[#This Row],[HH MOD SALFA]]+TABLA_INFORME_DIARIO[[#This Row],[HH DOT SUBC.]],TABLA_INFORME_DIARIO[[#This Row],[HH MOD SALFA]]+TABLA_INFORME_DIARIO[[#This Row],[HH DOT SUBC.]],"ERROR")</f>
        <v>1914</v>
      </c>
    </row>
    <row r="9" spans="1:9" x14ac:dyDescent="0.25">
      <c r="B9" s="85" t="s">
        <v>1135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9B17-C362-453C-AA7D-16EFADB5B35E}">
  <sheetPr codeName="Hoja10">
    <outlinePr summaryBelow="0"/>
    <pageSetUpPr fitToPage="1"/>
  </sheetPr>
  <dimension ref="A1:M62"/>
  <sheetViews>
    <sheetView topLeftCell="B1" zoomScaleNormal="100" workbookViewId="0">
      <selection activeCell="D7" sqref="D7"/>
    </sheetView>
  </sheetViews>
  <sheetFormatPr baseColWidth="10" defaultRowHeight="15" outlineLevelRow="2" x14ac:dyDescent="0.25"/>
  <cols>
    <col min="1" max="1" width="35.7109375" hidden="1" customWidth="1"/>
    <col min="2" max="2" width="33.5703125" customWidth="1"/>
    <col min="3" max="3" width="25.42578125" hidden="1" customWidth="1"/>
    <col min="4" max="13" width="12.140625" customWidth="1"/>
  </cols>
  <sheetData>
    <row r="1" spans="1:13" s="29" customFormat="1" ht="18.75" x14ac:dyDescent="0.3">
      <c r="A1" s="30"/>
      <c r="B1" s="30" t="s">
        <v>363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</row>
    <row r="2" spans="1:13" s="29" customFormat="1" ht="18.75" x14ac:dyDescent="0.3">
      <c r="A2" s="41"/>
      <c r="B2" s="41" t="s">
        <v>361</v>
      </c>
      <c r="C2" s="43"/>
      <c r="D2" s="43"/>
      <c r="E2" s="39"/>
      <c r="F2" s="39"/>
      <c r="G2" s="39"/>
      <c r="H2" s="39"/>
      <c r="I2" s="39"/>
      <c r="J2" s="39"/>
      <c r="K2" s="39"/>
      <c r="L2" s="39"/>
      <c r="M2" s="40"/>
    </row>
    <row r="3" spans="1:13" x14ac:dyDescent="0.25">
      <c r="A3" s="33"/>
      <c r="B3" s="33" t="s">
        <v>400</v>
      </c>
      <c r="C3" s="34"/>
      <c r="D3" s="34"/>
      <c r="E3" s="34"/>
      <c r="F3" s="42"/>
      <c r="G3" s="42"/>
      <c r="H3" s="34"/>
      <c r="I3" s="34"/>
      <c r="J3" s="34"/>
      <c r="K3" s="34"/>
      <c r="L3" s="34"/>
      <c r="M3" s="35"/>
    </row>
    <row r="4" spans="1:13" ht="15.75" thickBot="1" x14ac:dyDescent="0.3">
      <c r="A4" s="36"/>
      <c r="B4" s="36"/>
      <c r="C4" s="37"/>
      <c r="D4" s="37"/>
      <c r="E4" s="45"/>
      <c r="F4" s="45" t="s">
        <v>360</v>
      </c>
      <c r="G4" s="46">
        <v>45341</v>
      </c>
      <c r="H4" s="37"/>
      <c r="I4" s="37"/>
      <c r="J4" s="37"/>
      <c r="K4" s="37"/>
      <c r="L4" s="37"/>
      <c r="M4" s="38"/>
    </row>
    <row r="5" spans="1:13" ht="5.0999999999999996" customHeight="1" x14ac:dyDescent="0.25">
      <c r="A5" s="28"/>
      <c r="B5" s="28"/>
      <c r="C5" s="28"/>
      <c r="D5" s="28"/>
    </row>
    <row r="6" spans="1:13" ht="37.5" customHeight="1" x14ac:dyDescent="0.25">
      <c r="A6" s="47" t="s">
        <v>362</v>
      </c>
      <c r="B6" s="47" t="s">
        <v>13</v>
      </c>
      <c r="C6" s="47" t="s">
        <v>373</v>
      </c>
      <c r="D6" s="47" t="s">
        <v>57</v>
      </c>
      <c r="E6" s="47" t="s">
        <v>314</v>
      </c>
      <c r="F6" s="47" t="s">
        <v>315</v>
      </c>
      <c r="G6" s="47" t="s">
        <v>316</v>
      </c>
      <c r="H6" s="47" t="s">
        <v>317</v>
      </c>
      <c r="I6" s="47" t="s">
        <v>591</v>
      </c>
      <c r="J6" s="47" t="s">
        <v>592</v>
      </c>
      <c r="K6" s="47" t="s">
        <v>318</v>
      </c>
      <c r="L6" s="47" t="s">
        <v>319</v>
      </c>
      <c r="M6" s="48" t="s">
        <v>364</v>
      </c>
    </row>
    <row r="7" spans="1:13" x14ac:dyDescent="0.25">
      <c r="A7" s="49"/>
      <c r="B7" s="55" t="s">
        <v>399</v>
      </c>
      <c r="C7" s="49"/>
      <c r="D7" s="50">
        <f t="shared" ref="D7:M7" si="0">SUBTOTAL(9,D9:D62)</f>
        <v>0</v>
      </c>
      <c r="E7" s="50">
        <f t="shared" si="0"/>
        <v>0</v>
      </c>
      <c r="F7" s="50">
        <f t="shared" si="0"/>
        <v>0</v>
      </c>
      <c r="G7" s="50">
        <f t="shared" si="0"/>
        <v>0</v>
      </c>
      <c r="H7" s="50">
        <f t="shared" si="0"/>
        <v>0</v>
      </c>
      <c r="I7" s="50">
        <f t="shared" si="0"/>
        <v>0</v>
      </c>
      <c r="J7" s="50">
        <f t="shared" si="0"/>
        <v>0</v>
      </c>
      <c r="K7" s="50">
        <f t="shared" si="0"/>
        <v>0</v>
      </c>
      <c r="L7" s="50">
        <f t="shared" si="0"/>
        <v>0</v>
      </c>
      <c r="M7" s="51">
        <f t="shared" si="0"/>
        <v>0</v>
      </c>
    </row>
    <row r="8" spans="1:13" outlineLevel="1" collapsed="1" x14ac:dyDescent="0.25">
      <c r="A8" s="49"/>
      <c r="B8" s="55" t="s">
        <v>388</v>
      </c>
      <c r="C8" s="49"/>
      <c r="D8" s="50">
        <f t="shared" ref="D8:M8" si="1">SUBTOTAL(9,D9:D14)</f>
        <v>0</v>
      </c>
      <c r="E8" s="50">
        <f t="shared" si="1"/>
        <v>0</v>
      </c>
      <c r="F8" s="50">
        <f t="shared" si="1"/>
        <v>0</v>
      </c>
      <c r="G8" s="50">
        <f t="shared" si="1"/>
        <v>0</v>
      </c>
      <c r="H8" s="50">
        <f t="shared" si="1"/>
        <v>0</v>
      </c>
      <c r="I8" s="50">
        <f t="shared" si="1"/>
        <v>0</v>
      </c>
      <c r="J8" s="50">
        <f t="shared" si="1"/>
        <v>0</v>
      </c>
      <c r="K8" s="50">
        <f t="shared" si="1"/>
        <v>0</v>
      </c>
      <c r="L8" s="50">
        <f t="shared" si="1"/>
        <v>0</v>
      </c>
      <c r="M8" s="51">
        <f t="shared" si="1"/>
        <v>0</v>
      </c>
    </row>
    <row r="9" spans="1:13" hidden="1" outlineLevel="2" x14ac:dyDescent="0.25">
      <c r="A9" s="49" t="s">
        <v>354</v>
      </c>
      <c r="B9" s="49" t="s">
        <v>382</v>
      </c>
      <c r="C9" s="49" t="s">
        <v>383</v>
      </c>
      <c r="D9" s="50">
        <f>SUM(RESUMEN_POR_CWA!$E9:$M9)</f>
        <v>0</v>
      </c>
      <c r="E9" s="50">
        <f>COUNTIFS(TABLA_REPORTES_MOD_PLATAFORMA[COD_DAILY],RESUMEN_POR_CWA!$A9,TABLA_REPORTES_MOD_PLATAFORMA[COD_CWA],RESUMEN_POR_CWA!E$6,TABLA_REPORTES_MOD_PLATAFORMA[FECHA],RESUMEN_POR_CWA!$G$4)</f>
        <v>0</v>
      </c>
      <c r="F9" s="50">
        <f>COUNTIFS(TABLA_REPORTES_MOD_PLATAFORMA[COD_DAILY],RESUMEN_POR_CWA!$A9,TABLA_REPORTES_MOD_PLATAFORMA[COD_CWA],RESUMEN_POR_CWA!F$6,TABLA_REPORTES_MOD_PLATAFORMA[FECHA],RESUMEN_POR_CWA!$G$4)</f>
        <v>0</v>
      </c>
      <c r="G9" s="50">
        <f>COUNTIFS(TABLA_REPORTES_MOD_PLATAFORMA[COD_DAILY],RESUMEN_POR_CWA!$A9,TABLA_REPORTES_MOD_PLATAFORMA[COD_CWA],RESUMEN_POR_CWA!G$6,TABLA_REPORTES_MOD_PLATAFORMA[FECHA],RESUMEN_POR_CWA!$G$4)</f>
        <v>0</v>
      </c>
      <c r="H9" s="50">
        <f>COUNTIFS(TABLA_REPORTES_MOD_PLATAFORMA[COD_DAILY],RESUMEN_POR_CWA!$A9,TABLA_REPORTES_MOD_PLATAFORMA[COD_CWA],RESUMEN_POR_CWA!H$6,TABLA_REPORTES_MOD_PLATAFORMA[FECHA],RESUMEN_POR_CWA!$G$4)</f>
        <v>0</v>
      </c>
      <c r="I9" s="50">
        <f>COUNTIFS(TABLA_REPORTES_MOD_PLATAFORMA[COD_DAILY],RESUMEN_POR_CWA!$A9,TABLA_REPORTES_MOD_PLATAFORMA[COD_CWA],RESUMEN_POR_CWA!I$6,TABLA_REPORTES_MOD_PLATAFORMA[FECHA],RESUMEN_POR_CWA!$G$4)</f>
        <v>0</v>
      </c>
      <c r="J9" s="50">
        <f>COUNTIFS(TABLA_REPORTES_MOD_PLATAFORMA[COD_DAILY],RESUMEN_POR_CWA!$A9,TABLA_REPORTES_MOD_PLATAFORMA[COD_CWA],RESUMEN_POR_CWA!J$6,TABLA_REPORTES_MOD_PLATAFORMA[FECHA],RESUMEN_POR_CWA!$G$4)</f>
        <v>0</v>
      </c>
      <c r="K9" s="50">
        <f>COUNTIFS(TABLA_REPORTES_MOD_PLATAFORMA[COD_DAILY],RESUMEN_POR_CWA!$A9,TABLA_REPORTES_MOD_PLATAFORMA[COD_CWA],RESUMEN_POR_CWA!K$6,TABLA_REPORTES_MOD_PLATAFORMA[FECHA],RESUMEN_POR_CWA!$G$4)</f>
        <v>0</v>
      </c>
      <c r="L9" s="50">
        <f>COUNTIFS(TABLA_REPORTES_MOD_PLATAFORMA[COD_DAILY],RESUMEN_POR_CWA!$A9,TABLA_REPORTES_MOD_PLATAFORMA[COD_CWA],RESUMEN_POR_CWA!L$6,TABLA_REPORTES_MOD_PLATAFORMA[FECHA],RESUMEN_POR_CWA!$G$4)</f>
        <v>0</v>
      </c>
      <c r="M9" s="51">
        <f>COUNTIFS(TABLA_REPORTES_MOD_PLATAFORMA[COD_DAILY],RESUMEN_POR_CWA!$A9,TABLA_REPORTES_MOD_PLATAFORMA[COD_CWA],RESUMEN_POR_CWA!M$6,TABLA_REPORTES_MOD_PLATAFORMA[FECHA],RESUMEN_POR_CWA!$G$4)</f>
        <v>0</v>
      </c>
    </row>
    <row r="10" spans="1:13" hidden="1" outlineLevel="2" x14ac:dyDescent="0.25">
      <c r="A10" s="52" t="s">
        <v>325</v>
      </c>
      <c r="B10" s="52" t="s">
        <v>382</v>
      </c>
      <c r="C10" s="52" t="s">
        <v>384</v>
      </c>
      <c r="D10" s="53">
        <f>SUM(RESUMEN_POR_CWA!$E10:$M10)</f>
        <v>0</v>
      </c>
      <c r="E10" s="53">
        <f>COUNTIFS(TABLA_REPORTES_MOD_PLATAFORMA[COD_DAILY],RESUMEN_POR_CWA!$A10,TABLA_REPORTES_MOD_PLATAFORMA[COD_CWA],RESUMEN_POR_CWA!E$6,TABLA_REPORTES_MOD_PLATAFORMA[FECHA],RESUMEN_POR_CWA!$G$4)</f>
        <v>0</v>
      </c>
      <c r="F10" s="53">
        <f>COUNTIFS(TABLA_REPORTES_MOD_PLATAFORMA[COD_DAILY],RESUMEN_POR_CWA!$A10,TABLA_REPORTES_MOD_PLATAFORMA[COD_CWA],RESUMEN_POR_CWA!F$6,TABLA_REPORTES_MOD_PLATAFORMA[FECHA],RESUMEN_POR_CWA!$G$4)</f>
        <v>0</v>
      </c>
      <c r="G10" s="53">
        <f>COUNTIFS(TABLA_REPORTES_MOD_PLATAFORMA[COD_DAILY],RESUMEN_POR_CWA!$A10,TABLA_REPORTES_MOD_PLATAFORMA[COD_CWA],RESUMEN_POR_CWA!G$6,TABLA_REPORTES_MOD_PLATAFORMA[FECHA],RESUMEN_POR_CWA!$G$4)</f>
        <v>0</v>
      </c>
      <c r="H10" s="53">
        <f>COUNTIFS(TABLA_REPORTES_MOD_PLATAFORMA[COD_DAILY],RESUMEN_POR_CWA!$A10,TABLA_REPORTES_MOD_PLATAFORMA[COD_CWA],RESUMEN_POR_CWA!H$6,TABLA_REPORTES_MOD_PLATAFORMA[FECHA],RESUMEN_POR_CWA!$G$4)</f>
        <v>0</v>
      </c>
      <c r="I10" s="53">
        <f>COUNTIFS(TABLA_REPORTES_MOD_PLATAFORMA[COD_DAILY],RESUMEN_POR_CWA!$A10,TABLA_REPORTES_MOD_PLATAFORMA[COD_CWA],RESUMEN_POR_CWA!I$6,TABLA_REPORTES_MOD_PLATAFORMA[FECHA],RESUMEN_POR_CWA!$G$4)</f>
        <v>0</v>
      </c>
      <c r="J10" s="53">
        <f>COUNTIFS(TABLA_REPORTES_MOD_PLATAFORMA[COD_DAILY],RESUMEN_POR_CWA!$A10,TABLA_REPORTES_MOD_PLATAFORMA[COD_CWA],RESUMEN_POR_CWA!J$6,TABLA_REPORTES_MOD_PLATAFORMA[FECHA],RESUMEN_POR_CWA!$G$4)</f>
        <v>0</v>
      </c>
      <c r="K10" s="53">
        <f>COUNTIFS(TABLA_REPORTES_MOD_PLATAFORMA[COD_DAILY],RESUMEN_POR_CWA!$A10,TABLA_REPORTES_MOD_PLATAFORMA[COD_CWA],RESUMEN_POR_CWA!K$6,TABLA_REPORTES_MOD_PLATAFORMA[FECHA],RESUMEN_POR_CWA!$G$4)</f>
        <v>0</v>
      </c>
      <c r="L10" s="53">
        <f>COUNTIFS(TABLA_REPORTES_MOD_PLATAFORMA[COD_DAILY],RESUMEN_POR_CWA!$A10,TABLA_REPORTES_MOD_PLATAFORMA[COD_CWA],RESUMEN_POR_CWA!L$6,TABLA_REPORTES_MOD_PLATAFORMA[FECHA],RESUMEN_POR_CWA!$G$4)</f>
        <v>0</v>
      </c>
      <c r="M10" s="54">
        <f>COUNTIFS(TABLA_REPORTES_MOD_PLATAFORMA[COD_DAILY],RESUMEN_POR_CWA!$A10,TABLA_REPORTES_MOD_PLATAFORMA[COD_CWA],RESUMEN_POR_CWA!M$6,TABLA_REPORTES_MOD_PLATAFORMA[FECHA],RESUMEN_POR_CWA!$G$4)</f>
        <v>0</v>
      </c>
    </row>
    <row r="11" spans="1:13" hidden="1" outlineLevel="2" x14ac:dyDescent="0.25">
      <c r="A11" s="52" t="s">
        <v>350</v>
      </c>
      <c r="B11" s="52" t="s">
        <v>382</v>
      </c>
      <c r="C11" s="52" t="s">
        <v>385</v>
      </c>
      <c r="D11" s="53">
        <f>SUM(RESUMEN_POR_CWA!$E11:$M11)</f>
        <v>0</v>
      </c>
      <c r="E11" s="53">
        <f>COUNTIFS(TABLA_REPORTES_MOD_PLATAFORMA[COD_DAILY],RESUMEN_POR_CWA!$A11,TABLA_REPORTES_MOD_PLATAFORMA[COD_CWA],RESUMEN_POR_CWA!E$6,TABLA_REPORTES_MOD_PLATAFORMA[FECHA],RESUMEN_POR_CWA!$G$4)</f>
        <v>0</v>
      </c>
      <c r="F11" s="53">
        <f>COUNTIFS(TABLA_REPORTES_MOD_PLATAFORMA[COD_DAILY],RESUMEN_POR_CWA!$A11,TABLA_REPORTES_MOD_PLATAFORMA[COD_CWA],RESUMEN_POR_CWA!F$6,TABLA_REPORTES_MOD_PLATAFORMA[FECHA],RESUMEN_POR_CWA!$G$4)</f>
        <v>0</v>
      </c>
      <c r="G11" s="53">
        <f>COUNTIFS(TABLA_REPORTES_MOD_PLATAFORMA[COD_DAILY],RESUMEN_POR_CWA!$A11,TABLA_REPORTES_MOD_PLATAFORMA[COD_CWA],RESUMEN_POR_CWA!G$6,TABLA_REPORTES_MOD_PLATAFORMA[FECHA],RESUMEN_POR_CWA!$G$4)</f>
        <v>0</v>
      </c>
      <c r="H11" s="53">
        <f>COUNTIFS(TABLA_REPORTES_MOD_PLATAFORMA[COD_DAILY],RESUMEN_POR_CWA!$A11,TABLA_REPORTES_MOD_PLATAFORMA[COD_CWA],RESUMEN_POR_CWA!H$6,TABLA_REPORTES_MOD_PLATAFORMA[FECHA],RESUMEN_POR_CWA!$G$4)</f>
        <v>0</v>
      </c>
      <c r="I11" s="53">
        <f>COUNTIFS(TABLA_REPORTES_MOD_PLATAFORMA[COD_DAILY],RESUMEN_POR_CWA!$A11,TABLA_REPORTES_MOD_PLATAFORMA[COD_CWA],RESUMEN_POR_CWA!I$6,TABLA_REPORTES_MOD_PLATAFORMA[FECHA],RESUMEN_POR_CWA!$G$4)</f>
        <v>0</v>
      </c>
      <c r="J11" s="53">
        <f>COUNTIFS(TABLA_REPORTES_MOD_PLATAFORMA[COD_DAILY],RESUMEN_POR_CWA!$A11,TABLA_REPORTES_MOD_PLATAFORMA[COD_CWA],RESUMEN_POR_CWA!J$6,TABLA_REPORTES_MOD_PLATAFORMA[FECHA],RESUMEN_POR_CWA!$G$4)</f>
        <v>0</v>
      </c>
      <c r="K11" s="53">
        <f>COUNTIFS(TABLA_REPORTES_MOD_PLATAFORMA[COD_DAILY],RESUMEN_POR_CWA!$A11,TABLA_REPORTES_MOD_PLATAFORMA[COD_CWA],RESUMEN_POR_CWA!K$6,TABLA_REPORTES_MOD_PLATAFORMA[FECHA],RESUMEN_POR_CWA!$G$4)</f>
        <v>0</v>
      </c>
      <c r="L11" s="53">
        <f>COUNTIFS(TABLA_REPORTES_MOD_PLATAFORMA[COD_DAILY],RESUMEN_POR_CWA!$A11,TABLA_REPORTES_MOD_PLATAFORMA[COD_CWA],RESUMEN_POR_CWA!L$6,TABLA_REPORTES_MOD_PLATAFORMA[FECHA],RESUMEN_POR_CWA!$G$4)</f>
        <v>0</v>
      </c>
      <c r="M11" s="54">
        <f>COUNTIFS(TABLA_REPORTES_MOD_PLATAFORMA[COD_DAILY],RESUMEN_POR_CWA!$A11,TABLA_REPORTES_MOD_PLATAFORMA[COD_CWA],RESUMEN_POR_CWA!M$6,TABLA_REPORTES_MOD_PLATAFORMA[FECHA],RESUMEN_POR_CWA!$G$4)</f>
        <v>0</v>
      </c>
    </row>
    <row r="12" spans="1:13" hidden="1" outlineLevel="2" x14ac:dyDescent="0.25">
      <c r="A12" s="49" t="s">
        <v>351</v>
      </c>
      <c r="B12" s="49" t="s">
        <v>382</v>
      </c>
      <c r="C12" s="49" t="s">
        <v>385</v>
      </c>
      <c r="D12" s="50">
        <f>SUM(RESUMEN_POR_CWA!$E12:$M12)</f>
        <v>0</v>
      </c>
      <c r="E12" s="50">
        <f>COUNTIFS(TABLA_REPORTES_MOD_PLATAFORMA[COD_DAILY],RESUMEN_POR_CWA!$A12,TABLA_REPORTES_MOD_PLATAFORMA[COD_CWA],RESUMEN_POR_CWA!E$6,TABLA_REPORTES_MOD_PLATAFORMA[FECHA],RESUMEN_POR_CWA!$G$4)</f>
        <v>0</v>
      </c>
      <c r="F12" s="50">
        <f>COUNTIFS(TABLA_REPORTES_MOD_PLATAFORMA[COD_DAILY],RESUMEN_POR_CWA!$A12,TABLA_REPORTES_MOD_PLATAFORMA[COD_CWA],RESUMEN_POR_CWA!F$6,TABLA_REPORTES_MOD_PLATAFORMA[FECHA],RESUMEN_POR_CWA!$G$4)</f>
        <v>0</v>
      </c>
      <c r="G12" s="50">
        <f>COUNTIFS(TABLA_REPORTES_MOD_PLATAFORMA[COD_DAILY],RESUMEN_POR_CWA!$A12,TABLA_REPORTES_MOD_PLATAFORMA[COD_CWA],RESUMEN_POR_CWA!G$6,TABLA_REPORTES_MOD_PLATAFORMA[FECHA],RESUMEN_POR_CWA!$G$4)</f>
        <v>0</v>
      </c>
      <c r="H12" s="50">
        <f>COUNTIFS(TABLA_REPORTES_MOD_PLATAFORMA[COD_DAILY],RESUMEN_POR_CWA!$A12,TABLA_REPORTES_MOD_PLATAFORMA[COD_CWA],RESUMEN_POR_CWA!H$6,TABLA_REPORTES_MOD_PLATAFORMA[FECHA],RESUMEN_POR_CWA!$G$4)</f>
        <v>0</v>
      </c>
      <c r="I12" s="50">
        <f>COUNTIFS(TABLA_REPORTES_MOD_PLATAFORMA[COD_DAILY],RESUMEN_POR_CWA!$A12,TABLA_REPORTES_MOD_PLATAFORMA[COD_CWA],RESUMEN_POR_CWA!I$6,TABLA_REPORTES_MOD_PLATAFORMA[FECHA],RESUMEN_POR_CWA!$G$4)</f>
        <v>0</v>
      </c>
      <c r="J12" s="50">
        <f>COUNTIFS(TABLA_REPORTES_MOD_PLATAFORMA[COD_DAILY],RESUMEN_POR_CWA!$A12,TABLA_REPORTES_MOD_PLATAFORMA[COD_CWA],RESUMEN_POR_CWA!J$6,TABLA_REPORTES_MOD_PLATAFORMA[FECHA],RESUMEN_POR_CWA!$G$4)</f>
        <v>0</v>
      </c>
      <c r="K12" s="50">
        <f>COUNTIFS(TABLA_REPORTES_MOD_PLATAFORMA[COD_DAILY],RESUMEN_POR_CWA!$A12,TABLA_REPORTES_MOD_PLATAFORMA[COD_CWA],RESUMEN_POR_CWA!K$6,TABLA_REPORTES_MOD_PLATAFORMA[FECHA],RESUMEN_POR_CWA!$G$4)</f>
        <v>0</v>
      </c>
      <c r="L12" s="50">
        <f>COUNTIFS(TABLA_REPORTES_MOD_PLATAFORMA[COD_DAILY],RESUMEN_POR_CWA!$A12,TABLA_REPORTES_MOD_PLATAFORMA[COD_CWA],RESUMEN_POR_CWA!L$6,TABLA_REPORTES_MOD_PLATAFORMA[FECHA],RESUMEN_POR_CWA!$G$4)</f>
        <v>0</v>
      </c>
      <c r="M12" s="51">
        <f>COUNTIFS(TABLA_REPORTES_MOD_PLATAFORMA[COD_DAILY],RESUMEN_POR_CWA!$A12,TABLA_REPORTES_MOD_PLATAFORMA[COD_CWA],RESUMEN_POR_CWA!M$6,TABLA_REPORTES_MOD_PLATAFORMA[FECHA],RESUMEN_POR_CWA!$G$4)</f>
        <v>0</v>
      </c>
    </row>
    <row r="13" spans="1:13" hidden="1" outlineLevel="2" x14ac:dyDescent="0.25">
      <c r="A13" s="52" t="s">
        <v>352</v>
      </c>
      <c r="B13" s="52" t="s">
        <v>382</v>
      </c>
      <c r="C13" s="52" t="s">
        <v>386</v>
      </c>
      <c r="D13" s="53">
        <f>SUM(RESUMEN_POR_CWA!$E13:$M13)</f>
        <v>0</v>
      </c>
      <c r="E13" s="53">
        <f>COUNTIFS(TABLA_REPORTES_MOD_PLATAFORMA[COD_DAILY],RESUMEN_POR_CWA!$A13,TABLA_REPORTES_MOD_PLATAFORMA[COD_CWA],RESUMEN_POR_CWA!E$6,TABLA_REPORTES_MOD_PLATAFORMA[FECHA],RESUMEN_POR_CWA!$G$4)</f>
        <v>0</v>
      </c>
      <c r="F13" s="53">
        <f>COUNTIFS(TABLA_REPORTES_MOD_PLATAFORMA[COD_DAILY],RESUMEN_POR_CWA!$A13,TABLA_REPORTES_MOD_PLATAFORMA[COD_CWA],RESUMEN_POR_CWA!F$6,TABLA_REPORTES_MOD_PLATAFORMA[FECHA],RESUMEN_POR_CWA!$G$4)</f>
        <v>0</v>
      </c>
      <c r="G13" s="53">
        <f>COUNTIFS(TABLA_REPORTES_MOD_PLATAFORMA[COD_DAILY],RESUMEN_POR_CWA!$A13,TABLA_REPORTES_MOD_PLATAFORMA[COD_CWA],RESUMEN_POR_CWA!G$6,TABLA_REPORTES_MOD_PLATAFORMA[FECHA],RESUMEN_POR_CWA!$G$4)</f>
        <v>0</v>
      </c>
      <c r="H13" s="53">
        <f>COUNTIFS(TABLA_REPORTES_MOD_PLATAFORMA[COD_DAILY],RESUMEN_POR_CWA!$A13,TABLA_REPORTES_MOD_PLATAFORMA[COD_CWA],RESUMEN_POR_CWA!H$6,TABLA_REPORTES_MOD_PLATAFORMA[FECHA],RESUMEN_POR_CWA!$G$4)</f>
        <v>0</v>
      </c>
      <c r="I13" s="53">
        <f>COUNTIFS(TABLA_REPORTES_MOD_PLATAFORMA[COD_DAILY],RESUMEN_POR_CWA!$A13,TABLA_REPORTES_MOD_PLATAFORMA[COD_CWA],RESUMEN_POR_CWA!I$6,TABLA_REPORTES_MOD_PLATAFORMA[FECHA],RESUMEN_POR_CWA!$G$4)</f>
        <v>0</v>
      </c>
      <c r="J13" s="53">
        <f>COUNTIFS(TABLA_REPORTES_MOD_PLATAFORMA[COD_DAILY],RESUMEN_POR_CWA!$A13,TABLA_REPORTES_MOD_PLATAFORMA[COD_CWA],RESUMEN_POR_CWA!J$6,TABLA_REPORTES_MOD_PLATAFORMA[FECHA],RESUMEN_POR_CWA!$G$4)</f>
        <v>0</v>
      </c>
      <c r="K13" s="53">
        <f>COUNTIFS(TABLA_REPORTES_MOD_PLATAFORMA[COD_DAILY],RESUMEN_POR_CWA!$A13,TABLA_REPORTES_MOD_PLATAFORMA[COD_CWA],RESUMEN_POR_CWA!K$6,TABLA_REPORTES_MOD_PLATAFORMA[FECHA],RESUMEN_POR_CWA!$G$4)</f>
        <v>0</v>
      </c>
      <c r="L13" s="53">
        <f>COUNTIFS(TABLA_REPORTES_MOD_PLATAFORMA[COD_DAILY],RESUMEN_POR_CWA!$A13,TABLA_REPORTES_MOD_PLATAFORMA[COD_CWA],RESUMEN_POR_CWA!L$6,TABLA_REPORTES_MOD_PLATAFORMA[FECHA],RESUMEN_POR_CWA!$G$4)</f>
        <v>0</v>
      </c>
      <c r="M13" s="54">
        <f>COUNTIFS(TABLA_REPORTES_MOD_PLATAFORMA[COD_DAILY],RESUMEN_POR_CWA!$A13,TABLA_REPORTES_MOD_PLATAFORMA[COD_CWA],RESUMEN_POR_CWA!M$6,TABLA_REPORTES_MOD_PLATAFORMA[FECHA],RESUMEN_POR_CWA!$G$4)</f>
        <v>0</v>
      </c>
    </row>
    <row r="14" spans="1:13" hidden="1" outlineLevel="2" x14ac:dyDescent="0.25">
      <c r="A14" s="49" t="s">
        <v>353</v>
      </c>
      <c r="B14" s="49" t="s">
        <v>382</v>
      </c>
      <c r="C14" s="49" t="s">
        <v>526</v>
      </c>
      <c r="D14" s="50">
        <f>SUM(RESUMEN_POR_CWA!$E14:$M14)</f>
        <v>0</v>
      </c>
      <c r="E14" s="50">
        <f>COUNTIFS(TABLA_REPORTES_MOD_PLATAFORMA[COD_DAILY],RESUMEN_POR_CWA!$A14,TABLA_REPORTES_MOD_PLATAFORMA[COD_CWA],RESUMEN_POR_CWA!E$6,TABLA_REPORTES_MOD_PLATAFORMA[FECHA],RESUMEN_POR_CWA!$G$4)</f>
        <v>0</v>
      </c>
      <c r="F14" s="50">
        <f>COUNTIFS(TABLA_REPORTES_MOD_PLATAFORMA[COD_DAILY],RESUMEN_POR_CWA!$A14,TABLA_REPORTES_MOD_PLATAFORMA[COD_CWA],RESUMEN_POR_CWA!F$6,TABLA_REPORTES_MOD_PLATAFORMA[FECHA],RESUMEN_POR_CWA!$G$4)</f>
        <v>0</v>
      </c>
      <c r="G14" s="50">
        <f>COUNTIFS(TABLA_REPORTES_MOD_PLATAFORMA[COD_DAILY],RESUMEN_POR_CWA!$A14,TABLA_REPORTES_MOD_PLATAFORMA[COD_CWA],RESUMEN_POR_CWA!G$6,TABLA_REPORTES_MOD_PLATAFORMA[FECHA],RESUMEN_POR_CWA!$G$4)</f>
        <v>0</v>
      </c>
      <c r="H14" s="50">
        <f>COUNTIFS(TABLA_REPORTES_MOD_PLATAFORMA[COD_DAILY],RESUMEN_POR_CWA!$A14,TABLA_REPORTES_MOD_PLATAFORMA[COD_CWA],RESUMEN_POR_CWA!H$6,TABLA_REPORTES_MOD_PLATAFORMA[FECHA],RESUMEN_POR_CWA!$G$4)</f>
        <v>0</v>
      </c>
      <c r="I14" s="50">
        <f>COUNTIFS(TABLA_REPORTES_MOD_PLATAFORMA[COD_DAILY],RESUMEN_POR_CWA!$A14,TABLA_REPORTES_MOD_PLATAFORMA[COD_CWA],RESUMEN_POR_CWA!I$6,TABLA_REPORTES_MOD_PLATAFORMA[FECHA],RESUMEN_POR_CWA!$G$4)</f>
        <v>0</v>
      </c>
      <c r="J14" s="50">
        <f>COUNTIFS(TABLA_REPORTES_MOD_PLATAFORMA[COD_DAILY],RESUMEN_POR_CWA!$A14,TABLA_REPORTES_MOD_PLATAFORMA[COD_CWA],RESUMEN_POR_CWA!J$6,TABLA_REPORTES_MOD_PLATAFORMA[FECHA],RESUMEN_POR_CWA!$G$4)</f>
        <v>0</v>
      </c>
      <c r="K14" s="50">
        <f>COUNTIFS(TABLA_REPORTES_MOD_PLATAFORMA[COD_DAILY],RESUMEN_POR_CWA!$A14,TABLA_REPORTES_MOD_PLATAFORMA[COD_CWA],RESUMEN_POR_CWA!K$6,TABLA_REPORTES_MOD_PLATAFORMA[FECHA],RESUMEN_POR_CWA!$G$4)</f>
        <v>0</v>
      </c>
      <c r="L14" s="50">
        <f>COUNTIFS(TABLA_REPORTES_MOD_PLATAFORMA[COD_DAILY],RESUMEN_POR_CWA!$A14,TABLA_REPORTES_MOD_PLATAFORMA[COD_CWA],RESUMEN_POR_CWA!L$6,TABLA_REPORTES_MOD_PLATAFORMA[FECHA],RESUMEN_POR_CWA!$G$4)</f>
        <v>0</v>
      </c>
      <c r="M14" s="51">
        <f>COUNTIFS(TABLA_REPORTES_MOD_PLATAFORMA[COD_DAILY],RESUMEN_POR_CWA!$A14,TABLA_REPORTES_MOD_PLATAFORMA[COD_CWA],RESUMEN_POR_CWA!M$6,TABLA_REPORTES_MOD_PLATAFORMA[FECHA],RESUMEN_POR_CWA!$G$4)</f>
        <v>0</v>
      </c>
    </row>
    <row r="15" spans="1:13" outlineLevel="1" collapsed="1" x14ac:dyDescent="0.25">
      <c r="A15" s="52"/>
      <c r="B15" s="56" t="s">
        <v>389</v>
      </c>
      <c r="C15" s="52"/>
      <c r="D15" s="53">
        <f t="shared" ref="D15:M15" si="2">SUBTOTAL(9,D16:D19)</f>
        <v>0</v>
      </c>
      <c r="E15" s="53">
        <f t="shared" si="2"/>
        <v>0</v>
      </c>
      <c r="F15" s="53">
        <f t="shared" si="2"/>
        <v>0</v>
      </c>
      <c r="G15" s="53">
        <f t="shared" si="2"/>
        <v>0</v>
      </c>
      <c r="H15" s="53">
        <f t="shared" si="2"/>
        <v>0</v>
      </c>
      <c r="I15" s="53">
        <f t="shared" si="2"/>
        <v>0</v>
      </c>
      <c r="J15" s="53">
        <f t="shared" si="2"/>
        <v>0</v>
      </c>
      <c r="K15" s="53">
        <f t="shared" si="2"/>
        <v>0</v>
      </c>
      <c r="L15" s="53">
        <f t="shared" si="2"/>
        <v>0</v>
      </c>
      <c r="M15" s="54">
        <f t="shared" si="2"/>
        <v>0</v>
      </c>
    </row>
    <row r="16" spans="1:13" hidden="1" outlineLevel="2" x14ac:dyDescent="0.25">
      <c r="A16" s="52" t="s">
        <v>321</v>
      </c>
      <c r="B16" s="52" t="s">
        <v>9</v>
      </c>
      <c r="C16" s="52" t="s">
        <v>387</v>
      </c>
      <c r="D16" s="53">
        <f>SUM(RESUMEN_POR_CWA!$E16:$M16)</f>
        <v>0</v>
      </c>
      <c r="E16" s="53">
        <f>COUNTIFS(TABLA_REPORTES_MOD_PLATAFORMA[COD_DAILY],RESUMEN_POR_CWA!$A16,TABLA_REPORTES_MOD_PLATAFORMA[COD_CWA],RESUMEN_POR_CWA!E$6,TABLA_REPORTES_MOD_PLATAFORMA[FECHA],RESUMEN_POR_CWA!$G$4)</f>
        <v>0</v>
      </c>
      <c r="F16" s="53">
        <f>COUNTIFS(TABLA_REPORTES_MOD_PLATAFORMA[COD_DAILY],RESUMEN_POR_CWA!$A16,TABLA_REPORTES_MOD_PLATAFORMA[COD_CWA],RESUMEN_POR_CWA!F$6,TABLA_REPORTES_MOD_PLATAFORMA[FECHA],RESUMEN_POR_CWA!$G$4)</f>
        <v>0</v>
      </c>
      <c r="G16" s="53">
        <f>COUNTIFS(TABLA_REPORTES_MOD_PLATAFORMA[COD_DAILY],RESUMEN_POR_CWA!$A16,TABLA_REPORTES_MOD_PLATAFORMA[COD_CWA],RESUMEN_POR_CWA!G$6,TABLA_REPORTES_MOD_PLATAFORMA[FECHA],RESUMEN_POR_CWA!$G$4)</f>
        <v>0</v>
      </c>
      <c r="H16" s="53">
        <f>COUNTIFS(TABLA_REPORTES_MOD_PLATAFORMA[COD_DAILY],RESUMEN_POR_CWA!$A16,TABLA_REPORTES_MOD_PLATAFORMA[COD_CWA],RESUMEN_POR_CWA!H$6,TABLA_REPORTES_MOD_PLATAFORMA[FECHA],RESUMEN_POR_CWA!$G$4)</f>
        <v>0</v>
      </c>
      <c r="I16" s="53">
        <f>COUNTIFS(TABLA_REPORTES_MOD_PLATAFORMA[COD_DAILY],RESUMEN_POR_CWA!$A16,TABLA_REPORTES_MOD_PLATAFORMA[COD_CWA],RESUMEN_POR_CWA!I$6,TABLA_REPORTES_MOD_PLATAFORMA[FECHA],RESUMEN_POR_CWA!$G$4)</f>
        <v>0</v>
      </c>
      <c r="J16" s="53">
        <f>COUNTIFS(TABLA_REPORTES_MOD_PLATAFORMA[COD_DAILY],RESUMEN_POR_CWA!$A16,TABLA_REPORTES_MOD_PLATAFORMA[COD_CWA],RESUMEN_POR_CWA!J$6,TABLA_REPORTES_MOD_PLATAFORMA[FECHA],RESUMEN_POR_CWA!$G$4)</f>
        <v>0</v>
      </c>
      <c r="K16" s="53">
        <f>COUNTIFS(TABLA_REPORTES_MOD_PLATAFORMA[COD_DAILY],RESUMEN_POR_CWA!$A16,TABLA_REPORTES_MOD_PLATAFORMA[COD_CWA],RESUMEN_POR_CWA!K$6,TABLA_REPORTES_MOD_PLATAFORMA[FECHA],RESUMEN_POR_CWA!$G$4)</f>
        <v>0</v>
      </c>
      <c r="L16" s="53">
        <f>COUNTIFS(TABLA_REPORTES_MOD_PLATAFORMA[COD_DAILY],RESUMEN_POR_CWA!$A16,TABLA_REPORTES_MOD_PLATAFORMA[COD_CWA],RESUMEN_POR_CWA!L$6,TABLA_REPORTES_MOD_PLATAFORMA[FECHA],RESUMEN_POR_CWA!$G$4)</f>
        <v>0</v>
      </c>
      <c r="M16" s="54">
        <f>COUNTIFS(TABLA_REPORTES_MOD_PLATAFORMA[COD_DAILY],RESUMEN_POR_CWA!$A16,TABLA_REPORTES_MOD_PLATAFORMA[COD_CWA],RESUMEN_POR_CWA!M$6,TABLA_REPORTES_MOD_PLATAFORMA[FECHA],RESUMEN_POR_CWA!$G$4)</f>
        <v>0</v>
      </c>
    </row>
    <row r="17" spans="1:13" hidden="1" outlineLevel="2" x14ac:dyDescent="0.25">
      <c r="A17" s="49" t="s">
        <v>322</v>
      </c>
      <c r="B17" s="49" t="s">
        <v>9</v>
      </c>
      <c r="C17" s="49" t="s">
        <v>380</v>
      </c>
      <c r="D17" s="50">
        <f>SUM(RESUMEN_POR_CWA!$E17:$M17)</f>
        <v>0</v>
      </c>
      <c r="E17" s="50">
        <f>COUNTIFS(TABLA_REPORTES_MOD_PLATAFORMA[COD_DAILY],RESUMEN_POR_CWA!$A17,TABLA_REPORTES_MOD_PLATAFORMA[COD_CWA],RESUMEN_POR_CWA!E$6,TABLA_REPORTES_MOD_PLATAFORMA[FECHA],RESUMEN_POR_CWA!$G$4)</f>
        <v>0</v>
      </c>
      <c r="F17" s="50">
        <f>COUNTIFS(TABLA_REPORTES_MOD_PLATAFORMA[COD_DAILY],RESUMEN_POR_CWA!$A17,TABLA_REPORTES_MOD_PLATAFORMA[COD_CWA],RESUMEN_POR_CWA!F$6,TABLA_REPORTES_MOD_PLATAFORMA[FECHA],RESUMEN_POR_CWA!$G$4)</f>
        <v>0</v>
      </c>
      <c r="G17" s="50">
        <f>COUNTIFS(TABLA_REPORTES_MOD_PLATAFORMA[COD_DAILY],RESUMEN_POR_CWA!$A17,TABLA_REPORTES_MOD_PLATAFORMA[COD_CWA],RESUMEN_POR_CWA!G$6,TABLA_REPORTES_MOD_PLATAFORMA[FECHA],RESUMEN_POR_CWA!$G$4)</f>
        <v>0</v>
      </c>
      <c r="H17" s="50">
        <f>COUNTIFS(TABLA_REPORTES_MOD_PLATAFORMA[COD_DAILY],RESUMEN_POR_CWA!$A17,TABLA_REPORTES_MOD_PLATAFORMA[COD_CWA],RESUMEN_POR_CWA!H$6,TABLA_REPORTES_MOD_PLATAFORMA[FECHA],RESUMEN_POR_CWA!$G$4)</f>
        <v>0</v>
      </c>
      <c r="I17" s="50">
        <f>COUNTIFS(TABLA_REPORTES_MOD_PLATAFORMA[COD_DAILY],RESUMEN_POR_CWA!$A17,TABLA_REPORTES_MOD_PLATAFORMA[COD_CWA],RESUMEN_POR_CWA!I$6,TABLA_REPORTES_MOD_PLATAFORMA[FECHA],RESUMEN_POR_CWA!$G$4)</f>
        <v>0</v>
      </c>
      <c r="J17" s="50">
        <f>COUNTIFS(TABLA_REPORTES_MOD_PLATAFORMA[COD_DAILY],RESUMEN_POR_CWA!$A17,TABLA_REPORTES_MOD_PLATAFORMA[COD_CWA],RESUMEN_POR_CWA!J$6,TABLA_REPORTES_MOD_PLATAFORMA[FECHA],RESUMEN_POR_CWA!$G$4)</f>
        <v>0</v>
      </c>
      <c r="K17" s="50">
        <f>COUNTIFS(TABLA_REPORTES_MOD_PLATAFORMA[COD_DAILY],RESUMEN_POR_CWA!$A17,TABLA_REPORTES_MOD_PLATAFORMA[COD_CWA],RESUMEN_POR_CWA!K$6,TABLA_REPORTES_MOD_PLATAFORMA[FECHA],RESUMEN_POR_CWA!$G$4)</f>
        <v>0</v>
      </c>
      <c r="L17" s="50">
        <f>COUNTIFS(TABLA_REPORTES_MOD_PLATAFORMA[COD_DAILY],RESUMEN_POR_CWA!$A17,TABLA_REPORTES_MOD_PLATAFORMA[COD_CWA],RESUMEN_POR_CWA!L$6,TABLA_REPORTES_MOD_PLATAFORMA[FECHA],RESUMEN_POR_CWA!$G$4)</f>
        <v>0</v>
      </c>
      <c r="M17" s="51">
        <f>COUNTIFS(TABLA_REPORTES_MOD_PLATAFORMA[COD_DAILY],RESUMEN_POR_CWA!$A17,TABLA_REPORTES_MOD_PLATAFORMA[COD_CWA],RESUMEN_POR_CWA!M$6,TABLA_REPORTES_MOD_PLATAFORMA[FECHA],RESUMEN_POR_CWA!$G$4)</f>
        <v>0</v>
      </c>
    </row>
    <row r="18" spans="1:13" hidden="1" outlineLevel="2" x14ac:dyDescent="0.25">
      <c r="A18" s="52" t="s">
        <v>355</v>
      </c>
      <c r="B18" s="52" t="s">
        <v>9</v>
      </c>
      <c r="C18" s="52" t="s">
        <v>381</v>
      </c>
      <c r="D18" s="53">
        <f>SUM(RESUMEN_POR_CWA!$E18:$M18)</f>
        <v>0</v>
      </c>
      <c r="E18" s="53">
        <f>COUNTIFS(TABLA_REPORTES_MOD_PLATAFORMA[COD_DAILY],RESUMEN_POR_CWA!$A18,TABLA_REPORTES_MOD_PLATAFORMA[COD_CWA],RESUMEN_POR_CWA!E$6,TABLA_REPORTES_MOD_PLATAFORMA[FECHA],RESUMEN_POR_CWA!$G$4)</f>
        <v>0</v>
      </c>
      <c r="F18" s="53">
        <f>COUNTIFS(TABLA_REPORTES_MOD_PLATAFORMA[COD_DAILY],RESUMEN_POR_CWA!$A18,TABLA_REPORTES_MOD_PLATAFORMA[COD_CWA],RESUMEN_POR_CWA!F$6,TABLA_REPORTES_MOD_PLATAFORMA[FECHA],RESUMEN_POR_CWA!$G$4)</f>
        <v>0</v>
      </c>
      <c r="G18" s="53">
        <f>COUNTIFS(TABLA_REPORTES_MOD_PLATAFORMA[COD_DAILY],RESUMEN_POR_CWA!$A18,TABLA_REPORTES_MOD_PLATAFORMA[COD_CWA],RESUMEN_POR_CWA!G$6,TABLA_REPORTES_MOD_PLATAFORMA[FECHA],RESUMEN_POR_CWA!$G$4)</f>
        <v>0</v>
      </c>
      <c r="H18" s="53">
        <f>COUNTIFS(TABLA_REPORTES_MOD_PLATAFORMA[COD_DAILY],RESUMEN_POR_CWA!$A18,TABLA_REPORTES_MOD_PLATAFORMA[COD_CWA],RESUMEN_POR_CWA!H$6,TABLA_REPORTES_MOD_PLATAFORMA[FECHA],RESUMEN_POR_CWA!$G$4)</f>
        <v>0</v>
      </c>
      <c r="I18" s="53">
        <f>COUNTIFS(TABLA_REPORTES_MOD_PLATAFORMA[COD_DAILY],RESUMEN_POR_CWA!$A18,TABLA_REPORTES_MOD_PLATAFORMA[COD_CWA],RESUMEN_POR_CWA!I$6,TABLA_REPORTES_MOD_PLATAFORMA[FECHA],RESUMEN_POR_CWA!$G$4)</f>
        <v>0</v>
      </c>
      <c r="J18" s="53">
        <f>COUNTIFS(TABLA_REPORTES_MOD_PLATAFORMA[COD_DAILY],RESUMEN_POR_CWA!$A18,TABLA_REPORTES_MOD_PLATAFORMA[COD_CWA],RESUMEN_POR_CWA!J$6,TABLA_REPORTES_MOD_PLATAFORMA[FECHA],RESUMEN_POR_CWA!$G$4)</f>
        <v>0</v>
      </c>
      <c r="K18" s="53">
        <f>COUNTIFS(TABLA_REPORTES_MOD_PLATAFORMA[COD_DAILY],RESUMEN_POR_CWA!$A18,TABLA_REPORTES_MOD_PLATAFORMA[COD_CWA],RESUMEN_POR_CWA!K$6,TABLA_REPORTES_MOD_PLATAFORMA[FECHA],RESUMEN_POR_CWA!$G$4)</f>
        <v>0</v>
      </c>
      <c r="L18" s="53">
        <f>COUNTIFS(TABLA_REPORTES_MOD_PLATAFORMA[COD_DAILY],RESUMEN_POR_CWA!$A18,TABLA_REPORTES_MOD_PLATAFORMA[COD_CWA],RESUMEN_POR_CWA!L$6,TABLA_REPORTES_MOD_PLATAFORMA[FECHA],RESUMEN_POR_CWA!$G$4)</f>
        <v>0</v>
      </c>
      <c r="M18" s="54">
        <f>COUNTIFS(TABLA_REPORTES_MOD_PLATAFORMA[COD_DAILY],RESUMEN_POR_CWA!$A18,TABLA_REPORTES_MOD_PLATAFORMA[COD_CWA],RESUMEN_POR_CWA!M$6,TABLA_REPORTES_MOD_PLATAFORMA[FECHA],RESUMEN_POR_CWA!$G$4)</f>
        <v>0</v>
      </c>
    </row>
    <row r="19" spans="1:13" hidden="1" outlineLevel="2" x14ac:dyDescent="0.25">
      <c r="A19" s="49" t="s">
        <v>320</v>
      </c>
      <c r="B19" s="49" t="s">
        <v>9</v>
      </c>
      <c r="C19" s="49" t="s">
        <v>12</v>
      </c>
      <c r="D19" s="50">
        <f>SUM(RESUMEN_POR_CWA!$E19:$M19)</f>
        <v>0</v>
      </c>
      <c r="E19" s="50">
        <f>COUNTIFS(TABLA_REPORTES_MOD_PLATAFORMA[COD_DAILY],RESUMEN_POR_CWA!$A19,TABLA_REPORTES_MOD_PLATAFORMA[COD_CWA],RESUMEN_POR_CWA!E$6,TABLA_REPORTES_MOD_PLATAFORMA[FECHA],RESUMEN_POR_CWA!$G$4)</f>
        <v>0</v>
      </c>
      <c r="F19" s="50">
        <f>COUNTIFS(TABLA_REPORTES_MOD_PLATAFORMA[COD_DAILY],RESUMEN_POR_CWA!$A19,TABLA_REPORTES_MOD_PLATAFORMA[COD_CWA],RESUMEN_POR_CWA!F$6,TABLA_REPORTES_MOD_PLATAFORMA[FECHA],RESUMEN_POR_CWA!$G$4)</f>
        <v>0</v>
      </c>
      <c r="G19" s="50">
        <f>COUNTIFS(TABLA_REPORTES_MOD_PLATAFORMA[COD_DAILY],RESUMEN_POR_CWA!$A19,TABLA_REPORTES_MOD_PLATAFORMA[COD_CWA],RESUMEN_POR_CWA!G$6,TABLA_REPORTES_MOD_PLATAFORMA[FECHA],RESUMEN_POR_CWA!$G$4)</f>
        <v>0</v>
      </c>
      <c r="H19" s="50">
        <f>COUNTIFS(TABLA_REPORTES_MOD_PLATAFORMA[COD_DAILY],RESUMEN_POR_CWA!$A19,TABLA_REPORTES_MOD_PLATAFORMA[COD_CWA],RESUMEN_POR_CWA!H$6,TABLA_REPORTES_MOD_PLATAFORMA[FECHA],RESUMEN_POR_CWA!$G$4)</f>
        <v>0</v>
      </c>
      <c r="I19" s="50">
        <f>COUNTIFS(TABLA_REPORTES_MOD_PLATAFORMA[COD_DAILY],RESUMEN_POR_CWA!$A19,TABLA_REPORTES_MOD_PLATAFORMA[COD_CWA],RESUMEN_POR_CWA!I$6,TABLA_REPORTES_MOD_PLATAFORMA[FECHA],RESUMEN_POR_CWA!$G$4)</f>
        <v>0</v>
      </c>
      <c r="J19" s="50">
        <f>COUNTIFS(TABLA_REPORTES_MOD_PLATAFORMA[COD_DAILY],RESUMEN_POR_CWA!$A19,TABLA_REPORTES_MOD_PLATAFORMA[COD_CWA],RESUMEN_POR_CWA!J$6,TABLA_REPORTES_MOD_PLATAFORMA[FECHA],RESUMEN_POR_CWA!$G$4)</f>
        <v>0</v>
      </c>
      <c r="K19" s="50">
        <f>COUNTIFS(TABLA_REPORTES_MOD_PLATAFORMA[COD_DAILY],RESUMEN_POR_CWA!$A19,TABLA_REPORTES_MOD_PLATAFORMA[COD_CWA],RESUMEN_POR_CWA!K$6,TABLA_REPORTES_MOD_PLATAFORMA[FECHA],RESUMEN_POR_CWA!$G$4)</f>
        <v>0</v>
      </c>
      <c r="L19" s="50">
        <f>COUNTIFS(TABLA_REPORTES_MOD_PLATAFORMA[COD_DAILY],RESUMEN_POR_CWA!$A19,TABLA_REPORTES_MOD_PLATAFORMA[COD_CWA],RESUMEN_POR_CWA!L$6,TABLA_REPORTES_MOD_PLATAFORMA[FECHA],RESUMEN_POR_CWA!$G$4)</f>
        <v>0</v>
      </c>
      <c r="M19" s="51">
        <f>COUNTIFS(TABLA_REPORTES_MOD_PLATAFORMA[COD_DAILY],RESUMEN_POR_CWA!$A19,TABLA_REPORTES_MOD_PLATAFORMA[COD_CWA],RESUMEN_POR_CWA!M$6,TABLA_REPORTES_MOD_PLATAFORMA[FECHA],RESUMEN_POR_CWA!$G$4)</f>
        <v>0</v>
      </c>
    </row>
    <row r="20" spans="1:13" outlineLevel="1" collapsed="1" x14ac:dyDescent="0.25">
      <c r="A20" s="52"/>
      <c r="B20" s="56" t="s">
        <v>598</v>
      </c>
      <c r="C20" s="52"/>
      <c r="D20" s="53">
        <f t="shared" ref="D20:M20" si="3">SUBTOTAL(9,D21:D21)</f>
        <v>0</v>
      </c>
      <c r="E20" s="53">
        <f t="shared" si="3"/>
        <v>0</v>
      </c>
      <c r="F20" s="53">
        <f t="shared" si="3"/>
        <v>0</v>
      </c>
      <c r="G20" s="53">
        <f t="shared" si="3"/>
        <v>0</v>
      </c>
      <c r="H20" s="53">
        <f t="shared" si="3"/>
        <v>0</v>
      </c>
      <c r="I20" s="53">
        <f t="shared" si="3"/>
        <v>0</v>
      </c>
      <c r="J20" s="53">
        <f t="shared" si="3"/>
        <v>0</v>
      </c>
      <c r="K20" s="53">
        <f t="shared" si="3"/>
        <v>0</v>
      </c>
      <c r="L20" s="53">
        <f t="shared" si="3"/>
        <v>0</v>
      </c>
      <c r="M20" s="54">
        <f t="shared" si="3"/>
        <v>0</v>
      </c>
    </row>
    <row r="21" spans="1:13" hidden="1" outlineLevel="2" x14ac:dyDescent="0.25">
      <c r="A21" s="52" t="s">
        <v>340</v>
      </c>
      <c r="B21" s="52" t="s">
        <v>28</v>
      </c>
      <c r="C21" s="52" t="s">
        <v>12</v>
      </c>
      <c r="D21" s="53">
        <f>SUM(RESUMEN_POR_CWA!$E21:$M21)</f>
        <v>0</v>
      </c>
      <c r="E21" s="53">
        <f>COUNTIFS(TABLA_REPORTES_MOD_PLATAFORMA[COD_DAILY],RESUMEN_POR_CWA!$A21,TABLA_REPORTES_MOD_PLATAFORMA[COD_CWA],RESUMEN_POR_CWA!E$6,TABLA_REPORTES_MOD_PLATAFORMA[FECHA],RESUMEN_POR_CWA!$G$4)</f>
        <v>0</v>
      </c>
      <c r="F21" s="53">
        <f>COUNTIFS(TABLA_REPORTES_MOD_PLATAFORMA[COD_DAILY],RESUMEN_POR_CWA!$A21,TABLA_REPORTES_MOD_PLATAFORMA[COD_CWA],RESUMEN_POR_CWA!F$6,TABLA_REPORTES_MOD_PLATAFORMA[FECHA],RESUMEN_POR_CWA!$G$4)</f>
        <v>0</v>
      </c>
      <c r="G21" s="53">
        <f>COUNTIFS(TABLA_REPORTES_MOD_PLATAFORMA[COD_DAILY],RESUMEN_POR_CWA!$A21,TABLA_REPORTES_MOD_PLATAFORMA[COD_CWA],RESUMEN_POR_CWA!G$6,TABLA_REPORTES_MOD_PLATAFORMA[FECHA],RESUMEN_POR_CWA!$G$4)</f>
        <v>0</v>
      </c>
      <c r="H21" s="53">
        <f>COUNTIFS(TABLA_REPORTES_MOD_PLATAFORMA[COD_DAILY],RESUMEN_POR_CWA!$A21,TABLA_REPORTES_MOD_PLATAFORMA[COD_CWA],RESUMEN_POR_CWA!H$6,TABLA_REPORTES_MOD_PLATAFORMA[FECHA],RESUMEN_POR_CWA!$G$4)</f>
        <v>0</v>
      </c>
      <c r="I21" s="53">
        <f>COUNTIFS(TABLA_REPORTES_MOD_PLATAFORMA[COD_DAILY],RESUMEN_POR_CWA!$A21,TABLA_REPORTES_MOD_PLATAFORMA[COD_CWA],RESUMEN_POR_CWA!I$6,TABLA_REPORTES_MOD_PLATAFORMA[FECHA],RESUMEN_POR_CWA!$G$4)</f>
        <v>0</v>
      </c>
      <c r="J21" s="53">
        <f>COUNTIFS(TABLA_REPORTES_MOD_PLATAFORMA[COD_DAILY],RESUMEN_POR_CWA!$A21,TABLA_REPORTES_MOD_PLATAFORMA[COD_CWA],RESUMEN_POR_CWA!J$6,TABLA_REPORTES_MOD_PLATAFORMA[FECHA],RESUMEN_POR_CWA!$G$4)</f>
        <v>0</v>
      </c>
      <c r="K21" s="53">
        <f>COUNTIFS(TABLA_REPORTES_MOD_PLATAFORMA[COD_DAILY],RESUMEN_POR_CWA!$A21,TABLA_REPORTES_MOD_PLATAFORMA[COD_CWA],RESUMEN_POR_CWA!K$6,TABLA_REPORTES_MOD_PLATAFORMA[FECHA],RESUMEN_POR_CWA!$G$4)</f>
        <v>0</v>
      </c>
      <c r="L21" s="53">
        <f>COUNTIFS(TABLA_REPORTES_MOD_PLATAFORMA[COD_DAILY],RESUMEN_POR_CWA!$A21,TABLA_REPORTES_MOD_PLATAFORMA[COD_CWA],RESUMEN_POR_CWA!L$6,TABLA_REPORTES_MOD_PLATAFORMA[FECHA],RESUMEN_POR_CWA!$G$4)</f>
        <v>0</v>
      </c>
      <c r="M21" s="54">
        <f>COUNTIFS(TABLA_REPORTES_MOD_PLATAFORMA[COD_DAILY],RESUMEN_POR_CWA!$A21,TABLA_REPORTES_MOD_PLATAFORMA[COD_CWA],RESUMEN_POR_CWA!M$6,TABLA_REPORTES_MOD_PLATAFORMA[FECHA],RESUMEN_POR_CWA!$G$4)</f>
        <v>0</v>
      </c>
    </row>
    <row r="22" spans="1:13" outlineLevel="1" collapsed="1" x14ac:dyDescent="0.25">
      <c r="A22" s="49"/>
      <c r="B22" s="55" t="s">
        <v>390</v>
      </c>
      <c r="C22" s="49"/>
      <c r="D22" s="50">
        <f t="shared" ref="D22:M22" si="4">SUBTOTAL(9,D23:D30)</f>
        <v>0</v>
      </c>
      <c r="E22" s="50">
        <f t="shared" si="4"/>
        <v>0</v>
      </c>
      <c r="F22" s="50">
        <f t="shared" si="4"/>
        <v>0</v>
      </c>
      <c r="G22" s="50">
        <f t="shared" si="4"/>
        <v>0</v>
      </c>
      <c r="H22" s="50">
        <f t="shared" si="4"/>
        <v>0</v>
      </c>
      <c r="I22" s="50">
        <f t="shared" si="4"/>
        <v>0</v>
      </c>
      <c r="J22" s="50">
        <f t="shared" si="4"/>
        <v>0</v>
      </c>
      <c r="K22" s="50">
        <f t="shared" si="4"/>
        <v>0</v>
      </c>
      <c r="L22" s="50">
        <f t="shared" si="4"/>
        <v>0</v>
      </c>
      <c r="M22" s="51">
        <f t="shared" si="4"/>
        <v>0</v>
      </c>
    </row>
    <row r="23" spans="1:13" hidden="1" outlineLevel="2" x14ac:dyDescent="0.25">
      <c r="A23" s="49" t="s">
        <v>336</v>
      </c>
      <c r="B23" s="49" t="s">
        <v>375</v>
      </c>
      <c r="C23" s="49" t="s">
        <v>387</v>
      </c>
      <c r="D23" s="50">
        <f>SUM(RESUMEN_POR_CWA!$E23:$M23)</f>
        <v>0</v>
      </c>
      <c r="E23" s="50">
        <f>COUNTIFS(TABLA_REPORTES_MOD_PLATAFORMA[COD_DAILY],RESUMEN_POR_CWA!$A23,TABLA_REPORTES_MOD_PLATAFORMA[COD_CWA],RESUMEN_POR_CWA!E$6,TABLA_REPORTES_MOD_PLATAFORMA[FECHA],RESUMEN_POR_CWA!$G$4)</f>
        <v>0</v>
      </c>
      <c r="F23" s="50">
        <f>COUNTIFS(TABLA_REPORTES_MOD_PLATAFORMA[COD_DAILY],RESUMEN_POR_CWA!$A23,TABLA_REPORTES_MOD_PLATAFORMA[COD_CWA],RESUMEN_POR_CWA!F$6,TABLA_REPORTES_MOD_PLATAFORMA[FECHA],RESUMEN_POR_CWA!$G$4)</f>
        <v>0</v>
      </c>
      <c r="G23" s="50">
        <f>COUNTIFS(TABLA_REPORTES_MOD_PLATAFORMA[COD_DAILY],RESUMEN_POR_CWA!$A23,TABLA_REPORTES_MOD_PLATAFORMA[COD_CWA],RESUMEN_POR_CWA!G$6,TABLA_REPORTES_MOD_PLATAFORMA[FECHA],RESUMEN_POR_CWA!$G$4)</f>
        <v>0</v>
      </c>
      <c r="H23" s="50">
        <f>COUNTIFS(TABLA_REPORTES_MOD_PLATAFORMA[COD_DAILY],RESUMEN_POR_CWA!$A23,TABLA_REPORTES_MOD_PLATAFORMA[COD_CWA],RESUMEN_POR_CWA!H$6,TABLA_REPORTES_MOD_PLATAFORMA[FECHA],RESUMEN_POR_CWA!$G$4)</f>
        <v>0</v>
      </c>
      <c r="I23" s="50">
        <f>COUNTIFS(TABLA_REPORTES_MOD_PLATAFORMA[COD_DAILY],RESUMEN_POR_CWA!$A23,TABLA_REPORTES_MOD_PLATAFORMA[COD_CWA],RESUMEN_POR_CWA!I$6,TABLA_REPORTES_MOD_PLATAFORMA[FECHA],RESUMEN_POR_CWA!$G$4)</f>
        <v>0</v>
      </c>
      <c r="J23" s="50">
        <f>COUNTIFS(TABLA_REPORTES_MOD_PLATAFORMA[COD_DAILY],RESUMEN_POR_CWA!$A23,TABLA_REPORTES_MOD_PLATAFORMA[COD_CWA],RESUMEN_POR_CWA!J$6,TABLA_REPORTES_MOD_PLATAFORMA[FECHA],RESUMEN_POR_CWA!$G$4)</f>
        <v>0</v>
      </c>
      <c r="K23" s="50">
        <f>COUNTIFS(TABLA_REPORTES_MOD_PLATAFORMA[COD_DAILY],RESUMEN_POR_CWA!$A23,TABLA_REPORTES_MOD_PLATAFORMA[COD_CWA],RESUMEN_POR_CWA!K$6,TABLA_REPORTES_MOD_PLATAFORMA[FECHA],RESUMEN_POR_CWA!$G$4)</f>
        <v>0</v>
      </c>
      <c r="L23" s="50">
        <f>COUNTIFS(TABLA_REPORTES_MOD_PLATAFORMA[COD_DAILY],RESUMEN_POR_CWA!$A23,TABLA_REPORTES_MOD_PLATAFORMA[COD_CWA],RESUMEN_POR_CWA!L$6,TABLA_REPORTES_MOD_PLATAFORMA[FECHA],RESUMEN_POR_CWA!$G$4)</f>
        <v>0</v>
      </c>
      <c r="M23" s="51">
        <f>COUNTIFS(TABLA_REPORTES_MOD_PLATAFORMA[COD_DAILY],RESUMEN_POR_CWA!$A23,TABLA_REPORTES_MOD_PLATAFORMA[COD_CWA],RESUMEN_POR_CWA!M$6,TABLA_REPORTES_MOD_PLATAFORMA[FECHA],RESUMEN_POR_CWA!$G$4)</f>
        <v>0</v>
      </c>
    </row>
    <row r="24" spans="1:13" hidden="1" outlineLevel="2" x14ac:dyDescent="0.25">
      <c r="A24" s="52" t="s">
        <v>337</v>
      </c>
      <c r="B24" s="52" t="s">
        <v>375</v>
      </c>
      <c r="C24" s="52" t="s">
        <v>380</v>
      </c>
      <c r="D24" s="53">
        <f>SUM(RESUMEN_POR_CWA!$E24:$M24)</f>
        <v>0</v>
      </c>
      <c r="E24" s="53">
        <f>COUNTIFS(TABLA_REPORTES_MOD_PLATAFORMA[COD_DAILY],RESUMEN_POR_CWA!$A24,TABLA_REPORTES_MOD_PLATAFORMA[COD_CWA],RESUMEN_POR_CWA!E$6,TABLA_REPORTES_MOD_PLATAFORMA[FECHA],RESUMEN_POR_CWA!$G$4)</f>
        <v>0</v>
      </c>
      <c r="F24" s="53">
        <f>COUNTIFS(TABLA_REPORTES_MOD_PLATAFORMA[COD_DAILY],RESUMEN_POR_CWA!$A24,TABLA_REPORTES_MOD_PLATAFORMA[COD_CWA],RESUMEN_POR_CWA!F$6,TABLA_REPORTES_MOD_PLATAFORMA[FECHA],RESUMEN_POR_CWA!$G$4)</f>
        <v>0</v>
      </c>
      <c r="G24" s="53">
        <f>COUNTIFS(TABLA_REPORTES_MOD_PLATAFORMA[COD_DAILY],RESUMEN_POR_CWA!$A24,TABLA_REPORTES_MOD_PLATAFORMA[COD_CWA],RESUMEN_POR_CWA!G$6,TABLA_REPORTES_MOD_PLATAFORMA[FECHA],RESUMEN_POR_CWA!$G$4)</f>
        <v>0</v>
      </c>
      <c r="H24" s="53">
        <f>COUNTIFS(TABLA_REPORTES_MOD_PLATAFORMA[COD_DAILY],RESUMEN_POR_CWA!$A24,TABLA_REPORTES_MOD_PLATAFORMA[COD_CWA],RESUMEN_POR_CWA!H$6,TABLA_REPORTES_MOD_PLATAFORMA[FECHA],RESUMEN_POR_CWA!$G$4)</f>
        <v>0</v>
      </c>
      <c r="I24" s="53">
        <f>COUNTIFS(TABLA_REPORTES_MOD_PLATAFORMA[COD_DAILY],RESUMEN_POR_CWA!$A24,TABLA_REPORTES_MOD_PLATAFORMA[COD_CWA],RESUMEN_POR_CWA!I$6,TABLA_REPORTES_MOD_PLATAFORMA[FECHA],RESUMEN_POR_CWA!$G$4)</f>
        <v>0</v>
      </c>
      <c r="J24" s="53">
        <f>COUNTIFS(TABLA_REPORTES_MOD_PLATAFORMA[COD_DAILY],RESUMEN_POR_CWA!$A24,TABLA_REPORTES_MOD_PLATAFORMA[COD_CWA],RESUMEN_POR_CWA!J$6,TABLA_REPORTES_MOD_PLATAFORMA[FECHA],RESUMEN_POR_CWA!$G$4)</f>
        <v>0</v>
      </c>
      <c r="K24" s="53">
        <f>COUNTIFS(TABLA_REPORTES_MOD_PLATAFORMA[COD_DAILY],RESUMEN_POR_CWA!$A24,TABLA_REPORTES_MOD_PLATAFORMA[COD_CWA],RESUMEN_POR_CWA!K$6,TABLA_REPORTES_MOD_PLATAFORMA[FECHA],RESUMEN_POR_CWA!$G$4)</f>
        <v>0</v>
      </c>
      <c r="L24" s="53">
        <f>COUNTIFS(TABLA_REPORTES_MOD_PLATAFORMA[COD_DAILY],RESUMEN_POR_CWA!$A24,TABLA_REPORTES_MOD_PLATAFORMA[COD_CWA],RESUMEN_POR_CWA!L$6,TABLA_REPORTES_MOD_PLATAFORMA[FECHA],RESUMEN_POR_CWA!$G$4)</f>
        <v>0</v>
      </c>
      <c r="M24" s="54">
        <f>COUNTIFS(TABLA_REPORTES_MOD_PLATAFORMA[COD_DAILY],RESUMEN_POR_CWA!$A24,TABLA_REPORTES_MOD_PLATAFORMA[COD_CWA],RESUMEN_POR_CWA!M$6,TABLA_REPORTES_MOD_PLATAFORMA[FECHA],RESUMEN_POR_CWA!$G$4)</f>
        <v>0</v>
      </c>
    </row>
    <row r="25" spans="1:13" hidden="1" outlineLevel="2" x14ac:dyDescent="0.25">
      <c r="A25" s="49" t="s">
        <v>338</v>
      </c>
      <c r="B25" s="49" t="s">
        <v>375</v>
      </c>
      <c r="C25" s="49" t="s">
        <v>381</v>
      </c>
      <c r="D25" s="50">
        <f>SUM(RESUMEN_POR_CWA!$E25:$M25)</f>
        <v>0</v>
      </c>
      <c r="E25" s="50">
        <f>COUNTIFS(TABLA_REPORTES_MOD_PLATAFORMA[COD_DAILY],RESUMEN_POR_CWA!$A25,TABLA_REPORTES_MOD_PLATAFORMA[COD_CWA],RESUMEN_POR_CWA!E$6,TABLA_REPORTES_MOD_PLATAFORMA[FECHA],RESUMEN_POR_CWA!$G$4)</f>
        <v>0</v>
      </c>
      <c r="F25" s="50">
        <f>COUNTIFS(TABLA_REPORTES_MOD_PLATAFORMA[COD_DAILY],RESUMEN_POR_CWA!$A25,TABLA_REPORTES_MOD_PLATAFORMA[COD_CWA],RESUMEN_POR_CWA!F$6,TABLA_REPORTES_MOD_PLATAFORMA[FECHA],RESUMEN_POR_CWA!$G$4)</f>
        <v>0</v>
      </c>
      <c r="G25" s="50">
        <f>COUNTIFS(TABLA_REPORTES_MOD_PLATAFORMA[COD_DAILY],RESUMEN_POR_CWA!$A25,TABLA_REPORTES_MOD_PLATAFORMA[COD_CWA],RESUMEN_POR_CWA!G$6,TABLA_REPORTES_MOD_PLATAFORMA[FECHA],RESUMEN_POR_CWA!$G$4)</f>
        <v>0</v>
      </c>
      <c r="H25" s="50">
        <f>COUNTIFS(TABLA_REPORTES_MOD_PLATAFORMA[COD_DAILY],RESUMEN_POR_CWA!$A25,TABLA_REPORTES_MOD_PLATAFORMA[COD_CWA],RESUMEN_POR_CWA!H$6,TABLA_REPORTES_MOD_PLATAFORMA[FECHA],RESUMEN_POR_CWA!$G$4)</f>
        <v>0</v>
      </c>
      <c r="I25" s="50">
        <f>COUNTIFS(TABLA_REPORTES_MOD_PLATAFORMA[COD_DAILY],RESUMEN_POR_CWA!$A25,TABLA_REPORTES_MOD_PLATAFORMA[COD_CWA],RESUMEN_POR_CWA!I$6,TABLA_REPORTES_MOD_PLATAFORMA[FECHA],RESUMEN_POR_CWA!$G$4)</f>
        <v>0</v>
      </c>
      <c r="J25" s="50">
        <f>COUNTIFS(TABLA_REPORTES_MOD_PLATAFORMA[COD_DAILY],RESUMEN_POR_CWA!$A25,TABLA_REPORTES_MOD_PLATAFORMA[COD_CWA],RESUMEN_POR_CWA!J$6,TABLA_REPORTES_MOD_PLATAFORMA[FECHA],RESUMEN_POR_CWA!$G$4)</f>
        <v>0</v>
      </c>
      <c r="K25" s="50">
        <f>COUNTIFS(TABLA_REPORTES_MOD_PLATAFORMA[COD_DAILY],RESUMEN_POR_CWA!$A25,TABLA_REPORTES_MOD_PLATAFORMA[COD_CWA],RESUMEN_POR_CWA!K$6,TABLA_REPORTES_MOD_PLATAFORMA[FECHA],RESUMEN_POR_CWA!$G$4)</f>
        <v>0</v>
      </c>
      <c r="L25" s="50">
        <f>COUNTIFS(TABLA_REPORTES_MOD_PLATAFORMA[COD_DAILY],RESUMEN_POR_CWA!$A25,TABLA_REPORTES_MOD_PLATAFORMA[COD_CWA],RESUMEN_POR_CWA!L$6,TABLA_REPORTES_MOD_PLATAFORMA[FECHA],RESUMEN_POR_CWA!$G$4)</f>
        <v>0</v>
      </c>
      <c r="M25" s="51">
        <f>COUNTIFS(TABLA_REPORTES_MOD_PLATAFORMA[COD_DAILY],RESUMEN_POR_CWA!$A25,TABLA_REPORTES_MOD_PLATAFORMA[COD_CWA],RESUMEN_POR_CWA!M$6,TABLA_REPORTES_MOD_PLATAFORMA[FECHA],RESUMEN_POR_CWA!$G$4)</f>
        <v>0</v>
      </c>
    </row>
    <row r="26" spans="1:13" hidden="1" outlineLevel="2" x14ac:dyDescent="0.25">
      <c r="A26" s="52" t="s">
        <v>335</v>
      </c>
      <c r="B26" s="52" t="s">
        <v>375</v>
      </c>
      <c r="C26" s="52" t="s">
        <v>12</v>
      </c>
      <c r="D26" s="53">
        <f>SUM(RESUMEN_POR_CWA!$E26:$M26)</f>
        <v>0</v>
      </c>
      <c r="E26" s="53">
        <f>COUNTIFS(TABLA_REPORTES_MOD_PLATAFORMA[COD_DAILY],RESUMEN_POR_CWA!$A26,TABLA_REPORTES_MOD_PLATAFORMA[COD_CWA],RESUMEN_POR_CWA!E$6,TABLA_REPORTES_MOD_PLATAFORMA[FECHA],RESUMEN_POR_CWA!$G$4)</f>
        <v>0</v>
      </c>
      <c r="F26" s="53">
        <f>COUNTIFS(TABLA_REPORTES_MOD_PLATAFORMA[COD_DAILY],RESUMEN_POR_CWA!$A26,TABLA_REPORTES_MOD_PLATAFORMA[COD_CWA],RESUMEN_POR_CWA!F$6,TABLA_REPORTES_MOD_PLATAFORMA[FECHA],RESUMEN_POR_CWA!$G$4)</f>
        <v>0</v>
      </c>
      <c r="G26" s="53">
        <f>COUNTIFS(TABLA_REPORTES_MOD_PLATAFORMA[COD_DAILY],RESUMEN_POR_CWA!$A26,TABLA_REPORTES_MOD_PLATAFORMA[COD_CWA],RESUMEN_POR_CWA!G$6,TABLA_REPORTES_MOD_PLATAFORMA[FECHA],RESUMEN_POR_CWA!$G$4)</f>
        <v>0</v>
      </c>
      <c r="H26" s="53">
        <f>COUNTIFS(TABLA_REPORTES_MOD_PLATAFORMA[COD_DAILY],RESUMEN_POR_CWA!$A26,TABLA_REPORTES_MOD_PLATAFORMA[COD_CWA],RESUMEN_POR_CWA!H$6,TABLA_REPORTES_MOD_PLATAFORMA[FECHA],RESUMEN_POR_CWA!$G$4)</f>
        <v>0</v>
      </c>
      <c r="I26" s="53">
        <f>COUNTIFS(TABLA_REPORTES_MOD_PLATAFORMA[COD_DAILY],RESUMEN_POR_CWA!$A26,TABLA_REPORTES_MOD_PLATAFORMA[COD_CWA],RESUMEN_POR_CWA!I$6,TABLA_REPORTES_MOD_PLATAFORMA[FECHA],RESUMEN_POR_CWA!$G$4)</f>
        <v>0</v>
      </c>
      <c r="J26" s="53">
        <f>COUNTIFS(TABLA_REPORTES_MOD_PLATAFORMA[COD_DAILY],RESUMEN_POR_CWA!$A26,TABLA_REPORTES_MOD_PLATAFORMA[COD_CWA],RESUMEN_POR_CWA!J$6,TABLA_REPORTES_MOD_PLATAFORMA[FECHA],RESUMEN_POR_CWA!$G$4)</f>
        <v>0</v>
      </c>
      <c r="K26" s="53">
        <f>COUNTIFS(TABLA_REPORTES_MOD_PLATAFORMA[COD_DAILY],RESUMEN_POR_CWA!$A26,TABLA_REPORTES_MOD_PLATAFORMA[COD_CWA],RESUMEN_POR_CWA!K$6,TABLA_REPORTES_MOD_PLATAFORMA[FECHA],RESUMEN_POR_CWA!$G$4)</f>
        <v>0</v>
      </c>
      <c r="L26" s="53">
        <f>COUNTIFS(TABLA_REPORTES_MOD_PLATAFORMA[COD_DAILY],RESUMEN_POR_CWA!$A26,TABLA_REPORTES_MOD_PLATAFORMA[COD_CWA],RESUMEN_POR_CWA!L$6,TABLA_REPORTES_MOD_PLATAFORMA[FECHA],RESUMEN_POR_CWA!$G$4)</f>
        <v>0</v>
      </c>
      <c r="M26" s="54">
        <f>COUNTIFS(TABLA_REPORTES_MOD_PLATAFORMA[COD_DAILY],RESUMEN_POR_CWA!$A26,TABLA_REPORTES_MOD_PLATAFORMA[COD_CWA],RESUMEN_POR_CWA!M$6,TABLA_REPORTES_MOD_PLATAFORMA[FECHA],RESUMEN_POR_CWA!$G$4)</f>
        <v>0</v>
      </c>
    </row>
    <row r="27" spans="1:13" hidden="1" outlineLevel="2" x14ac:dyDescent="0.25">
      <c r="A27" s="49" t="s">
        <v>341</v>
      </c>
      <c r="B27" s="49" t="s">
        <v>375</v>
      </c>
      <c r="C27" s="49" t="s">
        <v>387</v>
      </c>
      <c r="D27" s="50">
        <f>SUM(RESUMEN_POR_CWA!$E27:$M27)</f>
        <v>0</v>
      </c>
      <c r="E27" s="50">
        <f>COUNTIFS(TABLA_REPORTES_MOD_PLATAFORMA[COD_DAILY],RESUMEN_POR_CWA!$A27,TABLA_REPORTES_MOD_PLATAFORMA[COD_CWA],RESUMEN_POR_CWA!E$6,TABLA_REPORTES_MOD_PLATAFORMA[FECHA],RESUMEN_POR_CWA!$G$4)</f>
        <v>0</v>
      </c>
      <c r="F27" s="50">
        <f>COUNTIFS(TABLA_REPORTES_MOD_PLATAFORMA[COD_DAILY],RESUMEN_POR_CWA!$A27,TABLA_REPORTES_MOD_PLATAFORMA[COD_CWA],RESUMEN_POR_CWA!F$6,TABLA_REPORTES_MOD_PLATAFORMA[FECHA],RESUMEN_POR_CWA!$G$4)</f>
        <v>0</v>
      </c>
      <c r="G27" s="50">
        <f>COUNTIFS(TABLA_REPORTES_MOD_PLATAFORMA[COD_DAILY],RESUMEN_POR_CWA!$A27,TABLA_REPORTES_MOD_PLATAFORMA[COD_CWA],RESUMEN_POR_CWA!G$6,TABLA_REPORTES_MOD_PLATAFORMA[FECHA],RESUMEN_POR_CWA!$G$4)</f>
        <v>0</v>
      </c>
      <c r="H27" s="50">
        <f>COUNTIFS(TABLA_REPORTES_MOD_PLATAFORMA[COD_DAILY],RESUMEN_POR_CWA!$A27,TABLA_REPORTES_MOD_PLATAFORMA[COD_CWA],RESUMEN_POR_CWA!H$6,TABLA_REPORTES_MOD_PLATAFORMA[FECHA],RESUMEN_POR_CWA!$G$4)</f>
        <v>0</v>
      </c>
      <c r="I27" s="50">
        <f>COUNTIFS(TABLA_REPORTES_MOD_PLATAFORMA[COD_DAILY],RESUMEN_POR_CWA!$A27,TABLA_REPORTES_MOD_PLATAFORMA[COD_CWA],RESUMEN_POR_CWA!I$6,TABLA_REPORTES_MOD_PLATAFORMA[FECHA],RESUMEN_POR_CWA!$G$4)</f>
        <v>0</v>
      </c>
      <c r="J27" s="50">
        <f>COUNTIFS(TABLA_REPORTES_MOD_PLATAFORMA[COD_DAILY],RESUMEN_POR_CWA!$A27,TABLA_REPORTES_MOD_PLATAFORMA[COD_CWA],RESUMEN_POR_CWA!J$6,TABLA_REPORTES_MOD_PLATAFORMA[FECHA],RESUMEN_POR_CWA!$G$4)</f>
        <v>0</v>
      </c>
      <c r="K27" s="50">
        <f>COUNTIFS(TABLA_REPORTES_MOD_PLATAFORMA[COD_DAILY],RESUMEN_POR_CWA!$A27,TABLA_REPORTES_MOD_PLATAFORMA[COD_CWA],RESUMEN_POR_CWA!K$6,TABLA_REPORTES_MOD_PLATAFORMA[FECHA],RESUMEN_POR_CWA!$G$4)</f>
        <v>0</v>
      </c>
      <c r="L27" s="50">
        <f>COUNTIFS(TABLA_REPORTES_MOD_PLATAFORMA[COD_DAILY],RESUMEN_POR_CWA!$A27,TABLA_REPORTES_MOD_PLATAFORMA[COD_CWA],RESUMEN_POR_CWA!L$6,TABLA_REPORTES_MOD_PLATAFORMA[FECHA],RESUMEN_POR_CWA!$G$4)</f>
        <v>0</v>
      </c>
      <c r="M27" s="51">
        <f>COUNTIFS(TABLA_REPORTES_MOD_PLATAFORMA[COD_DAILY],RESUMEN_POR_CWA!$A27,TABLA_REPORTES_MOD_PLATAFORMA[COD_CWA],RESUMEN_POR_CWA!M$6,TABLA_REPORTES_MOD_PLATAFORMA[FECHA],RESUMEN_POR_CWA!$G$4)</f>
        <v>0</v>
      </c>
    </row>
    <row r="28" spans="1:13" hidden="1" outlineLevel="2" x14ac:dyDescent="0.25">
      <c r="A28" s="52" t="s">
        <v>342</v>
      </c>
      <c r="B28" s="52" t="s">
        <v>375</v>
      </c>
      <c r="C28" s="52" t="s">
        <v>380</v>
      </c>
      <c r="D28" s="53">
        <f>SUM(RESUMEN_POR_CWA!$E28:$M28)</f>
        <v>0</v>
      </c>
      <c r="E28" s="53">
        <f>COUNTIFS(TABLA_REPORTES_MOD_PLATAFORMA[COD_DAILY],RESUMEN_POR_CWA!$A28,TABLA_REPORTES_MOD_PLATAFORMA[COD_CWA],RESUMEN_POR_CWA!E$6,TABLA_REPORTES_MOD_PLATAFORMA[FECHA],RESUMEN_POR_CWA!$G$4)</f>
        <v>0</v>
      </c>
      <c r="F28" s="53">
        <f>COUNTIFS(TABLA_REPORTES_MOD_PLATAFORMA[COD_DAILY],RESUMEN_POR_CWA!$A28,TABLA_REPORTES_MOD_PLATAFORMA[COD_CWA],RESUMEN_POR_CWA!F$6,TABLA_REPORTES_MOD_PLATAFORMA[FECHA],RESUMEN_POR_CWA!$G$4)</f>
        <v>0</v>
      </c>
      <c r="G28" s="53">
        <f>COUNTIFS(TABLA_REPORTES_MOD_PLATAFORMA[COD_DAILY],RESUMEN_POR_CWA!$A28,TABLA_REPORTES_MOD_PLATAFORMA[COD_CWA],RESUMEN_POR_CWA!G$6,TABLA_REPORTES_MOD_PLATAFORMA[FECHA],RESUMEN_POR_CWA!$G$4)</f>
        <v>0</v>
      </c>
      <c r="H28" s="53">
        <f>COUNTIFS(TABLA_REPORTES_MOD_PLATAFORMA[COD_DAILY],RESUMEN_POR_CWA!$A28,TABLA_REPORTES_MOD_PLATAFORMA[COD_CWA],RESUMEN_POR_CWA!H$6,TABLA_REPORTES_MOD_PLATAFORMA[FECHA],RESUMEN_POR_CWA!$G$4)</f>
        <v>0</v>
      </c>
      <c r="I28" s="53">
        <f>COUNTIFS(TABLA_REPORTES_MOD_PLATAFORMA[COD_DAILY],RESUMEN_POR_CWA!$A28,TABLA_REPORTES_MOD_PLATAFORMA[COD_CWA],RESUMEN_POR_CWA!I$6,TABLA_REPORTES_MOD_PLATAFORMA[FECHA],RESUMEN_POR_CWA!$G$4)</f>
        <v>0</v>
      </c>
      <c r="J28" s="53">
        <f>COUNTIFS(TABLA_REPORTES_MOD_PLATAFORMA[COD_DAILY],RESUMEN_POR_CWA!$A28,TABLA_REPORTES_MOD_PLATAFORMA[COD_CWA],RESUMEN_POR_CWA!J$6,TABLA_REPORTES_MOD_PLATAFORMA[FECHA],RESUMEN_POR_CWA!$G$4)</f>
        <v>0</v>
      </c>
      <c r="K28" s="53">
        <f>COUNTIFS(TABLA_REPORTES_MOD_PLATAFORMA[COD_DAILY],RESUMEN_POR_CWA!$A28,TABLA_REPORTES_MOD_PLATAFORMA[COD_CWA],RESUMEN_POR_CWA!K$6,TABLA_REPORTES_MOD_PLATAFORMA[FECHA],RESUMEN_POR_CWA!$G$4)</f>
        <v>0</v>
      </c>
      <c r="L28" s="53">
        <f>COUNTIFS(TABLA_REPORTES_MOD_PLATAFORMA[COD_DAILY],RESUMEN_POR_CWA!$A28,TABLA_REPORTES_MOD_PLATAFORMA[COD_CWA],RESUMEN_POR_CWA!L$6,TABLA_REPORTES_MOD_PLATAFORMA[FECHA],RESUMEN_POR_CWA!$G$4)</f>
        <v>0</v>
      </c>
      <c r="M28" s="54">
        <f>COUNTIFS(TABLA_REPORTES_MOD_PLATAFORMA[COD_DAILY],RESUMEN_POR_CWA!$A28,TABLA_REPORTES_MOD_PLATAFORMA[COD_CWA],RESUMEN_POR_CWA!M$6,TABLA_REPORTES_MOD_PLATAFORMA[FECHA],RESUMEN_POR_CWA!$G$4)</f>
        <v>0</v>
      </c>
    </row>
    <row r="29" spans="1:13" hidden="1" outlineLevel="2" x14ac:dyDescent="0.25">
      <c r="A29" s="49" t="s">
        <v>343</v>
      </c>
      <c r="B29" s="49" t="s">
        <v>375</v>
      </c>
      <c r="C29" s="49" t="s">
        <v>381</v>
      </c>
      <c r="D29" s="50">
        <f>SUM(RESUMEN_POR_CWA!$E29:$M29)</f>
        <v>0</v>
      </c>
      <c r="E29" s="50">
        <f>COUNTIFS(TABLA_REPORTES_MOD_PLATAFORMA[COD_DAILY],RESUMEN_POR_CWA!$A29,TABLA_REPORTES_MOD_PLATAFORMA[COD_CWA],RESUMEN_POR_CWA!E$6,TABLA_REPORTES_MOD_PLATAFORMA[FECHA],RESUMEN_POR_CWA!$G$4)</f>
        <v>0</v>
      </c>
      <c r="F29" s="50">
        <f>COUNTIFS(TABLA_REPORTES_MOD_PLATAFORMA[COD_DAILY],RESUMEN_POR_CWA!$A29,TABLA_REPORTES_MOD_PLATAFORMA[COD_CWA],RESUMEN_POR_CWA!F$6,TABLA_REPORTES_MOD_PLATAFORMA[FECHA],RESUMEN_POR_CWA!$G$4)</f>
        <v>0</v>
      </c>
      <c r="G29" s="50">
        <f>COUNTIFS(TABLA_REPORTES_MOD_PLATAFORMA[COD_DAILY],RESUMEN_POR_CWA!$A29,TABLA_REPORTES_MOD_PLATAFORMA[COD_CWA],RESUMEN_POR_CWA!G$6,TABLA_REPORTES_MOD_PLATAFORMA[FECHA],RESUMEN_POR_CWA!$G$4)</f>
        <v>0</v>
      </c>
      <c r="H29" s="50">
        <f>COUNTIFS(TABLA_REPORTES_MOD_PLATAFORMA[COD_DAILY],RESUMEN_POR_CWA!$A29,TABLA_REPORTES_MOD_PLATAFORMA[COD_CWA],RESUMEN_POR_CWA!H$6,TABLA_REPORTES_MOD_PLATAFORMA[FECHA],RESUMEN_POR_CWA!$G$4)</f>
        <v>0</v>
      </c>
      <c r="I29" s="50">
        <f>COUNTIFS(TABLA_REPORTES_MOD_PLATAFORMA[COD_DAILY],RESUMEN_POR_CWA!$A29,TABLA_REPORTES_MOD_PLATAFORMA[COD_CWA],RESUMEN_POR_CWA!I$6,TABLA_REPORTES_MOD_PLATAFORMA[FECHA],RESUMEN_POR_CWA!$G$4)</f>
        <v>0</v>
      </c>
      <c r="J29" s="50">
        <f>COUNTIFS(TABLA_REPORTES_MOD_PLATAFORMA[COD_DAILY],RESUMEN_POR_CWA!$A29,TABLA_REPORTES_MOD_PLATAFORMA[COD_CWA],RESUMEN_POR_CWA!J$6,TABLA_REPORTES_MOD_PLATAFORMA[FECHA],RESUMEN_POR_CWA!$G$4)</f>
        <v>0</v>
      </c>
      <c r="K29" s="50">
        <f>COUNTIFS(TABLA_REPORTES_MOD_PLATAFORMA[COD_DAILY],RESUMEN_POR_CWA!$A29,TABLA_REPORTES_MOD_PLATAFORMA[COD_CWA],RESUMEN_POR_CWA!K$6,TABLA_REPORTES_MOD_PLATAFORMA[FECHA],RESUMEN_POR_CWA!$G$4)</f>
        <v>0</v>
      </c>
      <c r="L29" s="50">
        <f>COUNTIFS(TABLA_REPORTES_MOD_PLATAFORMA[COD_DAILY],RESUMEN_POR_CWA!$A29,TABLA_REPORTES_MOD_PLATAFORMA[COD_CWA],RESUMEN_POR_CWA!L$6,TABLA_REPORTES_MOD_PLATAFORMA[FECHA],RESUMEN_POR_CWA!$G$4)</f>
        <v>0</v>
      </c>
      <c r="M29" s="51">
        <f>COUNTIFS(TABLA_REPORTES_MOD_PLATAFORMA[COD_DAILY],RESUMEN_POR_CWA!$A29,TABLA_REPORTES_MOD_PLATAFORMA[COD_CWA],RESUMEN_POR_CWA!M$6,TABLA_REPORTES_MOD_PLATAFORMA[FECHA],RESUMEN_POR_CWA!$G$4)</f>
        <v>0</v>
      </c>
    </row>
    <row r="30" spans="1:13" hidden="1" outlineLevel="2" x14ac:dyDescent="0.25">
      <c r="A30" s="52" t="s">
        <v>339</v>
      </c>
      <c r="B30" s="52" t="s">
        <v>375</v>
      </c>
      <c r="C30" s="52" t="s">
        <v>12</v>
      </c>
      <c r="D30" s="53">
        <f>SUM(RESUMEN_POR_CWA!$E30:$M30)</f>
        <v>0</v>
      </c>
      <c r="E30" s="53">
        <f>COUNTIFS(TABLA_REPORTES_MOD_PLATAFORMA[COD_DAILY],RESUMEN_POR_CWA!$A30,TABLA_REPORTES_MOD_PLATAFORMA[COD_CWA],RESUMEN_POR_CWA!E$6,TABLA_REPORTES_MOD_PLATAFORMA[FECHA],RESUMEN_POR_CWA!$G$4)</f>
        <v>0</v>
      </c>
      <c r="F30" s="53">
        <f>COUNTIFS(TABLA_REPORTES_MOD_PLATAFORMA[COD_DAILY],RESUMEN_POR_CWA!$A30,TABLA_REPORTES_MOD_PLATAFORMA[COD_CWA],RESUMEN_POR_CWA!F$6,TABLA_REPORTES_MOD_PLATAFORMA[FECHA],RESUMEN_POR_CWA!$G$4)</f>
        <v>0</v>
      </c>
      <c r="G30" s="53">
        <f>COUNTIFS(TABLA_REPORTES_MOD_PLATAFORMA[COD_DAILY],RESUMEN_POR_CWA!$A30,TABLA_REPORTES_MOD_PLATAFORMA[COD_CWA],RESUMEN_POR_CWA!G$6,TABLA_REPORTES_MOD_PLATAFORMA[FECHA],RESUMEN_POR_CWA!$G$4)</f>
        <v>0</v>
      </c>
      <c r="H30" s="53">
        <f>COUNTIFS(TABLA_REPORTES_MOD_PLATAFORMA[COD_DAILY],RESUMEN_POR_CWA!$A30,TABLA_REPORTES_MOD_PLATAFORMA[COD_CWA],RESUMEN_POR_CWA!H$6,TABLA_REPORTES_MOD_PLATAFORMA[FECHA],RESUMEN_POR_CWA!$G$4)</f>
        <v>0</v>
      </c>
      <c r="I30" s="53">
        <f>COUNTIFS(TABLA_REPORTES_MOD_PLATAFORMA[COD_DAILY],RESUMEN_POR_CWA!$A30,TABLA_REPORTES_MOD_PLATAFORMA[COD_CWA],RESUMEN_POR_CWA!I$6,TABLA_REPORTES_MOD_PLATAFORMA[FECHA],RESUMEN_POR_CWA!$G$4)</f>
        <v>0</v>
      </c>
      <c r="J30" s="53">
        <f>COUNTIFS(TABLA_REPORTES_MOD_PLATAFORMA[COD_DAILY],RESUMEN_POR_CWA!$A30,TABLA_REPORTES_MOD_PLATAFORMA[COD_CWA],RESUMEN_POR_CWA!J$6,TABLA_REPORTES_MOD_PLATAFORMA[FECHA],RESUMEN_POR_CWA!$G$4)</f>
        <v>0</v>
      </c>
      <c r="K30" s="53">
        <f>COUNTIFS(TABLA_REPORTES_MOD_PLATAFORMA[COD_DAILY],RESUMEN_POR_CWA!$A30,TABLA_REPORTES_MOD_PLATAFORMA[COD_CWA],RESUMEN_POR_CWA!K$6,TABLA_REPORTES_MOD_PLATAFORMA[FECHA],RESUMEN_POR_CWA!$G$4)</f>
        <v>0</v>
      </c>
      <c r="L30" s="53">
        <f>COUNTIFS(TABLA_REPORTES_MOD_PLATAFORMA[COD_DAILY],RESUMEN_POR_CWA!$A30,TABLA_REPORTES_MOD_PLATAFORMA[COD_CWA],RESUMEN_POR_CWA!L$6,TABLA_REPORTES_MOD_PLATAFORMA[FECHA],RESUMEN_POR_CWA!$G$4)</f>
        <v>0</v>
      </c>
      <c r="M30" s="54">
        <f>COUNTIFS(TABLA_REPORTES_MOD_PLATAFORMA[COD_DAILY],RESUMEN_POR_CWA!$A30,TABLA_REPORTES_MOD_PLATAFORMA[COD_CWA],RESUMEN_POR_CWA!M$6,TABLA_REPORTES_MOD_PLATAFORMA[FECHA],RESUMEN_POR_CWA!$G$4)</f>
        <v>0</v>
      </c>
    </row>
    <row r="31" spans="1:13" outlineLevel="1" collapsed="1" x14ac:dyDescent="0.25">
      <c r="A31" s="49"/>
      <c r="B31" s="55" t="s">
        <v>391</v>
      </c>
      <c r="C31" s="49"/>
      <c r="D31" s="50">
        <f t="shared" ref="D31:M31" si="5">SUBTOTAL(9,D32:D34)</f>
        <v>0</v>
      </c>
      <c r="E31" s="50">
        <f t="shared" si="5"/>
        <v>0</v>
      </c>
      <c r="F31" s="50">
        <f t="shared" si="5"/>
        <v>0</v>
      </c>
      <c r="G31" s="50">
        <f t="shared" si="5"/>
        <v>0</v>
      </c>
      <c r="H31" s="50">
        <f t="shared" si="5"/>
        <v>0</v>
      </c>
      <c r="I31" s="50">
        <f t="shared" si="5"/>
        <v>0</v>
      </c>
      <c r="J31" s="50">
        <f t="shared" si="5"/>
        <v>0</v>
      </c>
      <c r="K31" s="50">
        <f t="shared" si="5"/>
        <v>0</v>
      </c>
      <c r="L31" s="50">
        <f t="shared" si="5"/>
        <v>0</v>
      </c>
      <c r="M31" s="51">
        <f t="shared" si="5"/>
        <v>0</v>
      </c>
    </row>
    <row r="32" spans="1:13" hidden="1" outlineLevel="2" x14ac:dyDescent="0.25">
      <c r="A32" s="49" t="s">
        <v>327</v>
      </c>
      <c r="B32" s="49" t="s">
        <v>74</v>
      </c>
      <c r="C32" s="49" t="s">
        <v>387</v>
      </c>
      <c r="D32" s="50">
        <f>SUM(RESUMEN_POR_CWA!$E32:$M32)</f>
        <v>0</v>
      </c>
      <c r="E32" s="50">
        <f>COUNTIFS(TABLA_REPORTES_MOD_PLATAFORMA[COD_DAILY],RESUMEN_POR_CWA!$A32,TABLA_REPORTES_MOD_PLATAFORMA[COD_CWA],RESUMEN_POR_CWA!E$6,TABLA_REPORTES_MOD_PLATAFORMA[FECHA],RESUMEN_POR_CWA!$G$4)</f>
        <v>0</v>
      </c>
      <c r="F32" s="50">
        <f>COUNTIFS(TABLA_REPORTES_MOD_PLATAFORMA[COD_DAILY],RESUMEN_POR_CWA!$A32,TABLA_REPORTES_MOD_PLATAFORMA[COD_CWA],RESUMEN_POR_CWA!F$6,TABLA_REPORTES_MOD_PLATAFORMA[FECHA],RESUMEN_POR_CWA!$G$4)</f>
        <v>0</v>
      </c>
      <c r="G32" s="50">
        <f>COUNTIFS(TABLA_REPORTES_MOD_PLATAFORMA[COD_DAILY],RESUMEN_POR_CWA!$A32,TABLA_REPORTES_MOD_PLATAFORMA[COD_CWA],RESUMEN_POR_CWA!G$6,TABLA_REPORTES_MOD_PLATAFORMA[FECHA],RESUMEN_POR_CWA!$G$4)</f>
        <v>0</v>
      </c>
      <c r="H32" s="50">
        <f>COUNTIFS(TABLA_REPORTES_MOD_PLATAFORMA[COD_DAILY],RESUMEN_POR_CWA!$A32,TABLA_REPORTES_MOD_PLATAFORMA[COD_CWA],RESUMEN_POR_CWA!H$6,TABLA_REPORTES_MOD_PLATAFORMA[FECHA],RESUMEN_POR_CWA!$G$4)</f>
        <v>0</v>
      </c>
      <c r="I32" s="50">
        <f>COUNTIFS(TABLA_REPORTES_MOD_PLATAFORMA[COD_DAILY],RESUMEN_POR_CWA!$A32,TABLA_REPORTES_MOD_PLATAFORMA[COD_CWA],RESUMEN_POR_CWA!I$6,TABLA_REPORTES_MOD_PLATAFORMA[FECHA],RESUMEN_POR_CWA!$G$4)</f>
        <v>0</v>
      </c>
      <c r="J32" s="50">
        <f>COUNTIFS(TABLA_REPORTES_MOD_PLATAFORMA[COD_DAILY],RESUMEN_POR_CWA!$A32,TABLA_REPORTES_MOD_PLATAFORMA[COD_CWA],RESUMEN_POR_CWA!J$6,TABLA_REPORTES_MOD_PLATAFORMA[FECHA],RESUMEN_POR_CWA!$G$4)</f>
        <v>0</v>
      </c>
      <c r="K32" s="50">
        <f>COUNTIFS(TABLA_REPORTES_MOD_PLATAFORMA[COD_DAILY],RESUMEN_POR_CWA!$A32,TABLA_REPORTES_MOD_PLATAFORMA[COD_CWA],RESUMEN_POR_CWA!K$6,TABLA_REPORTES_MOD_PLATAFORMA[FECHA],RESUMEN_POR_CWA!$G$4)</f>
        <v>0</v>
      </c>
      <c r="L32" s="50">
        <f>COUNTIFS(TABLA_REPORTES_MOD_PLATAFORMA[COD_DAILY],RESUMEN_POR_CWA!$A32,TABLA_REPORTES_MOD_PLATAFORMA[COD_CWA],RESUMEN_POR_CWA!L$6,TABLA_REPORTES_MOD_PLATAFORMA[FECHA],RESUMEN_POR_CWA!$G$4)</f>
        <v>0</v>
      </c>
      <c r="M32" s="51">
        <f>COUNTIFS(TABLA_REPORTES_MOD_PLATAFORMA[COD_DAILY],RESUMEN_POR_CWA!$A32,TABLA_REPORTES_MOD_PLATAFORMA[COD_CWA],RESUMEN_POR_CWA!M$6,TABLA_REPORTES_MOD_PLATAFORMA[FECHA],RESUMEN_POR_CWA!$G$4)</f>
        <v>0</v>
      </c>
    </row>
    <row r="33" spans="1:13" hidden="1" outlineLevel="2" x14ac:dyDescent="0.25">
      <c r="A33" s="52" t="s">
        <v>328</v>
      </c>
      <c r="B33" s="52" t="s">
        <v>74</v>
      </c>
      <c r="C33" s="52" t="s">
        <v>380</v>
      </c>
      <c r="D33" s="53">
        <f>SUM(RESUMEN_POR_CWA!$E33:$M33)</f>
        <v>0</v>
      </c>
      <c r="E33" s="53">
        <f>COUNTIFS(TABLA_REPORTES_MOD_PLATAFORMA[COD_DAILY],RESUMEN_POR_CWA!$A33,TABLA_REPORTES_MOD_PLATAFORMA[COD_CWA],RESUMEN_POR_CWA!E$6,TABLA_REPORTES_MOD_PLATAFORMA[FECHA],RESUMEN_POR_CWA!$G$4)</f>
        <v>0</v>
      </c>
      <c r="F33" s="53">
        <f>COUNTIFS(TABLA_REPORTES_MOD_PLATAFORMA[COD_DAILY],RESUMEN_POR_CWA!$A33,TABLA_REPORTES_MOD_PLATAFORMA[COD_CWA],RESUMEN_POR_CWA!F$6,TABLA_REPORTES_MOD_PLATAFORMA[FECHA],RESUMEN_POR_CWA!$G$4)</f>
        <v>0</v>
      </c>
      <c r="G33" s="53">
        <f>COUNTIFS(TABLA_REPORTES_MOD_PLATAFORMA[COD_DAILY],RESUMEN_POR_CWA!$A33,TABLA_REPORTES_MOD_PLATAFORMA[COD_CWA],RESUMEN_POR_CWA!G$6,TABLA_REPORTES_MOD_PLATAFORMA[FECHA],RESUMEN_POR_CWA!$G$4)</f>
        <v>0</v>
      </c>
      <c r="H33" s="53">
        <f>COUNTIFS(TABLA_REPORTES_MOD_PLATAFORMA[COD_DAILY],RESUMEN_POR_CWA!$A33,TABLA_REPORTES_MOD_PLATAFORMA[COD_CWA],RESUMEN_POR_CWA!H$6,TABLA_REPORTES_MOD_PLATAFORMA[FECHA],RESUMEN_POR_CWA!$G$4)</f>
        <v>0</v>
      </c>
      <c r="I33" s="53">
        <f>COUNTIFS(TABLA_REPORTES_MOD_PLATAFORMA[COD_DAILY],RESUMEN_POR_CWA!$A33,TABLA_REPORTES_MOD_PLATAFORMA[COD_CWA],RESUMEN_POR_CWA!I$6,TABLA_REPORTES_MOD_PLATAFORMA[FECHA],RESUMEN_POR_CWA!$G$4)</f>
        <v>0</v>
      </c>
      <c r="J33" s="53">
        <f>COUNTIFS(TABLA_REPORTES_MOD_PLATAFORMA[COD_DAILY],RESUMEN_POR_CWA!$A33,TABLA_REPORTES_MOD_PLATAFORMA[COD_CWA],RESUMEN_POR_CWA!J$6,TABLA_REPORTES_MOD_PLATAFORMA[FECHA],RESUMEN_POR_CWA!$G$4)</f>
        <v>0</v>
      </c>
      <c r="K33" s="53">
        <f>COUNTIFS(TABLA_REPORTES_MOD_PLATAFORMA[COD_DAILY],RESUMEN_POR_CWA!$A33,TABLA_REPORTES_MOD_PLATAFORMA[COD_CWA],RESUMEN_POR_CWA!K$6,TABLA_REPORTES_MOD_PLATAFORMA[FECHA],RESUMEN_POR_CWA!$G$4)</f>
        <v>0</v>
      </c>
      <c r="L33" s="53">
        <f>COUNTIFS(TABLA_REPORTES_MOD_PLATAFORMA[COD_DAILY],RESUMEN_POR_CWA!$A33,TABLA_REPORTES_MOD_PLATAFORMA[COD_CWA],RESUMEN_POR_CWA!L$6,TABLA_REPORTES_MOD_PLATAFORMA[FECHA],RESUMEN_POR_CWA!$G$4)</f>
        <v>0</v>
      </c>
      <c r="M33" s="54">
        <f>COUNTIFS(TABLA_REPORTES_MOD_PLATAFORMA[COD_DAILY],RESUMEN_POR_CWA!$A33,TABLA_REPORTES_MOD_PLATAFORMA[COD_CWA],RESUMEN_POR_CWA!M$6,TABLA_REPORTES_MOD_PLATAFORMA[FECHA],RESUMEN_POR_CWA!$G$4)</f>
        <v>0</v>
      </c>
    </row>
    <row r="34" spans="1:13" hidden="1" outlineLevel="2" x14ac:dyDescent="0.25">
      <c r="A34" s="49" t="s">
        <v>326</v>
      </c>
      <c r="B34" s="49" t="s">
        <v>74</v>
      </c>
      <c r="C34" s="49" t="s">
        <v>12</v>
      </c>
      <c r="D34" s="50">
        <f>SUM(RESUMEN_POR_CWA!$E34:$M34)</f>
        <v>0</v>
      </c>
      <c r="E34" s="50">
        <f>COUNTIFS(TABLA_REPORTES_MOD_PLATAFORMA[COD_DAILY],RESUMEN_POR_CWA!$A34,TABLA_REPORTES_MOD_PLATAFORMA[COD_CWA],RESUMEN_POR_CWA!E$6,TABLA_REPORTES_MOD_PLATAFORMA[FECHA],RESUMEN_POR_CWA!$G$4)</f>
        <v>0</v>
      </c>
      <c r="F34" s="50">
        <f>COUNTIFS(TABLA_REPORTES_MOD_PLATAFORMA[COD_DAILY],RESUMEN_POR_CWA!$A34,TABLA_REPORTES_MOD_PLATAFORMA[COD_CWA],RESUMEN_POR_CWA!F$6,TABLA_REPORTES_MOD_PLATAFORMA[FECHA],RESUMEN_POR_CWA!$G$4)</f>
        <v>0</v>
      </c>
      <c r="G34" s="50">
        <f>COUNTIFS(TABLA_REPORTES_MOD_PLATAFORMA[COD_DAILY],RESUMEN_POR_CWA!$A34,TABLA_REPORTES_MOD_PLATAFORMA[COD_CWA],RESUMEN_POR_CWA!G$6,TABLA_REPORTES_MOD_PLATAFORMA[FECHA],RESUMEN_POR_CWA!$G$4)</f>
        <v>0</v>
      </c>
      <c r="H34" s="50">
        <f>COUNTIFS(TABLA_REPORTES_MOD_PLATAFORMA[COD_DAILY],RESUMEN_POR_CWA!$A34,TABLA_REPORTES_MOD_PLATAFORMA[COD_CWA],RESUMEN_POR_CWA!H$6,TABLA_REPORTES_MOD_PLATAFORMA[FECHA],RESUMEN_POR_CWA!$G$4)</f>
        <v>0</v>
      </c>
      <c r="I34" s="50">
        <f>COUNTIFS(TABLA_REPORTES_MOD_PLATAFORMA[COD_DAILY],RESUMEN_POR_CWA!$A34,TABLA_REPORTES_MOD_PLATAFORMA[COD_CWA],RESUMEN_POR_CWA!I$6,TABLA_REPORTES_MOD_PLATAFORMA[FECHA],RESUMEN_POR_CWA!$G$4)</f>
        <v>0</v>
      </c>
      <c r="J34" s="50">
        <f>COUNTIFS(TABLA_REPORTES_MOD_PLATAFORMA[COD_DAILY],RESUMEN_POR_CWA!$A34,TABLA_REPORTES_MOD_PLATAFORMA[COD_CWA],RESUMEN_POR_CWA!J$6,TABLA_REPORTES_MOD_PLATAFORMA[FECHA],RESUMEN_POR_CWA!$G$4)</f>
        <v>0</v>
      </c>
      <c r="K34" s="50">
        <f>COUNTIFS(TABLA_REPORTES_MOD_PLATAFORMA[COD_DAILY],RESUMEN_POR_CWA!$A34,TABLA_REPORTES_MOD_PLATAFORMA[COD_CWA],RESUMEN_POR_CWA!K$6,TABLA_REPORTES_MOD_PLATAFORMA[FECHA],RESUMEN_POR_CWA!$G$4)</f>
        <v>0</v>
      </c>
      <c r="L34" s="50">
        <f>COUNTIFS(TABLA_REPORTES_MOD_PLATAFORMA[COD_DAILY],RESUMEN_POR_CWA!$A34,TABLA_REPORTES_MOD_PLATAFORMA[COD_CWA],RESUMEN_POR_CWA!L$6,TABLA_REPORTES_MOD_PLATAFORMA[FECHA],RESUMEN_POR_CWA!$G$4)</f>
        <v>0</v>
      </c>
      <c r="M34" s="51">
        <f>COUNTIFS(TABLA_REPORTES_MOD_PLATAFORMA[COD_DAILY],RESUMEN_POR_CWA!$A34,TABLA_REPORTES_MOD_PLATAFORMA[COD_CWA],RESUMEN_POR_CWA!M$6,TABLA_REPORTES_MOD_PLATAFORMA[FECHA],RESUMEN_POR_CWA!$G$4)</f>
        <v>0</v>
      </c>
    </row>
    <row r="35" spans="1:13" outlineLevel="1" collapsed="1" x14ac:dyDescent="0.25">
      <c r="A35" s="52"/>
      <c r="B35" s="56" t="s">
        <v>392</v>
      </c>
      <c r="C35" s="52"/>
      <c r="D35" s="53">
        <f t="shared" ref="D35:M35" si="6">SUBTOTAL(9,D36:D39)</f>
        <v>0</v>
      </c>
      <c r="E35" s="53">
        <f t="shared" si="6"/>
        <v>0</v>
      </c>
      <c r="F35" s="53">
        <f t="shared" si="6"/>
        <v>0</v>
      </c>
      <c r="G35" s="53">
        <f t="shared" si="6"/>
        <v>0</v>
      </c>
      <c r="H35" s="53">
        <f t="shared" si="6"/>
        <v>0</v>
      </c>
      <c r="I35" s="53">
        <f t="shared" si="6"/>
        <v>0</v>
      </c>
      <c r="J35" s="53">
        <f t="shared" si="6"/>
        <v>0</v>
      </c>
      <c r="K35" s="53">
        <f t="shared" si="6"/>
        <v>0</v>
      </c>
      <c r="L35" s="53">
        <f t="shared" si="6"/>
        <v>0</v>
      </c>
      <c r="M35" s="54">
        <f t="shared" si="6"/>
        <v>0</v>
      </c>
    </row>
    <row r="36" spans="1:13" hidden="1" outlineLevel="2" x14ac:dyDescent="0.25">
      <c r="A36" s="52" t="s">
        <v>333</v>
      </c>
      <c r="B36" s="52" t="s">
        <v>10</v>
      </c>
      <c r="C36" s="52" t="s">
        <v>387</v>
      </c>
      <c r="D36" s="53">
        <f>SUM(RESUMEN_POR_CWA!$E36:$M36)</f>
        <v>0</v>
      </c>
      <c r="E36" s="53">
        <f>COUNTIFS(TABLA_REPORTES_MOD_PLATAFORMA[COD_DAILY],RESUMEN_POR_CWA!$A36,TABLA_REPORTES_MOD_PLATAFORMA[COD_CWA],RESUMEN_POR_CWA!E$6,TABLA_REPORTES_MOD_PLATAFORMA[FECHA],RESUMEN_POR_CWA!$G$4)</f>
        <v>0</v>
      </c>
      <c r="F36" s="53">
        <f>COUNTIFS(TABLA_REPORTES_MOD_PLATAFORMA[COD_DAILY],RESUMEN_POR_CWA!$A36,TABLA_REPORTES_MOD_PLATAFORMA[COD_CWA],RESUMEN_POR_CWA!F$6,TABLA_REPORTES_MOD_PLATAFORMA[FECHA],RESUMEN_POR_CWA!$G$4)</f>
        <v>0</v>
      </c>
      <c r="G36" s="53">
        <f>COUNTIFS(TABLA_REPORTES_MOD_PLATAFORMA[COD_DAILY],RESUMEN_POR_CWA!$A36,TABLA_REPORTES_MOD_PLATAFORMA[COD_CWA],RESUMEN_POR_CWA!G$6,TABLA_REPORTES_MOD_PLATAFORMA[FECHA],RESUMEN_POR_CWA!$G$4)</f>
        <v>0</v>
      </c>
      <c r="H36" s="53">
        <f>COUNTIFS(TABLA_REPORTES_MOD_PLATAFORMA[COD_DAILY],RESUMEN_POR_CWA!$A36,TABLA_REPORTES_MOD_PLATAFORMA[COD_CWA],RESUMEN_POR_CWA!H$6,TABLA_REPORTES_MOD_PLATAFORMA[FECHA],RESUMEN_POR_CWA!$G$4)</f>
        <v>0</v>
      </c>
      <c r="I36" s="53">
        <f>COUNTIFS(TABLA_REPORTES_MOD_PLATAFORMA[COD_DAILY],RESUMEN_POR_CWA!$A36,TABLA_REPORTES_MOD_PLATAFORMA[COD_CWA],RESUMEN_POR_CWA!I$6,TABLA_REPORTES_MOD_PLATAFORMA[FECHA],RESUMEN_POR_CWA!$G$4)</f>
        <v>0</v>
      </c>
      <c r="J36" s="53">
        <f>COUNTIFS(TABLA_REPORTES_MOD_PLATAFORMA[COD_DAILY],RESUMEN_POR_CWA!$A36,TABLA_REPORTES_MOD_PLATAFORMA[COD_CWA],RESUMEN_POR_CWA!J$6,TABLA_REPORTES_MOD_PLATAFORMA[FECHA],RESUMEN_POR_CWA!$G$4)</f>
        <v>0</v>
      </c>
      <c r="K36" s="53">
        <f>COUNTIFS(TABLA_REPORTES_MOD_PLATAFORMA[COD_DAILY],RESUMEN_POR_CWA!$A36,TABLA_REPORTES_MOD_PLATAFORMA[COD_CWA],RESUMEN_POR_CWA!K$6,TABLA_REPORTES_MOD_PLATAFORMA[FECHA],RESUMEN_POR_CWA!$G$4)</f>
        <v>0</v>
      </c>
      <c r="L36" s="53">
        <f>COUNTIFS(TABLA_REPORTES_MOD_PLATAFORMA[COD_DAILY],RESUMEN_POR_CWA!$A36,TABLA_REPORTES_MOD_PLATAFORMA[COD_CWA],RESUMEN_POR_CWA!L$6,TABLA_REPORTES_MOD_PLATAFORMA[FECHA],RESUMEN_POR_CWA!$G$4)</f>
        <v>0</v>
      </c>
      <c r="M36" s="54">
        <f>COUNTIFS(TABLA_REPORTES_MOD_PLATAFORMA[COD_DAILY],RESUMEN_POR_CWA!$A36,TABLA_REPORTES_MOD_PLATAFORMA[COD_CWA],RESUMEN_POR_CWA!M$6,TABLA_REPORTES_MOD_PLATAFORMA[FECHA],RESUMEN_POR_CWA!$G$4)</f>
        <v>0</v>
      </c>
    </row>
    <row r="37" spans="1:13" hidden="1" outlineLevel="2" x14ac:dyDescent="0.25">
      <c r="A37" s="52" t="s">
        <v>596</v>
      </c>
      <c r="B37" s="52" t="s">
        <v>10</v>
      </c>
      <c r="C37" s="52" t="s">
        <v>380</v>
      </c>
      <c r="D37" s="53">
        <f>SUM(RESUMEN_POR_CWA!$E37:$M37)</f>
        <v>0</v>
      </c>
      <c r="E37" s="53">
        <f>COUNTIFS(TABLA_REPORTES_MOD_PLATAFORMA[COD_DAILY],RESUMEN_POR_CWA!$A37,TABLA_REPORTES_MOD_PLATAFORMA[COD_CWA],RESUMEN_POR_CWA!E$6,TABLA_REPORTES_MOD_PLATAFORMA[FECHA],RESUMEN_POR_CWA!$G$4)</f>
        <v>0</v>
      </c>
      <c r="F37" s="53">
        <f>COUNTIFS(TABLA_REPORTES_MOD_PLATAFORMA[COD_DAILY],RESUMEN_POR_CWA!$A37,TABLA_REPORTES_MOD_PLATAFORMA[COD_CWA],RESUMEN_POR_CWA!F$6,TABLA_REPORTES_MOD_PLATAFORMA[FECHA],RESUMEN_POR_CWA!$G$4)</f>
        <v>0</v>
      </c>
      <c r="G37" s="53">
        <f>COUNTIFS(TABLA_REPORTES_MOD_PLATAFORMA[COD_DAILY],RESUMEN_POR_CWA!$A37,TABLA_REPORTES_MOD_PLATAFORMA[COD_CWA],RESUMEN_POR_CWA!G$6,TABLA_REPORTES_MOD_PLATAFORMA[FECHA],RESUMEN_POR_CWA!$G$4)</f>
        <v>0</v>
      </c>
      <c r="H37" s="53">
        <f>COUNTIFS(TABLA_REPORTES_MOD_PLATAFORMA[COD_DAILY],RESUMEN_POR_CWA!$A37,TABLA_REPORTES_MOD_PLATAFORMA[COD_CWA],RESUMEN_POR_CWA!H$6,TABLA_REPORTES_MOD_PLATAFORMA[FECHA],RESUMEN_POR_CWA!$G$4)</f>
        <v>0</v>
      </c>
      <c r="I37" s="53">
        <f>COUNTIFS(TABLA_REPORTES_MOD_PLATAFORMA[COD_DAILY],RESUMEN_POR_CWA!$A37,TABLA_REPORTES_MOD_PLATAFORMA[COD_CWA],RESUMEN_POR_CWA!I$6,TABLA_REPORTES_MOD_PLATAFORMA[FECHA],RESUMEN_POR_CWA!$G$4)</f>
        <v>0</v>
      </c>
      <c r="J37" s="53">
        <f>COUNTIFS(TABLA_REPORTES_MOD_PLATAFORMA[COD_DAILY],RESUMEN_POR_CWA!$A37,TABLA_REPORTES_MOD_PLATAFORMA[COD_CWA],RESUMEN_POR_CWA!J$6,TABLA_REPORTES_MOD_PLATAFORMA[FECHA],RESUMEN_POR_CWA!$G$4)</f>
        <v>0</v>
      </c>
      <c r="K37" s="53">
        <f>COUNTIFS(TABLA_REPORTES_MOD_PLATAFORMA[COD_DAILY],RESUMEN_POR_CWA!$A37,TABLA_REPORTES_MOD_PLATAFORMA[COD_CWA],RESUMEN_POR_CWA!K$6,TABLA_REPORTES_MOD_PLATAFORMA[FECHA],RESUMEN_POR_CWA!$G$4)</f>
        <v>0</v>
      </c>
      <c r="L37" s="53">
        <f>COUNTIFS(TABLA_REPORTES_MOD_PLATAFORMA[COD_DAILY],RESUMEN_POR_CWA!$A37,TABLA_REPORTES_MOD_PLATAFORMA[COD_CWA],RESUMEN_POR_CWA!L$6,TABLA_REPORTES_MOD_PLATAFORMA[FECHA],RESUMEN_POR_CWA!$G$4)</f>
        <v>0</v>
      </c>
      <c r="M37" s="54">
        <f>COUNTIFS(TABLA_REPORTES_MOD_PLATAFORMA[COD_DAILY],RESUMEN_POR_CWA!$A37,TABLA_REPORTES_MOD_PLATAFORMA[COD_CWA],RESUMEN_POR_CWA!M$6,TABLA_REPORTES_MOD_PLATAFORMA[FECHA],RESUMEN_POR_CWA!$G$4)</f>
        <v>0</v>
      </c>
    </row>
    <row r="38" spans="1:13" hidden="1" outlineLevel="2" x14ac:dyDescent="0.25">
      <c r="A38" s="52" t="s">
        <v>597</v>
      </c>
      <c r="B38" s="52" t="s">
        <v>10</v>
      </c>
      <c r="C38" s="52" t="s">
        <v>381</v>
      </c>
      <c r="D38" s="53">
        <f>SUM(RESUMEN_POR_CWA!$E38:$M38)</f>
        <v>0</v>
      </c>
      <c r="E38" s="53">
        <f>COUNTIFS(TABLA_REPORTES_MOD_PLATAFORMA[COD_DAILY],RESUMEN_POR_CWA!$A38,TABLA_REPORTES_MOD_PLATAFORMA[COD_CWA],RESUMEN_POR_CWA!E$6,TABLA_REPORTES_MOD_PLATAFORMA[FECHA],RESUMEN_POR_CWA!$G$4)</f>
        <v>0</v>
      </c>
      <c r="F38" s="53">
        <f>COUNTIFS(TABLA_REPORTES_MOD_PLATAFORMA[COD_DAILY],RESUMEN_POR_CWA!$A38,TABLA_REPORTES_MOD_PLATAFORMA[COD_CWA],RESUMEN_POR_CWA!F$6,TABLA_REPORTES_MOD_PLATAFORMA[FECHA],RESUMEN_POR_CWA!$G$4)</f>
        <v>0</v>
      </c>
      <c r="G38" s="53">
        <f>COUNTIFS(TABLA_REPORTES_MOD_PLATAFORMA[COD_DAILY],RESUMEN_POR_CWA!$A38,TABLA_REPORTES_MOD_PLATAFORMA[COD_CWA],RESUMEN_POR_CWA!G$6,TABLA_REPORTES_MOD_PLATAFORMA[FECHA],RESUMEN_POR_CWA!$G$4)</f>
        <v>0</v>
      </c>
      <c r="H38" s="53">
        <f>COUNTIFS(TABLA_REPORTES_MOD_PLATAFORMA[COD_DAILY],RESUMEN_POR_CWA!$A38,TABLA_REPORTES_MOD_PLATAFORMA[COD_CWA],RESUMEN_POR_CWA!H$6,TABLA_REPORTES_MOD_PLATAFORMA[FECHA],RESUMEN_POR_CWA!$G$4)</f>
        <v>0</v>
      </c>
      <c r="I38" s="53">
        <f>COUNTIFS(TABLA_REPORTES_MOD_PLATAFORMA[COD_DAILY],RESUMEN_POR_CWA!$A38,TABLA_REPORTES_MOD_PLATAFORMA[COD_CWA],RESUMEN_POR_CWA!I$6,TABLA_REPORTES_MOD_PLATAFORMA[FECHA],RESUMEN_POR_CWA!$G$4)</f>
        <v>0</v>
      </c>
      <c r="J38" s="53">
        <f>COUNTIFS(TABLA_REPORTES_MOD_PLATAFORMA[COD_DAILY],RESUMEN_POR_CWA!$A38,TABLA_REPORTES_MOD_PLATAFORMA[COD_CWA],RESUMEN_POR_CWA!J$6,TABLA_REPORTES_MOD_PLATAFORMA[FECHA],RESUMEN_POR_CWA!$G$4)</f>
        <v>0</v>
      </c>
      <c r="K38" s="53">
        <f>COUNTIFS(TABLA_REPORTES_MOD_PLATAFORMA[COD_DAILY],RESUMEN_POR_CWA!$A38,TABLA_REPORTES_MOD_PLATAFORMA[COD_CWA],RESUMEN_POR_CWA!K$6,TABLA_REPORTES_MOD_PLATAFORMA[FECHA],RESUMEN_POR_CWA!$G$4)</f>
        <v>0</v>
      </c>
      <c r="L38" s="53">
        <f>COUNTIFS(TABLA_REPORTES_MOD_PLATAFORMA[COD_DAILY],RESUMEN_POR_CWA!$A38,TABLA_REPORTES_MOD_PLATAFORMA[COD_CWA],RESUMEN_POR_CWA!L$6,TABLA_REPORTES_MOD_PLATAFORMA[FECHA],RESUMEN_POR_CWA!$G$4)</f>
        <v>0</v>
      </c>
      <c r="M38" s="54">
        <f>COUNTIFS(TABLA_REPORTES_MOD_PLATAFORMA[COD_DAILY],RESUMEN_POR_CWA!$A38,TABLA_REPORTES_MOD_PLATAFORMA[COD_CWA],RESUMEN_POR_CWA!M$6,TABLA_REPORTES_MOD_PLATAFORMA[FECHA],RESUMEN_POR_CWA!$G$4)</f>
        <v>0</v>
      </c>
    </row>
    <row r="39" spans="1:13" hidden="1" outlineLevel="2" x14ac:dyDescent="0.25">
      <c r="A39" s="52" t="s">
        <v>599</v>
      </c>
      <c r="B39" s="52" t="s">
        <v>10</v>
      </c>
      <c r="C39" s="52" t="s">
        <v>12</v>
      </c>
      <c r="D39" s="53">
        <f>SUM(RESUMEN_POR_CWA!$E39:$M39)</f>
        <v>0</v>
      </c>
      <c r="E39" s="53">
        <f>COUNTIFS(TABLA_REPORTES_MOD_PLATAFORMA[COD_DAILY],RESUMEN_POR_CWA!$A39,TABLA_REPORTES_MOD_PLATAFORMA[COD_CWA],RESUMEN_POR_CWA!E$6,TABLA_REPORTES_MOD_PLATAFORMA[FECHA],RESUMEN_POR_CWA!$G$4)</f>
        <v>0</v>
      </c>
      <c r="F39" s="53">
        <f>COUNTIFS(TABLA_REPORTES_MOD_PLATAFORMA[COD_DAILY],RESUMEN_POR_CWA!$A39,TABLA_REPORTES_MOD_PLATAFORMA[COD_CWA],RESUMEN_POR_CWA!F$6,TABLA_REPORTES_MOD_PLATAFORMA[FECHA],RESUMEN_POR_CWA!$G$4)</f>
        <v>0</v>
      </c>
      <c r="G39" s="53">
        <f>COUNTIFS(TABLA_REPORTES_MOD_PLATAFORMA[COD_DAILY],RESUMEN_POR_CWA!$A39,TABLA_REPORTES_MOD_PLATAFORMA[COD_CWA],RESUMEN_POR_CWA!G$6,TABLA_REPORTES_MOD_PLATAFORMA[FECHA],RESUMEN_POR_CWA!$G$4)</f>
        <v>0</v>
      </c>
      <c r="H39" s="53">
        <f>COUNTIFS(TABLA_REPORTES_MOD_PLATAFORMA[COD_DAILY],RESUMEN_POR_CWA!$A39,TABLA_REPORTES_MOD_PLATAFORMA[COD_CWA],RESUMEN_POR_CWA!H$6,TABLA_REPORTES_MOD_PLATAFORMA[FECHA],RESUMEN_POR_CWA!$G$4)</f>
        <v>0</v>
      </c>
      <c r="I39" s="53">
        <f>COUNTIFS(TABLA_REPORTES_MOD_PLATAFORMA[COD_DAILY],RESUMEN_POR_CWA!$A39,TABLA_REPORTES_MOD_PLATAFORMA[COD_CWA],RESUMEN_POR_CWA!I$6,TABLA_REPORTES_MOD_PLATAFORMA[FECHA],RESUMEN_POR_CWA!$G$4)</f>
        <v>0</v>
      </c>
      <c r="J39" s="53">
        <f>COUNTIFS(TABLA_REPORTES_MOD_PLATAFORMA[COD_DAILY],RESUMEN_POR_CWA!$A39,TABLA_REPORTES_MOD_PLATAFORMA[COD_CWA],RESUMEN_POR_CWA!J$6,TABLA_REPORTES_MOD_PLATAFORMA[FECHA],RESUMEN_POR_CWA!$G$4)</f>
        <v>0</v>
      </c>
      <c r="K39" s="53">
        <f>COUNTIFS(TABLA_REPORTES_MOD_PLATAFORMA[COD_DAILY],RESUMEN_POR_CWA!$A39,TABLA_REPORTES_MOD_PLATAFORMA[COD_CWA],RESUMEN_POR_CWA!K$6,TABLA_REPORTES_MOD_PLATAFORMA[FECHA],RESUMEN_POR_CWA!$G$4)</f>
        <v>0</v>
      </c>
      <c r="L39" s="53">
        <f>COUNTIFS(TABLA_REPORTES_MOD_PLATAFORMA[COD_DAILY],RESUMEN_POR_CWA!$A39,TABLA_REPORTES_MOD_PLATAFORMA[COD_CWA],RESUMEN_POR_CWA!L$6,TABLA_REPORTES_MOD_PLATAFORMA[FECHA],RESUMEN_POR_CWA!$G$4)</f>
        <v>0</v>
      </c>
      <c r="M39" s="54">
        <f>COUNTIFS(TABLA_REPORTES_MOD_PLATAFORMA[COD_DAILY],RESUMEN_POR_CWA!$A39,TABLA_REPORTES_MOD_PLATAFORMA[COD_CWA],RESUMEN_POR_CWA!M$6,TABLA_REPORTES_MOD_PLATAFORMA[FECHA],RESUMEN_POR_CWA!$G$4)</f>
        <v>0</v>
      </c>
    </row>
    <row r="40" spans="1:13" outlineLevel="1" collapsed="1" x14ac:dyDescent="0.25">
      <c r="A40" s="52"/>
      <c r="B40" s="56" t="s">
        <v>393</v>
      </c>
      <c r="C40" s="52"/>
      <c r="D40" s="53">
        <f t="shared" ref="D40:M40" si="7">SUBTOTAL(9,D41:D44)</f>
        <v>0</v>
      </c>
      <c r="E40" s="53">
        <f t="shared" si="7"/>
        <v>0</v>
      </c>
      <c r="F40" s="53">
        <f t="shared" si="7"/>
        <v>0</v>
      </c>
      <c r="G40" s="53">
        <f t="shared" si="7"/>
        <v>0</v>
      </c>
      <c r="H40" s="53">
        <f t="shared" si="7"/>
        <v>0</v>
      </c>
      <c r="I40" s="53">
        <f t="shared" si="7"/>
        <v>0</v>
      </c>
      <c r="J40" s="53">
        <f t="shared" si="7"/>
        <v>0</v>
      </c>
      <c r="K40" s="53">
        <f t="shared" si="7"/>
        <v>0</v>
      </c>
      <c r="L40" s="53">
        <f t="shared" si="7"/>
        <v>0</v>
      </c>
      <c r="M40" s="54">
        <f t="shared" si="7"/>
        <v>0</v>
      </c>
    </row>
    <row r="41" spans="1:13" hidden="1" outlineLevel="2" x14ac:dyDescent="0.25">
      <c r="A41" s="52" t="s">
        <v>349</v>
      </c>
      <c r="B41" s="52" t="s">
        <v>377</v>
      </c>
      <c r="C41" s="52" t="s">
        <v>387</v>
      </c>
      <c r="D41" s="53">
        <f>SUM(RESUMEN_POR_CWA!$E41:$M41)</f>
        <v>0</v>
      </c>
      <c r="E41" s="53">
        <f>COUNTIFS(TABLA_REPORTES_MOD_PLATAFORMA[COD_DAILY],RESUMEN_POR_CWA!$A41,TABLA_REPORTES_MOD_PLATAFORMA[COD_CWA],RESUMEN_POR_CWA!E$6,TABLA_REPORTES_MOD_PLATAFORMA[FECHA],RESUMEN_POR_CWA!$G$4)</f>
        <v>0</v>
      </c>
      <c r="F41" s="53">
        <f>COUNTIFS(TABLA_REPORTES_MOD_PLATAFORMA[COD_DAILY],RESUMEN_POR_CWA!$A41,TABLA_REPORTES_MOD_PLATAFORMA[COD_CWA],RESUMEN_POR_CWA!F$6,TABLA_REPORTES_MOD_PLATAFORMA[FECHA],RESUMEN_POR_CWA!$G$4)</f>
        <v>0</v>
      </c>
      <c r="G41" s="53">
        <f>COUNTIFS(TABLA_REPORTES_MOD_PLATAFORMA[COD_DAILY],RESUMEN_POR_CWA!$A41,TABLA_REPORTES_MOD_PLATAFORMA[COD_CWA],RESUMEN_POR_CWA!G$6,TABLA_REPORTES_MOD_PLATAFORMA[FECHA],RESUMEN_POR_CWA!$G$4)</f>
        <v>0</v>
      </c>
      <c r="H41" s="53">
        <f>COUNTIFS(TABLA_REPORTES_MOD_PLATAFORMA[COD_DAILY],RESUMEN_POR_CWA!$A41,TABLA_REPORTES_MOD_PLATAFORMA[COD_CWA],RESUMEN_POR_CWA!H$6,TABLA_REPORTES_MOD_PLATAFORMA[FECHA],RESUMEN_POR_CWA!$G$4)</f>
        <v>0</v>
      </c>
      <c r="I41" s="53">
        <f>COUNTIFS(TABLA_REPORTES_MOD_PLATAFORMA[COD_DAILY],RESUMEN_POR_CWA!$A41,TABLA_REPORTES_MOD_PLATAFORMA[COD_CWA],RESUMEN_POR_CWA!I$6,TABLA_REPORTES_MOD_PLATAFORMA[FECHA],RESUMEN_POR_CWA!$G$4)</f>
        <v>0</v>
      </c>
      <c r="J41" s="53">
        <f>COUNTIFS(TABLA_REPORTES_MOD_PLATAFORMA[COD_DAILY],RESUMEN_POR_CWA!$A41,TABLA_REPORTES_MOD_PLATAFORMA[COD_CWA],RESUMEN_POR_CWA!J$6,TABLA_REPORTES_MOD_PLATAFORMA[FECHA],RESUMEN_POR_CWA!$G$4)</f>
        <v>0</v>
      </c>
      <c r="K41" s="53">
        <f>COUNTIFS(TABLA_REPORTES_MOD_PLATAFORMA[COD_DAILY],RESUMEN_POR_CWA!$A41,TABLA_REPORTES_MOD_PLATAFORMA[COD_CWA],RESUMEN_POR_CWA!K$6,TABLA_REPORTES_MOD_PLATAFORMA[FECHA],RESUMEN_POR_CWA!$G$4)</f>
        <v>0</v>
      </c>
      <c r="L41" s="53">
        <f>COUNTIFS(TABLA_REPORTES_MOD_PLATAFORMA[COD_DAILY],RESUMEN_POR_CWA!$A41,TABLA_REPORTES_MOD_PLATAFORMA[COD_CWA],RESUMEN_POR_CWA!L$6,TABLA_REPORTES_MOD_PLATAFORMA[FECHA],RESUMEN_POR_CWA!$G$4)</f>
        <v>0</v>
      </c>
      <c r="M41" s="54">
        <f>COUNTIFS(TABLA_REPORTES_MOD_PLATAFORMA[COD_DAILY],RESUMEN_POR_CWA!$A41,TABLA_REPORTES_MOD_PLATAFORMA[COD_CWA],RESUMEN_POR_CWA!M$6,TABLA_REPORTES_MOD_PLATAFORMA[FECHA],RESUMEN_POR_CWA!$G$4)</f>
        <v>0</v>
      </c>
    </row>
    <row r="42" spans="1:13" hidden="1" outlineLevel="2" x14ac:dyDescent="0.25">
      <c r="A42" s="49" t="s">
        <v>332</v>
      </c>
      <c r="B42" s="49" t="s">
        <v>377</v>
      </c>
      <c r="C42" s="49" t="s">
        <v>380</v>
      </c>
      <c r="D42" s="50">
        <f>SUM(RESUMEN_POR_CWA!$E42:$M42)</f>
        <v>0</v>
      </c>
      <c r="E42" s="50">
        <f>COUNTIFS(TABLA_REPORTES_MOD_PLATAFORMA[COD_DAILY],RESUMEN_POR_CWA!$A42,TABLA_REPORTES_MOD_PLATAFORMA[COD_CWA],RESUMEN_POR_CWA!E$6,TABLA_REPORTES_MOD_PLATAFORMA[FECHA],RESUMEN_POR_CWA!$G$4)</f>
        <v>0</v>
      </c>
      <c r="F42" s="50">
        <f>COUNTIFS(TABLA_REPORTES_MOD_PLATAFORMA[COD_DAILY],RESUMEN_POR_CWA!$A42,TABLA_REPORTES_MOD_PLATAFORMA[COD_CWA],RESUMEN_POR_CWA!F$6,TABLA_REPORTES_MOD_PLATAFORMA[FECHA],RESUMEN_POR_CWA!$G$4)</f>
        <v>0</v>
      </c>
      <c r="G42" s="50">
        <f>COUNTIFS(TABLA_REPORTES_MOD_PLATAFORMA[COD_DAILY],RESUMEN_POR_CWA!$A42,TABLA_REPORTES_MOD_PLATAFORMA[COD_CWA],RESUMEN_POR_CWA!G$6,TABLA_REPORTES_MOD_PLATAFORMA[FECHA],RESUMEN_POR_CWA!$G$4)</f>
        <v>0</v>
      </c>
      <c r="H42" s="50">
        <f>COUNTIFS(TABLA_REPORTES_MOD_PLATAFORMA[COD_DAILY],RESUMEN_POR_CWA!$A42,TABLA_REPORTES_MOD_PLATAFORMA[COD_CWA],RESUMEN_POR_CWA!H$6,TABLA_REPORTES_MOD_PLATAFORMA[FECHA],RESUMEN_POR_CWA!$G$4)</f>
        <v>0</v>
      </c>
      <c r="I42" s="50">
        <f>COUNTIFS(TABLA_REPORTES_MOD_PLATAFORMA[COD_DAILY],RESUMEN_POR_CWA!$A42,TABLA_REPORTES_MOD_PLATAFORMA[COD_CWA],RESUMEN_POR_CWA!I$6,TABLA_REPORTES_MOD_PLATAFORMA[FECHA],RESUMEN_POR_CWA!$G$4)</f>
        <v>0</v>
      </c>
      <c r="J42" s="50">
        <f>COUNTIFS(TABLA_REPORTES_MOD_PLATAFORMA[COD_DAILY],RESUMEN_POR_CWA!$A42,TABLA_REPORTES_MOD_PLATAFORMA[COD_CWA],RESUMEN_POR_CWA!J$6,TABLA_REPORTES_MOD_PLATAFORMA[FECHA],RESUMEN_POR_CWA!$G$4)</f>
        <v>0</v>
      </c>
      <c r="K42" s="50">
        <f>COUNTIFS(TABLA_REPORTES_MOD_PLATAFORMA[COD_DAILY],RESUMEN_POR_CWA!$A42,TABLA_REPORTES_MOD_PLATAFORMA[COD_CWA],RESUMEN_POR_CWA!K$6,TABLA_REPORTES_MOD_PLATAFORMA[FECHA],RESUMEN_POR_CWA!$G$4)</f>
        <v>0</v>
      </c>
      <c r="L42" s="50">
        <f>COUNTIFS(TABLA_REPORTES_MOD_PLATAFORMA[COD_DAILY],RESUMEN_POR_CWA!$A42,TABLA_REPORTES_MOD_PLATAFORMA[COD_CWA],RESUMEN_POR_CWA!L$6,TABLA_REPORTES_MOD_PLATAFORMA[FECHA],RESUMEN_POR_CWA!$G$4)</f>
        <v>0</v>
      </c>
      <c r="M42" s="51">
        <f>COUNTIFS(TABLA_REPORTES_MOD_PLATAFORMA[COD_DAILY],RESUMEN_POR_CWA!$A42,TABLA_REPORTES_MOD_PLATAFORMA[COD_CWA],RESUMEN_POR_CWA!M$6,TABLA_REPORTES_MOD_PLATAFORMA[FECHA],RESUMEN_POR_CWA!$G$4)</f>
        <v>0</v>
      </c>
    </row>
    <row r="43" spans="1:13" hidden="1" outlineLevel="2" x14ac:dyDescent="0.25">
      <c r="A43" s="49" t="s">
        <v>528</v>
      </c>
      <c r="B43" s="52" t="s">
        <v>377</v>
      </c>
      <c r="C43" s="52" t="s">
        <v>527</v>
      </c>
      <c r="D43" s="53">
        <f>SUM(RESUMEN_POR_CWA!$E43:$M43)</f>
        <v>0</v>
      </c>
      <c r="E43" s="53">
        <f>COUNTIFS(TABLA_REPORTES_MOD_PLATAFORMA[COD_DAILY],RESUMEN_POR_CWA!$A43,TABLA_REPORTES_MOD_PLATAFORMA[COD_CWA],RESUMEN_POR_CWA!E$6,TABLA_REPORTES_MOD_PLATAFORMA[FECHA],RESUMEN_POR_CWA!$G$4)</f>
        <v>0</v>
      </c>
      <c r="F43" s="53">
        <f>COUNTIFS(TABLA_REPORTES_MOD_PLATAFORMA[COD_DAILY],RESUMEN_POR_CWA!$A43,TABLA_REPORTES_MOD_PLATAFORMA[COD_CWA],RESUMEN_POR_CWA!F$6,TABLA_REPORTES_MOD_PLATAFORMA[FECHA],RESUMEN_POR_CWA!$G$4)</f>
        <v>0</v>
      </c>
      <c r="G43" s="53">
        <f>COUNTIFS(TABLA_REPORTES_MOD_PLATAFORMA[COD_DAILY],RESUMEN_POR_CWA!$A43,TABLA_REPORTES_MOD_PLATAFORMA[COD_CWA],RESUMEN_POR_CWA!G$6,TABLA_REPORTES_MOD_PLATAFORMA[FECHA],RESUMEN_POR_CWA!$G$4)</f>
        <v>0</v>
      </c>
      <c r="H43" s="53">
        <f>COUNTIFS(TABLA_REPORTES_MOD_PLATAFORMA[COD_DAILY],RESUMEN_POR_CWA!$A43,TABLA_REPORTES_MOD_PLATAFORMA[COD_CWA],RESUMEN_POR_CWA!H$6,TABLA_REPORTES_MOD_PLATAFORMA[FECHA],RESUMEN_POR_CWA!$G$4)</f>
        <v>0</v>
      </c>
      <c r="I43" s="53">
        <f>COUNTIFS(TABLA_REPORTES_MOD_PLATAFORMA[COD_DAILY],RESUMEN_POR_CWA!$A43,TABLA_REPORTES_MOD_PLATAFORMA[COD_CWA],RESUMEN_POR_CWA!I$6,TABLA_REPORTES_MOD_PLATAFORMA[FECHA],RESUMEN_POR_CWA!$G$4)</f>
        <v>0</v>
      </c>
      <c r="J43" s="53">
        <f>COUNTIFS(TABLA_REPORTES_MOD_PLATAFORMA[COD_DAILY],RESUMEN_POR_CWA!$A43,TABLA_REPORTES_MOD_PLATAFORMA[COD_CWA],RESUMEN_POR_CWA!J$6,TABLA_REPORTES_MOD_PLATAFORMA[FECHA],RESUMEN_POR_CWA!$G$4)</f>
        <v>0</v>
      </c>
      <c r="K43" s="53">
        <f>COUNTIFS(TABLA_REPORTES_MOD_PLATAFORMA[COD_DAILY],RESUMEN_POR_CWA!$A43,TABLA_REPORTES_MOD_PLATAFORMA[COD_CWA],RESUMEN_POR_CWA!K$6,TABLA_REPORTES_MOD_PLATAFORMA[FECHA],RESUMEN_POR_CWA!$G$4)</f>
        <v>0</v>
      </c>
      <c r="L43" s="53">
        <f>COUNTIFS(TABLA_REPORTES_MOD_PLATAFORMA[COD_DAILY],RESUMEN_POR_CWA!$A43,TABLA_REPORTES_MOD_PLATAFORMA[COD_CWA],RESUMEN_POR_CWA!L$6,TABLA_REPORTES_MOD_PLATAFORMA[FECHA],RESUMEN_POR_CWA!$G$4)</f>
        <v>0</v>
      </c>
      <c r="M43" s="54">
        <f>COUNTIFS(TABLA_REPORTES_MOD_PLATAFORMA[COD_DAILY],RESUMEN_POR_CWA!$A43,TABLA_REPORTES_MOD_PLATAFORMA[COD_CWA],RESUMEN_POR_CWA!M$6,TABLA_REPORTES_MOD_PLATAFORMA[FECHA],RESUMEN_POR_CWA!$G$4)</f>
        <v>0</v>
      </c>
    </row>
    <row r="44" spans="1:13" hidden="1" outlineLevel="2" x14ac:dyDescent="0.25">
      <c r="A44" s="49" t="s">
        <v>348</v>
      </c>
      <c r="B44" s="52" t="s">
        <v>377</v>
      </c>
      <c r="C44" s="52" t="s">
        <v>12</v>
      </c>
      <c r="D44" s="53">
        <f>SUM(RESUMEN_POR_CWA!$E44:$M44)</f>
        <v>0</v>
      </c>
      <c r="E44" s="53">
        <f>COUNTIFS(TABLA_REPORTES_MOD_PLATAFORMA[COD_DAILY],RESUMEN_POR_CWA!$A44,TABLA_REPORTES_MOD_PLATAFORMA[COD_CWA],RESUMEN_POR_CWA!E$6,TABLA_REPORTES_MOD_PLATAFORMA[FECHA],RESUMEN_POR_CWA!$G$4)</f>
        <v>0</v>
      </c>
      <c r="F44" s="53">
        <f>COUNTIFS(TABLA_REPORTES_MOD_PLATAFORMA[COD_DAILY],RESUMEN_POR_CWA!$A44,TABLA_REPORTES_MOD_PLATAFORMA[COD_CWA],RESUMEN_POR_CWA!F$6,TABLA_REPORTES_MOD_PLATAFORMA[FECHA],RESUMEN_POR_CWA!$G$4)</f>
        <v>0</v>
      </c>
      <c r="G44" s="53">
        <f>COUNTIFS(TABLA_REPORTES_MOD_PLATAFORMA[COD_DAILY],RESUMEN_POR_CWA!$A44,TABLA_REPORTES_MOD_PLATAFORMA[COD_CWA],RESUMEN_POR_CWA!G$6,TABLA_REPORTES_MOD_PLATAFORMA[FECHA],RESUMEN_POR_CWA!$G$4)</f>
        <v>0</v>
      </c>
      <c r="H44" s="53">
        <f>COUNTIFS(TABLA_REPORTES_MOD_PLATAFORMA[COD_DAILY],RESUMEN_POR_CWA!$A44,TABLA_REPORTES_MOD_PLATAFORMA[COD_CWA],RESUMEN_POR_CWA!H$6,TABLA_REPORTES_MOD_PLATAFORMA[FECHA],RESUMEN_POR_CWA!$G$4)</f>
        <v>0</v>
      </c>
      <c r="I44" s="53">
        <f>COUNTIFS(TABLA_REPORTES_MOD_PLATAFORMA[COD_DAILY],RESUMEN_POR_CWA!$A44,TABLA_REPORTES_MOD_PLATAFORMA[COD_CWA],RESUMEN_POR_CWA!I$6,TABLA_REPORTES_MOD_PLATAFORMA[FECHA],RESUMEN_POR_CWA!$G$4)</f>
        <v>0</v>
      </c>
      <c r="J44" s="53">
        <f>COUNTIFS(TABLA_REPORTES_MOD_PLATAFORMA[COD_DAILY],RESUMEN_POR_CWA!$A44,TABLA_REPORTES_MOD_PLATAFORMA[COD_CWA],RESUMEN_POR_CWA!J$6,TABLA_REPORTES_MOD_PLATAFORMA[FECHA],RESUMEN_POR_CWA!$G$4)</f>
        <v>0</v>
      </c>
      <c r="K44" s="53">
        <f>COUNTIFS(TABLA_REPORTES_MOD_PLATAFORMA[COD_DAILY],RESUMEN_POR_CWA!$A44,TABLA_REPORTES_MOD_PLATAFORMA[COD_CWA],RESUMEN_POR_CWA!K$6,TABLA_REPORTES_MOD_PLATAFORMA[FECHA],RESUMEN_POR_CWA!$G$4)</f>
        <v>0</v>
      </c>
      <c r="L44" s="53">
        <f>COUNTIFS(TABLA_REPORTES_MOD_PLATAFORMA[COD_DAILY],RESUMEN_POR_CWA!$A44,TABLA_REPORTES_MOD_PLATAFORMA[COD_CWA],RESUMEN_POR_CWA!L$6,TABLA_REPORTES_MOD_PLATAFORMA[FECHA],RESUMEN_POR_CWA!$G$4)</f>
        <v>0</v>
      </c>
      <c r="M44" s="54">
        <f>COUNTIFS(TABLA_REPORTES_MOD_PLATAFORMA[COD_DAILY],RESUMEN_POR_CWA!$A44,TABLA_REPORTES_MOD_PLATAFORMA[COD_CWA],RESUMEN_POR_CWA!M$6,TABLA_REPORTES_MOD_PLATAFORMA[FECHA],RESUMEN_POR_CWA!$G$4)</f>
        <v>0</v>
      </c>
    </row>
    <row r="45" spans="1:13" outlineLevel="1" collapsed="1" x14ac:dyDescent="0.25">
      <c r="A45" s="49"/>
      <c r="B45" s="55" t="s">
        <v>394</v>
      </c>
      <c r="C45" s="49"/>
      <c r="D45" s="50">
        <f t="shared" ref="D45:M45" si="8">SUBTOTAL(9,D46:D48)</f>
        <v>0</v>
      </c>
      <c r="E45" s="50">
        <f t="shared" si="8"/>
        <v>0</v>
      </c>
      <c r="F45" s="50">
        <f t="shared" si="8"/>
        <v>0</v>
      </c>
      <c r="G45" s="50">
        <f t="shared" si="8"/>
        <v>0</v>
      </c>
      <c r="H45" s="50">
        <f t="shared" si="8"/>
        <v>0</v>
      </c>
      <c r="I45" s="50">
        <f t="shared" si="8"/>
        <v>0</v>
      </c>
      <c r="J45" s="50">
        <f t="shared" si="8"/>
        <v>0</v>
      </c>
      <c r="K45" s="50">
        <f t="shared" si="8"/>
        <v>0</v>
      </c>
      <c r="L45" s="50">
        <f t="shared" si="8"/>
        <v>0</v>
      </c>
      <c r="M45" s="51">
        <f t="shared" si="8"/>
        <v>0</v>
      </c>
    </row>
    <row r="46" spans="1:13" hidden="1" outlineLevel="2" x14ac:dyDescent="0.25">
      <c r="A46" s="49" t="s">
        <v>334</v>
      </c>
      <c r="B46" s="49" t="s">
        <v>376</v>
      </c>
      <c r="C46" s="49" t="s">
        <v>387</v>
      </c>
      <c r="D46" s="50">
        <f>SUM(RESUMEN_POR_CWA!$E46:$M46)</f>
        <v>0</v>
      </c>
      <c r="E46" s="50">
        <f>COUNTIFS(TABLA_REPORTES_MOD_PLATAFORMA[COD_DAILY],RESUMEN_POR_CWA!$A46,TABLA_REPORTES_MOD_PLATAFORMA[COD_CWA],RESUMEN_POR_CWA!E$6,TABLA_REPORTES_MOD_PLATAFORMA[FECHA],RESUMEN_POR_CWA!$G$4)</f>
        <v>0</v>
      </c>
      <c r="F46" s="50">
        <f>COUNTIFS(TABLA_REPORTES_MOD_PLATAFORMA[COD_DAILY],RESUMEN_POR_CWA!$A46,TABLA_REPORTES_MOD_PLATAFORMA[COD_CWA],RESUMEN_POR_CWA!F$6,TABLA_REPORTES_MOD_PLATAFORMA[FECHA],RESUMEN_POR_CWA!$G$4)</f>
        <v>0</v>
      </c>
      <c r="G46" s="50">
        <f>COUNTIFS(TABLA_REPORTES_MOD_PLATAFORMA[COD_DAILY],RESUMEN_POR_CWA!$A46,TABLA_REPORTES_MOD_PLATAFORMA[COD_CWA],RESUMEN_POR_CWA!G$6,TABLA_REPORTES_MOD_PLATAFORMA[FECHA],RESUMEN_POR_CWA!$G$4)</f>
        <v>0</v>
      </c>
      <c r="H46" s="50">
        <f>COUNTIFS(TABLA_REPORTES_MOD_PLATAFORMA[COD_DAILY],RESUMEN_POR_CWA!$A46,TABLA_REPORTES_MOD_PLATAFORMA[COD_CWA],RESUMEN_POR_CWA!H$6,TABLA_REPORTES_MOD_PLATAFORMA[FECHA],RESUMEN_POR_CWA!$G$4)</f>
        <v>0</v>
      </c>
      <c r="I46" s="50">
        <f>COUNTIFS(TABLA_REPORTES_MOD_PLATAFORMA[COD_DAILY],RESUMEN_POR_CWA!$A46,TABLA_REPORTES_MOD_PLATAFORMA[COD_CWA],RESUMEN_POR_CWA!I$6,TABLA_REPORTES_MOD_PLATAFORMA[FECHA],RESUMEN_POR_CWA!$G$4)</f>
        <v>0</v>
      </c>
      <c r="J46" s="50">
        <f>COUNTIFS(TABLA_REPORTES_MOD_PLATAFORMA[COD_DAILY],RESUMEN_POR_CWA!$A46,TABLA_REPORTES_MOD_PLATAFORMA[COD_CWA],RESUMEN_POR_CWA!J$6,TABLA_REPORTES_MOD_PLATAFORMA[FECHA],RESUMEN_POR_CWA!$G$4)</f>
        <v>0</v>
      </c>
      <c r="K46" s="50">
        <f>COUNTIFS(TABLA_REPORTES_MOD_PLATAFORMA[COD_DAILY],RESUMEN_POR_CWA!$A46,TABLA_REPORTES_MOD_PLATAFORMA[COD_CWA],RESUMEN_POR_CWA!K$6,TABLA_REPORTES_MOD_PLATAFORMA[FECHA],RESUMEN_POR_CWA!$G$4)</f>
        <v>0</v>
      </c>
      <c r="L46" s="50">
        <f>COUNTIFS(TABLA_REPORTES_MOD_PLATAFORMA[COD_DAILY],RESUMEN_POR_CWA!$A46,TABLA_REPORTES_MOD_PLATAFORMA[COD_CWA],RESUMEN_POR_CWA!L$6,TABLA_REPORTES_MOD_PLATAFORMA[FECHA],RESUMEN_POR_CWA!$G$4)</f>
        <v>0</v>
      </c>
      <c r="M46" s="51">
        <f>COUNTIFS(TABLA_REPORTES_MOD_PLATAFORMA[COD_DAILY],RESUMEN_POR_CWA!$A46,TABLA_REPORTES_MOD_PLATAFORMA[COD_CWA],RESUMEN_POR_CWA!M$6,TABLA_REPORTES_MOD_PLATAFORMA[FECHA],RESUMEN_POR_CWA!$G$4)</f>
        <v>0</v>
      </c>
    </row>
    <row r="47" spans="1:13" hidden="1" outlineLevel="2" x14ac:dyDescent="0.25">
      <c r="A47" s="52" t="s">
        <v>346</v>
      </c>
      <c r="B47" s="52" t="s">
        <v>376</v>
      </c>
      <c r="C47" s="52" t="s">
        <v>380</v>
      </c>
      <c r="D47" s="53">
        <f>SUM(RESUMEN_POR_CWA!$E47:$M47)</f>
        <v>0</v>
      </c>
      <c r="E47" s="53">
        <f>COUNTIFS(TABLA_REPORTES_MOD_PLATAFORMA[COD_DAILY],RESUMEN_POR_CWA!$A47,TABLA_REPORTES_MOD_PLATAFORMA[COD_CWA],RESUMEN_POR_CWA!E$6,TABLA_REPORTES_MOD_PLATAFORMA[FECHA],RESUMEN_POR_CWA!$G$4)</f>
        <v>0</v>
      </c>
      <c r="F47" s="53">
        <f>COUNTIFS(TABLA_REPORTES_MOD_PLATAFORMA[COD_DAILY],RESUMEN_POR_CWA!$A47,TABLA_REPORTES_MOD_PLATAFORMA[COD_CWA],RESUMEN_POR_CWA!F$6,TABLA_REPORTES_MOD_PLATAFORMA[FECHA],RESUMEN_POR_CWA!$G$4)</f>
        <v>0</v>
      </c>
      <c r="G47" s="53">
        <f>COUNTIFS(TABLA_REPORTES_MOD_PLATAFORMA[COD_DAILY],RESUMEN_POR_CWA!$A47,TABLA_REPORTES_MOD_PLATAFORMA[COD_CWA],RESUMEN_POR_CWA!G$6,TABLA_REPORTES_MOD_PLATAFORMA[FECHA],RESUMEN_POR_CWA!$G$4)</f>
        <v>0</v>
      </c>
      <c r="H47" s="53">
        <f>COUNTIFS(TABLA_REPORTES_MOD_PLATAFORMA[COD_DAILY],RESUMEN_POR_CWA!$A47,TABLA_REPORTES_MOD_PLATAFORMA[COD_CWA],RESUMEN_POR_CWA!H$6,TABLA_REPORTES_MOD_PLATAFORMA[FECHA],RESUMEN_POR_CWA!$G$4)</f>
        <v>0</v>
      </c>
      <c r="I47" s="53">
        <f>COUNTIFS(TABLA_REPORTES_MOD_PLATAFORMA[COD_DAILY],RESUMEN_POR_CWA!$A47,TABLA_REPORTES_MOD_PLATAFORMA[COD_CWA],RESUMEN_POR_CWA!I$6,TABLA_REPORTES_MOD_PLATAFORMA[FECHA],RESUMEN_POR_CWA!$G$4)</f>
        <v>0</v>
      </c>
      <c r="J47" s="53">
        <f>COUNTIFS(TABLA_REPORTES_MOD_PLATAFORMA[COD_DAILY],RESUMEN_POR_CWA!$A47,TABLA_REPORTES_MOD_PLATAFORMA[COD_CWA],RESUMEN_POR_CWA!J$6,TABLA_REPORTES_MOD_PLATAFORMA[FECHA],RESUMEN_POR_CWA!$G$4)</f>
        <v>0</v>
      </c>
      <c r="K47" s="53">
        <f>COUNTIFS(TABLA_REPORTES_MOD_PLATAFORMA[COD_DAILY],RESUMEN_POR_CWA!$A47,TABLA_REPORTES_MOD_PLATAFORMA[COD_CWA],RESUMEN_POR_CWA!K$6,TABLA_REPORTES_MOD_PLATAFORMA[FECHA],RESUMEN_POR_CWA!$G$4)</f>
        <v>0</v>
      </c>
      <c r="L47" s="53">
        <f>COUNTIFS(TABLA_REPORTES_MOD_PLATAFORMA[COD_DAILY],RESUMEN_POR_CWA!$A47,TABLA_REPORTES_MOD_PLATAFORMA[COD_CWA],RESUMEN_POR_CWA!L$6,TABLA_REPORTES_MOD_PLATAFORMA[FECHA],RESUMEN_POR_CWA!$G$4)</f>
        <v>0</v>
      </c>
      <c r="M47" s="54">
        <f>COUNTIFS(TABLA_REPORTES_MOD_PLATAFORMA[COD_DAILY],RESUMEN_POR_CWA!$A47,TABLA_REPORTES_MOD_PLATAFORMA[COD_CWA],RESUMEN_POR_CWA!M$6,TABLA_REPORTES_MOD_PLATAFORMA[FECHA],RESUMEN_POR_CWA!$G$4)</f>
        <v>0</v>
      </c>
    </row>
    <row r="48" spans="1:13" hidden="1" outlineLevel="2" x14ac:dyDescent="0.25">
      <c r="A48" s="49" t="s">
        <v>345</v>
      </c>
      <c r="B48" s="49" t="s">
        <v>376</v>
      </c>
      <c r="C48" s="49" t="s">
        <v>12</v>
      </c>
      <c r="D48" s="50">
        <f>SUM(RESUMEN_POR_CWA!$E48:$M48)</f>
        <v>0</v>
      </c>
      <c r="E48" s="50">
        <f>COUNTIFS(TABLA_REPORTES_MOD_PLATAFORMA[COD_DAILY],RESUMEN_POR_CWA!$A48,TABLA_REPORTES_MOD_PLATAFORMA[COD_CWA],RESUMEN_POR_CWA!E$6,TABLA_REPORTES_MOD_PLATAFORMA[FECHA],RESUMEN_POR_CWA!$G$4)</f>
        <v>0</v>
      </c>
      <c r="F48" s="50">
        <f>COUNTIFS(TABLA_REPORTES_MOD_PLATAFORMA[COD_DAILY],RESUMEN_POR_CWA!$A48,TABLA_REPORTES_MOD_PLATAFORMA[COD_CWA],RESUMEN_POR_CWA!F$6,TABLA_REPORTES_MOD_PLATAFORMA[FECHA],RESUMEN_POR_CWA!$G$4)</f>
        <v>0</v>
      </c>
      <c r="G48" s="50">
        <f>COUNTIFS(TABLA_REPORTES_MOD_PLATAFORMA[COD_DAILY],RESUMEN_POR_CWA!$A48,TABLA_REPORTES_MOD_PLATAFORMA[COD_CWA],RESUMEN_POR_CWA!G$6,TABLA_REPORTES_MOD_PLATAFORMA[FECHA],RESUMEN_POR_CWA!$G$4)</f>
        <v>0</v>
      </c>
      <c r="H48" s="50">
        <f>COUNTIFS(TABLA_REPORTES_MOD_PLATAFORMA[COD_DAILY],RESUMEN_POR_CWA!$A48,TABLA_REPORTES_MOD_PLATAFORMA[COD_CWA],RESUMEN_POR_CWA!H$6,TABLA_REPORTES_MOD_PLATAFORMA[FECHA],RESUMEN_POR_CWA!$G$4)</f>
        <v>0</v>
      </c>
      <c r="I48" s="50">
        <f>COUNTIFS(TABLA_REPORTES_MOD_PLATAFORMA[COD_DAILY],RESUMEN_POR_CWA!$A48,TABLA_REPORTES_MOD_PLATAFORMA[COD_CWA],RESUMEN_POR_CWA!I$6,TABLA_REPORTES_MOD_PLATAFORMA[FECHA],RESUMEN_POR_CWA!$G$4)</f>
        <v>0</v>
      </c>
      <c r="J48" s="50">
        <f>COUNTIFS(TABLA_REPORTES_MOD_PLATAFORMA[COD_DAILY],RESUMEN_POR_CWA!$A48,TABLA_REPORTES_MOD_PLATAFORMA[COD_CWA],RESUMEN_POR_CWA!J$6,TABLA_REPORTES_MOD_PLATAFORMA[FECHA],RESUMEN_POR_CWA!$G$4)</f>
        <v>0</v>
      </c>
      <c r="K48" s="50">
        <f>COUNTIFS(TABLA_REPORTES_MOD_PLATAFORMA[COD_DAILY],RESUMEN_POR_CWA!$A48,TABLA_REPORTES_MOD_PLATAFORMA[COD_CWA],RESUMEN_POR_CWA!K$6,TABLA_REPORTES_MOD_PLATAFORMA[FECHA],RESUMEN_POR_CWA!$G$4)</f>
        <v>0</v>
      </c>
      <c r="L48" s="50">
        <f>COUNTIFS(TABLA_REPORTES_MOD_PLATAFORMA[COD_DAILY],RESUMEN_POR_CWA!$A48,TABLA_REPORTES_MOD_PLATAFORMA[COD_CWA],RESUMEN_POR_CWA!L$6,TABLA_REPORTES_MOD_PLATAFORMA[FECHA],RESUMEN_POR_CWA!$G$4)</f>
        <v>0</v>
      </c>
      <c r="M48" s="51">
        <f>COUNTIFS(TABLA_REPORTES_MOD_PLATAFORMA[COD_DAILY],RESUMEN_POR_CWA!$A48,TABLA_REPORTES_MOD_PLATAFORMA[COD_CWA],RESUMEN_POR_CWA!M$6,TABLA_REPORTES_MOD_PLATAFORMA[FECHA],RESUMEN_POR_CWA!$G$4)</f>
        <v>0</v>
      </c>
    </row>
    <row r="49" spans="1:13" outlineLevel="1" collapsed="1" x14ac:dyDescent="0.25">
      <c r="A49" s="49"/>
      <c r="B49" s="55" t="s">
        <v>395</v>
      </c>
      <c r="C49" s="49"/>
      <c r="D49" s="50">
        <f t="shared" ref="D49:M49" si="9">SUBTOTAL(9,D50:D52)</f>
        <v>0</v>
      </c>
      <c r="E49" s="50">
        <f t="shared" si="9"/>
        <v>0</v>
      </c>
      <c r="F49" s="50">
        <f t="shared" si="9"/>
        <v>0</v>
      </c>
      <c r="G49" s="50">
        <f t="shared" si="9"/>
        <v>0</v>
      </c>
      <c r="H49" s="50">
        <f t="shared" si="9"/>
        <v>0</v>
      </c>
      <c r="I49" s="50">
        <f t="shared" si="9"/>
        <v>0</v>
      </c>
      <c r="J49" s="50">
        <f t="shared" si="9"/>
        <v>0</v>
      </c>
      <c r="K49" s="50">
        <f t="shared" si="9"/>
        <v>0</v>
      </c>
      <c r="L49" s="50">
        <f t="shared" si="9"/>
        <v>0</v>
      </c>
      <c r="M49" s="51">
        <f t="shared" si="9"/>
        <v>0</v>
      </c>
    </row>
    <row r="50" spans="1:13" hidden="1" outlineLevel="2" x14ac:dyDescent="0.25">
      <c r="A50" s="49" t="s">
        <v>330</v>
      </c>
      <c r="B50" s="49" t="s">
        <v>30</v>
      </c>
      <c r="C50" s="49" t="s">
        <v>387</v>
      </c>
      <c r="D50" s="50">
        <f>SUM(RESUMEN_POR_CWA!$E50:$M50)</f>
        <v>0</v>
      </c>
      <c r="E50" s="50">
        <f>COUNTIFS(TABLA_REPORTES_MOD_PLATAFORMA[COD_DAILY],RESUMEN_POR_CWA!$A50,TABLA_REPORTES_MOD_PLATAFORMA[COD_CWA],RESUMEN_POR_CWA!E$6,TABLA_REPORTES_MOD_PLATAFORMA[FECHA],RESUMEN_POR_CWA!$G$4)</f>
        <v>0</v>
      </c>
      <c r="F50" s="50">
        <f>COUNTIFS(TABLA_REPORTES_MOD_PLATAFORMA[COD_DAILY],RESUMEN_POR_CWA!$A50,TABLA_REPORTES_MOD_PLATAFORMA[COD_CWA],RESUMEN_POR_CWA!F$6,TABLA_REPORTES_MOD_PLATAFORMA[FECHA],RESUMEN_POR_CWA!$G$4)</f>
        <v>0</v>
      </c>
      <c r="G50" s="50">
        <f>COUNTIFS(TABLA_REPORTES_MOD_PLATAFORMA[COD_DAILY],RESUMEN_POR_CWA!$A50,TABLA_REPORTES_MOD_PLATAFORMA[COD_CWA],RESUMEN_POR_CWA!G$6,TABLA_REPORTES_MOD_PLATAFORMA[FECHA],RESUMEN_POR_CWA!$G$4)</f>
        <v>0</v>
      </c>
      <c r="H50" s="50">
        <f>COUNTIFS(TABLA_REPORTES_MOD_PLATAFORMA[COD_DAILY],RESUMEN_POR_CWA!$A50,TABLA_REPORTES_MOD_PLATAFORMA[COD_CWA],RESUMEN_POR_CWA!H$6,TABLA_REPORTES_MOD_PLATAFORMA[FECHA],RESUMEN_POR_CWA!$G$4)</f>
        <v>0</v>
      </c>
      <c r="I50" s="50">
        <f>COUNTIFS(TABLA_REPORTES_MOD_PLATAFORMA[COD_DAILY],RESUMEN_POR_CWA!$A50,TABLA_REPORTES_MOD_PLATAFORMA[COD_CWA],RESUMEN_POR_CWA!I$6,TABLA_REPORTES_MOD_PLATAFORMA[FECHA],RESUMEN_POR_CWA!$G$4)</f>
        <v>0</v>
      </c>
      <c r="J50" s="50">
        <f>COUNTIFS(TABLA_REPORTES_MOD_PLATAFORMA[COD_DAILY],RESUMEN_POR_CWA!$A50,TABLA_REPORTES_MOD_PLATAFORMA[COD_CWA],RESUMEN_POR_CWA!J$6,TABLA_REPORTES_MOD_PLATAFORMA[FECHA],RESUMEN_POR_CWA!$G$4)</f>
        <v>0</v>
      </c>
      <c r="K50" s="50">
        <f>COUNTIFS(TABLA_REPORTES_MOD_PLATAFORMA[COD_DAILY],RESUMEN_POR_CWA!$A50,TABLA_REPORTES_MOD_PLATAFORMA[COD_CWA],RESUMEN_POR_CWA!K$6,TABLA_REPORTES_MOD_PLATAFORMA[FECHA],RESUMEN_POR_CWA!$G$4)</f>
        <v>0</v>
      </c>
      <c r="L50" s="50">
        <f>COUNTIFS(TABLA_REPORTES_MOD_PLATAFORMA[COD_DAILY],RESUMEN_POR_CWA!$A50,TABLA_REPORTES_MOD_PLATAFORMA[COD_CWA],RESUMEN_POR_CWA!L$6,TABLA_REPORTES_MOD_PLATAFORMA[FECHA],RESUMEN_POR_CWA!$G$4)</f>
        <v>0</v>
      </c>
      <c r="M50" s="51">
        <f>COUNTIFS(TABLA_REPORTES_MOD_PLATAFORMA[COD_DAILY],RESUMEN_POR_CWA!$A50,TABLA_REPORTES_MOD_PLATAFORMA[COD_CWA],RESUMEN_POR_CWA!M$6,TABLA_REPORTES_MOD_PLATAFORMA[FECHA],RESUMEN_POR_CWA!$G$4)</f>
        <v>0</v>
      </c>
    </row>
    <row r="51" spans="1:13" hidden="1" outlineLevel="2" x14ac:dyDescent="0.25">
      <c r="A51" s="52" t="s">
        <v>331</v>
      </c>
      <c r="B51" s="52" t="s">
        <v>30</v>
      </c>
      <c r="C51" s="52" t="s">
        <v>380</v>
      </c>
      <c r="D51" s="53">
        <f>SUM(RESUMEN_POR_CWA!$E51:$M51)</f>
        <v>0</v>
      </c>
      <c r="E51" s="53">
        <f>COUNTIFS(TABLA_REPORTES_MOD_PLATAFORMA[COD_DAILY],RESUMEN_POR_CWA!$A51,TABLA_REPORTES_MOD_PLATAFORMA[COD_CWA],RESUMEN_POR_CWA!E$6,TABLA_REPORTES_MOD_PLATAFORMA[FECHA],RESUMEN_POR_CWA!$G$4)</f>
        <v>0</v>
      </c>
      <c r="F51" s="53">
        <f>COUNTIFS(TABLA_REPORTES_MOD_PLATAFORMA[COD_DAILY],RESUMEN_POR_CWA!$A51,TABLA_REPORTES_MOD_PLATAFORMA[COD_CWA],RESUMEN_POR_CWA!F$6,TABLA_REPORTES_MOD_PLATAFORMA[FECHA],RESUMEN_POR_CWA!$G$4)</f>
        <v>0</v>
      </c>
      <c r="G51" s="53">
        <f>COUNTIFS(TABLA_REPORTES_MOD_PLATAFORMA[COD_DAILY],RESUMEN_POR_CWA!$A51,TABLA_REPORTES_MOD_PLATAFORMA[COD_CWA],RESUMEN_POR_CWA!G$6,TABLA_REPORTES_MOD_PLATAFORMA[FECHA],RESUMEN_POR_CWA!$G$4)</f>
        <v>0</v>
      </c>
      <c r="H51" s="53">
        <f>COUNTIFS(TABLA_REPORTES_MOD_PLATAFORMA[COD_DAILY],RESUMEN_POR_CWA!$A51,TABLA_REPORTES_MOD_PLATAFORMA[COD_CWA],RESUMEN_POR_CWA!H$6,TABLA_REPORTES_MOD_PLATAFORMA[FECHA],RESUMEN_POR_CWA!$G$4)</f>
        <v>0</v>
      </c>
      <c r="I51" s="53">
        <f>COUNTIFS(TABLA_REPORTES_MOD_PLATAFORMA[COD_DAILY],RESUMEN_POR_CWA!$A51,TABLA_REPORTES_MOD_PLATAFORMA[COD_CWA],RESUMEN_POR_CWA!I$6,TABLA_REPORTES_MOD_PLATAFORMA[FECHA],RESUMEN_POR_CWA!$G$4)</f>
        <v>0</v>
      </c>
      <c r="J51" s="53">
        <f>COUNTIFS(TABLA_REPORTES_MOD_PLATAFORMA[COD_DAILY],RESUMEN_POR_CWA!$A51,TABLA_REPORTES_MOD_PLATAFORMA[COD_CWA],RESUMEN_POR_CWA!J$6,TABLA_REPORTES_MOD_PLATAFORMA[FECHA],RESUMEN_POR_CWA!$G$4)</f>
        <v>0</v>
      </c>
      <c r="K51" s="53">
        <f>COUNTIFS(TABLA_REPORTES_MOD_PLATAFORMA[COD_DAILY],RESUMEN_POR_CWA!$A51,TABLA_REPORTES_MOD_PLATAFORMA[COD_CWA],RESUMEN_POR_CWA!K$6,TABLA_REPORTES_MOD_PLATAFORMA[FECHA],RESUMEN_POR_CWA!$G$4)</f>
        <v>0</v>
      </c>
      <c r="L51" s="53">
        <f>COUNTIFS(TABLA_REPORTES_MOD_PLATAFORMA[COD_DAILY],RESUMEN_POR_CWA!$A51,TABLA_REPORTES_MOD_PLATAFORMA[COD_CWA],RESUMEN_POR_CWA!L$6,TABLA_REPORTES_MOD_PLATAFORMA[FECHA],RESUMEN_POR_CWA!$G$4)</f>
        <v>0</v>
      </c>
      <c r="M51" s="54">
        <f>COUNTIFS(TABLA_REPORTES_MOD_PLATAFORMA[COD_DAILY],RESUMEN_POR_CWA!$A51,TABLA_REPORTES_MOD_PLATAFORMA[COD_CWA],RESUMEN_POR_CWA!M$6,TABLA_REPORTES_MOD_PLATAFORMA[FECHA],RESUMEN_POR_CWA!$G$4)</f>
        <v>0</v>
      </c>
    </row>
    <row r="52" spans="1:13" hidden="1" outlineLevel="2" x14ac:dyDescent="0.25">
      <c r="A52" s="49" t="s">
        <v>329</v>
      </c>
      <c r="B52" s="49" t="s">
        <v>30</v>
      </c>
      <c r="C52" s="49" t="s">
        <v>12</v>
      </c>
      <c r="D52" s="50">
        <f>SUM(RESUMEN_POR_CWA!$E52:$M52)</f>
        <v>0</v>
      </c>
      <c r="E52" s="50">
        <f>COUNTIFS(TABLA_REPORTES_MOD_PLATAFORMA[COD_DAILY],RESUMEN_POR_CWA!$A52,TABLA_REPORTES_MOD_PLATAFORMA[COD_CWA],RESUMEN_POR_CWA!E$6,TABLA_REPORTES_MOD_PLATAFORMA[FECHA],RESUMEN_POR_CWA!$G$4)</f>
        <v>0</v>
      </c>
      <c r="F52" s="50">
        <f>COUNTIFS(TABLA_REPORTES_MOD_PLATAFORMA[COD_DAILY],RESUMEN_POR_CWA!$A52,TABLA_REPORTES_MOD_PLATAFORMA[COD_CWA],RESUMEN_POR_CWA!F$6,TABLA_REPORTES_MOD_PLATAFORMA[FECHA],RESUMEN_POR_CWA!$G$4)</f>
        <v>0</v>
      </c>
      <c r="G52" s="50">
        <f>COUNTIFS(TABLA_REPORTES_MOD_PLATAFORMA[COD_DAILY],RESUMEN_POR_CWA!$A52,TABLA_REPORTES_MOD_PLATAFORMA[COD_CWA],RESUMEN_POR_CWA!G$6,TABLA_REPORTES_MOD_PLATAFORMA[FECHA],RESUMEN_POR_CWA!$G$4)</f>
        <v>0</v>
      </c>
      <c r="H52" s="50">
        <f>COUNTIFS(TABLA_REPORTES_MOD_PLATAFORMA[COD_DAILY],RESUMEN_POR_CWA!$A52,TABLA_REPORTES_MOD_PLATAFORMA[COD_CWA],RESUMEN_POR_CWA!H$6,TABLA_REPORTES_MOD_PLATAFORMA[FECHA],RESUMEN_POR_CWA!$G$4)</f>
        <v>0</v>
      </c>
      <c r="I52" s="50">
        <f>COUNTIFS(TABLA_REPORTES_MOD_PLATAFORMA[COD_DAILY],RESUMEN_POR_CWA!$A52,TABLA_REPORTES_MOD_PLATAFORMA[COD_CWA],RESUMEN_POR_CWA!I$6,TABLA_REPORTES_MOD_PLATAFORMA[FECHA],RESUMEN_POR_CWA!$G$4)</f>
        <v>0</v>
      </c>
      <c r="J52" s="50">
        <f>COUNTIFS(TABLA_REPORTES_MOD_PLATAFORMA[COD_DAILY],RESUMEN_POR_CWA!$A52,TABLA_REPORTES_MOD_PLATAFORMA[COD_CWA],RESUMEN_POR_CWA!J$6,TABLA_REPORTES_MOD_PLATAFORMA[FECHA],RESUMEN_POR_CWA!$G$4)</f>
        <v>0</v>
      </c>
      <c r="K52" s="50">
        <f>COUNTIFS(TABLA_REPORTES_MOD_PLATAFORMA[COD_DAILY],RESUMEN_POR_CWA!$A52,TABLA_REPORTES_MOD_PLATAFORMA[COD_CWA],RESUMEN_POR_CWA!K$6,TABLA_REPORTES_MOD_PLATAFORMA[FECHA],RESUMEN_POR_CWA!$G$4)</f>
        <v>0</v>
      </c>
      <c r="L52" s="50">
        <f>COUNTIFS(TABLA_REPORTES_MOD_PLATAFORMA[COD_DAILY],RESUMEN_POR_CWA!$A52,TABLA_REPORTES_MOD_PLATAFORMA[COD_CWA],RESUMEN_POR_CWA!L$6,TABLA_REPORTES_MOD_PLATAFORMA[FECHA],RESUMEN_POR_CWA!$G$4)</f>
        <v>0</v>
      </c>
      <c r="M52" s="51">
        <f>COUNTIFS(TABLA_REPORTES_MOD_PLATAFORMA[COD_DAILY],RESUMEN_POR_CWA!$A52,TABLA_REPORTES_MOD_PLATAFORMA[COD_CWA],RESUMEN_POR_CWA!M$6,TABLA_REPORTES_MOD_PLATAFORMA[FECHA],RESUMEN_POR_CWA!$G$4)</f>
        <v>0</v>
      </c>
    </row>
    <row r="53" spans="1:13" outlineLevel="1" collapsed="1" x14ac:dyDescent="0.25">
      <c r="A53" s="52"/>
      <c r="B53" s="56" t="s">
        <v>396</v>
      </c>
      <c r="C53" s="52"/>
      <c r="D53" s="53">
        <f t="shared" ref="D53:M53" si="10">SUBTOTAL(9,D54:D57)</f>
        <v>0</v>
      </c>
      <c r="E53" s="53">
        <f t="shared" si="10"/>
        <v>0</v>
      </c>
      <c r="F53" s="53">
        <f t="shared" si="10"/>
        <v>0</v>
      </c>
      <c r="G53" s="53">
        <f t="shared" si="10"/>
        <v>0</v>
      </c>
      <c r="H53" s="53">
        <f t="shared" si="10"/>
        <v>0</v>
      </c>
      <c r="I53" s="53">
        <f t="shared" si="10"/>
        <v>0</v>
      </c>
      <c r="J53" s="53">
        <f t="shared" si="10"/>
        <v>0</v>
      </c>
      <c r="K53" s="53">
        <f t="shared" si="10"/>
        <v>0</v>
      </c>
      <c r="L53" s="53">
        <f t="shared" si="10"/>
        <v>0</v>
      </c>
      <c r="M53" s="54">
        <f t="shared" si="10"/>
        <v>0</v>
      </c>
    </row>
    <row r="54" spans="1:13" hidden="1" outlineLevel="2" x14ac:dyDescent="0.25">
      <c r="A54" s="52" t="s">
        <v>323</v>
      </c>
      <c r="B54" s="52" t="s">
        <v>11</v>
      </c>
      <c r="C54" s="52" t="s">
        <v>387</v>
      </c>
      <c r="D54" s="53">
        <f>SUM(RESUMEN_POR_CWA!$E54:$M54)</f>
        <v>0</v>
      </c>
      <c r="E54" s="53">
        <f>COUNTIFS(TABLA_REPORTES_MOD_PLATAFORMA[COD_DAILY],RESUMEN_POR_CWA!$A54,TABLA_REPORTES_MOD_PLATAFORMA[COD_CWA],RESUMEN_POR_CWA!E$6,TABLA_REPORTES_MOD_PLATAFORMA[FECHA],RESUMEN_POR_CWA!$G$4)</f>
        <v>0</v>
      </c>
      <c r="F54" s="53">
        <f>COUNTIFS(TABLA_REPORTES_MOD_PLATAFORMA[COD_DAILY],RESUMEN_POR_CWA!$A54,TABLA_REPORTES_MOD_PLATAFORMA[COD_CWA],RESUMEN_POR_CWA!F$6,TABLA_REPORTES_MOD_PLATAFORMA[FECHA],RESUMEN_POR_CWA!$G$4)</f>
        <v>0</v>
      </c>
      <c r="G54" s="53">
        <f>COUNTIFS(TABLA_REPORTES_MOD_PLATAFORMA[COD_DAILY],RESUMEN_POR_CWA!$A54,TABLA_REPORTES_MOD_PLATAFORMA[COD_CWA],RESUMEN_POR_CWA!G$6,TABLA_REPORTES_MOD_PLATAFORMA[FECHA],RESUMEN_POR_CWA!$G$4)</f>
        <v>0</v>
      </c>
      <c r="H54" s="53">
        <f>COUNTIFS(TABLA_REPORTES_MOD_PLATAFORMA[COD_DAILY],RESUMEN_POR_CWA!$A54,TABLA_REPORTES_MOD_PLATAFORMA[COD_CWA],RESUMEN_POR_CWA!H$6,TABLA_REPORTES_MOD_PLATAFORMA[FECHA],RESUMEN_POR_CWA!$G$4)</f>
        <v>0</v>
      </c>
      <c r="I54" s="53">
        <f>COUNTIFS(TABLA_REPORTES_MOD_PLATAFORMA[COD_DAILY],RESUMEN_POR_CWA!$A54,TABLA_REPORTES_MOD_PLATAFORMA[COD_CWA],RESUMEN_POR_CWA!I$6,TABLA_REPORTES_MOD_PLATAFORMA[FECHA],RESUMEN_POR_CWA!$G$4)</f>
        <v>0</v>
      </c>
      <c r="J54" s="53">
        <f>COUNTIFS(TABLA_REPORTES_MOD_PLATAFORMA[COD_DAILY],RESUMEN_POR_CWA!$A54,TABLA_REPORTES_MOD_PLATAFORMA[COD_CWA],RESUMEN_POR_CWA!J$6,TABLA_REPORTES_MOD_PLATAFORMA[FECHA],RESUMEN_POR_CWA!$G$4)</f>
        <v>0</v>
      </c>
      <c r="K54" s="53">
        <f>COUNTIFS(TABLA_REPORTES_MOD_PLATAFORMA[COD_DAILY],RESUMEN_POR_CWA!$A54,TABLA_REPORTES_MOD_PLATAFORMA[COD_CWA],RESUMEN_POR_CWA!K$6,TABLA_REPORTES_MOD_PLATAFORMA[FECHA],RESUMEN_POR_CWA!$G$4)</f>
        <v>0</v>
      </c>
      <c r="L54" s="53">
        <f>COUNTIFS(TABLA_REPORTES_MOD_PLATAFORMA[COD_DAILY],RESUMEN_POR_CWA!$A54,TABLA_REPORTES_MOD_PLATAFORMA[COD_CWA],RESUMEN_POR_CWA!L$6,TABLA_REPORTES_MOD_PLATAFORMA[FECHA],RESUMEN_POR_CWA!$G$4)</f>
        <v>0</v>
      </c>
      <c r="M54" s="54">
        <f>COUNTIFS(TABLA_REPORTES_MOD_PLATAFORMA[COD_DAILY],RESUMEN_POR_CWA!$A54,TABLA_REPORTES_MOD_PLATAFORMA[COD_CWA],RESUMEN_POR_CWA!M$6,TABLA_REPORTES_MOD_PLATAFORMA[FECHA],RESUMEN_POR_CWA!$G$4)</f>
        <v>0</v>
      </c>
    </row>
    <row r="55" spans="1:13" hidden="1" outlineLevel="2" x14ac:dyDescent="0.25">
      <c r="A55" s="49" t="s">
        <v>357</v>
      </c>
      <c r="B55" s="49" t="s">
        <v>11</v>
      </c>
      <c r="C55" s="49" t="s">
        <v>380</v>
      </c>
      <c r="D55" s="50">
        <f>SUM(RESUMEN_POR_CWA!$E55:$M55)</f>
        <v>0</v>
      </c>
      <c r="E55" s="50">
        <f>COUNTIFS(TABLA_REPORTES_MOD_PLATAFORMA[COD_DAILY],RESUMEN_POR_CWA!$A55,TABLA_REPORTES_MOD_PLATAFORMA[COD_CWA],RESUMEN_POR_CWA!E$6,TABLA_REPORTES_MOD_PLATAFORMA[FECHA],RESUMEN_POR_CWA!$G$4)</f>
        <v>0</v>
      </c>
      <c r="F55" s="50">
        <f>COUNTIFS(TABLA_REPORTES_MOD_PLATAFORMA[COD_DAILY],RESUMEN_POR_CWA!$A55,TABLA_REPORTES_MOD_PLATAFORMA[COD_CWA],RESUMEN_POR_CWA!F$6,TABLA_REPORTES_MOD_PLATAFORMA[FECHA],RESUMEN_POR_CWA!$G$4)</f>
        <v>0</v>
      </c>
      <c r="G55" s="50">
        <f>COUNTIFS(TABLA_REPORTES_MOD_PLATAFORMA[COD_DAILY],RESUMEN_POR_CWA!$A55,TABLA_REPORTES_MOD_PLATAFORMA[COD_CWA],RESUMEN_POR_CWA!G$6,TABLA_REPORTES_MOD_PLATAFORMA[FECHA],RESUMEN_POR_CWA!$G$4)</f>
        <v>0</v>
      </c>
      <c r="H55" s="50">
        <f>COUNTIFS(TABLA_REPORTES_MOD_PLATAFORMA[COD_DAILY],RESUMEN_POR_CWA!$A55,TABLA_REPORTES_MOD_PLATAFORMA[COD_CWA],RESUMEN_POR_CWA!H$6,TABLA_REPORTES_MOD_PLATAFORMA[FECHA],RESUMEN_POR_CWA!$G$4)</f>
        <v>0</v>
      </c>
      <c r="I55" s="50">
        <f>COUNTIFS(TABLA_REPORTES_MOD_PLATAFORMA[COD_DAILY],RESUMEN_POR_CWA!$A55,TABLA_REPORTES_MOD_PLATAFORMA[COD_CWA],RESUMEN_POR_CWA!I$6,TABLA_REPORTES_MOD_PLATAFORMA[FECHA],RESUMEN_POR_CWA!$G$4)</f>
        <v>0</v>
      </c>
      <c r="J55" s="50">
        <f>COUNTIFS(TABLA_REPORTES_MOD_PLATAFORMA[COD_DAILY],RESUMEN_POR_CWA!$A55,TABLA_REPORTES_MOD_PLATAFORMA[COD_CWA],RESUMEN_POR_CWA!J$6,TABLA_REPORTES_MOD_PLATAFORMA[FECHA],RESUMEN_POR_CWA!$G$4)</f>
        <v>0</v>
      </c>
      <c r="K55" s="50">
        <f>COUNTIFS(TABLA_REPORTES_MOD_PLATAFORMA[COD_DAILY],RESUMEN_POR_CWA!$A55,TABLA_REPORTES_MOD_PLATAFORMA[COD_CWA],RESUMEN_POR_CWA!K$6,TABLA_REPORTES_MOD_PLATAFORMA[FECHA],RESUMEN_POR_CWA!$G$4)</f>
        <v>0</v>
      </c>
      <c r="L55" s="50">
        <f>COUNTIFS(TABLA_REPORTES_MOD_PLATAFORMA[COD_DAILY],RESUMEN_POR_CWA!$A55,TABLA_REPORTES_MOD_PLATAFORMA[COD_CWA],RESUMEN_POR_CWA!L$6,TABLA_REPORTES_MOD_PLATAFORMA[FECHA],RESUMEN_POR_CWA!$G$4)</f>
        <v>0</v>
      </c>
      <c r="M55" s="51">
        <f>COUNTIFS(TABLA_REPORTES_MOD_PLATAFORMA[COD_DAILY],RESUMEN_POR_CWA!$A55,TABLA_REPORTES_MOD_PLATAFORMA[COD_CWA],RESUMEN_POR_CWA!M$6,TABLA_REPORTES_MOD_PLATAFORMA[FECHA],RESUMEN_POR_CWA!$G$4)</f>
        <v>0</v>
      </c>
    </row>
    <row r="56" spans="1:13" hidden="1" outlineLevel="2" x14ac:dyDescent="0.25">
      <c r="A56" s="52" t="s">
        <v>324</v>
      </c>
      <c r="B56" s="52" t="s">
        <v>11</v>
      </c>
      <c r="C56" s="52" t="s">
        <v>381</v>
      </c>
      <c r="D56" s="53">
        <f>SUM(RESUMEN_POR_CWA!$E56:$M56)</f>
        <v>0</v>
      </c>
      <c r="E56" s="53">
        <f>COUNTIFS(TABLA_REPORTES_MOD_PLATAFORMA[COD_DAILY],RESUMEN_POR_CWA!$A56,TABLA_REPORTES_MOD_PLATAFORMA[COD_CWA],RESUMEN_POR_CWA!E$6,TABLA_REPORTES_MOD_PLATAFORMA[FECHA],RESUMEN_POR_CWA!$G$4)</f>
        <v>0</v>
      </c>
      <c r="F56" s="53">
        <f>COUNTIFS(TABLA_REPORTES_MOD_PLATAFORMA[COD_DAILY],RESUMEN_POR_CWA!$A56,TABLA_REPORTES_MOD_PLATAFORMA[COD_CWA],RESUMEN_POR_CWA!F$6,TABLA_REPORTES_MOD_PLATAFORMA[FECHA],RESUMEN_POR_CWA!$G$4)</f>
        <v>0</v>
      </c>
      <c r="G56" s="53">
        <f>COUNTIFS(TABLA_REPORTES_MOD_PLATAFORMA[COD_DAILY],RESUMEN_POR_CWA!$A56,TABLA_REPORTES_MOD_PLATAFORMA[COD_CWA],RESUMEN_POR_CWA!G$6,TABLA_REPORTES_MOD_PLATAFORMA[FECHA],RESUMEN_POR_CWA!$G$4)</f>
        <v>0</v>
      </c>
      <c r="H56" s="53">
        <f>COUNTIFS(TABLA_REPORTES_MOD_PLATAFORMA[COD_DAILY],RESUMEN_POR_CWA!$A56,TABLA_REPORTES_MOD_PLATAFORMA[COD_CWA],RESUMEN_POR_CWA!H$6,TABLA_REPORTES_MOD_PLATAFORMA[FECHA],RESUMEN_POR_CWA!$G$4)</f>
        <v>0</v>
      </c>
      <c r="I56" s="53">
        <f>COUNTIFS(TABLA_REPORTES_MOD_PLATAFORMA[COD_DAILY],RESUMEN_POR_CWA!$A56,TABLA_REPORTES_MOD_PLATAFORMA[COD_CWA],RESUMEN_POR_CWA!I$6,TABLA_REPORTES_MOD_PLATAFORMA[FECHA],RESUMEN_POR_CWA!$G$4)</f>
        <v>0</v>
      </c>
      <c r="J56" s="53">
        <f>COUNTIFS(TABLA_REPORTES_MOD_PLATAFORMA[COD_DAILY],RESUMEN_POR_CWA!$A56,TABLA_REPORTES_MOD_PLATAFORMA[COD_CWA],RESUMEN_POR_CWA!J$6,TABLA_REPORTES_MOD_PLATAFORMA[FECHA],RESUMEN_POR_CWA!$G$4)</f>
        <v>0</v>
      </c>
      <c r="K56" s="53">
        <f>COUNTIFS(TABLA_REPORTES_MOD_PLATAFORMA[COD_DAILY],RESUMEN_POR_CWA!$A56,TABLA_REPORTES_MOD_PLATAFORMA[COD_CWA],RESUMEN_POR_CWA!K$6,TABLA_REPORTES_MOD_PLATAFORMA[FECHA],RESUMEN_POR_CWA!$G$4)</f>
        <v>0</v>
      </c>
      <c r="L56" s="53">
        <f>COUNTIFS(TABLA_REPORTES_MOD_PLATAFORMA[COD_DAILY],RESUMEN_POR_CWA!$A56,TABLA_REPORTES_MOD_PLATAFORMA[COD_CWA],RESUMEN_POR_CWA!L$6,TABLA_REPORTES_MOD_PLATAFORMA[FECHA],RESUMEN_POR_CWA!$G$4)</f>
        <v>0</v>
      </c>
      <c r="M56" s="54">
        <f>COUNTIFS(TABLA_REPORTES_MOD_PLATAFORMA[COD_DAILY],RESUMEN_POR_CWA!$A56,TABLA_REPORTES_MOD_PLATAFORMA[COD_CWA],RESUMEN_POR_CWA!M$6,TABLA_REPORTES_MOD_PLATAFORMA[FECHA],RESUMEN_POR_CWA!$G$4)</f>
        <v>0</v>
      </c>
    </row>
    <row r="57" spans="1:13" hidden="1" outlineLevel="2" x14ac:dyDescent="0.25">
      <c r="A57" s="49" t="s">
        <v>356</v>
      </c>
      <c r="B57" s="49" t="s">
        <v>11</v>
      </c>
      <c r="C57" s="49" t="s">
        <v>12</v>
      </c>
      <c r="D57" s="50">
        <f>SUM(RESUMEN_POR_CWA!$E57:$M57)</f>
        <v>0</v>
      </c>
      <c r="E57" s="50">
        <f>COUNTIFS(TABLA_REPORTES_MOD_PLATAFORMA[COD_DAILY],RESUMEN_POR_CWA!$A57,TABLA_REPORTES_MOD_PLATAFORMA[COD_CWA],RESUMEN_POR_CWA!E$6,TABLA_REPORTES_MOD_PLATAFORMA[FECHA],RESUMEN_POR_CWA!$G$4)</f>
        <v>0</v>
      </c>
      <c r="F57" s="50">
        <f>COUNTIFS(TABLA_REPORTES_MOD_PLATAFORMA[COD_DAILY],RESUMEN_POR_CWA!$A57,TABLA_REPORTES_MOD_PLATAFORMA[COD_CWA],RESUMEN_POR_CWA!F$6,TABLA_REPORTES_MOD_PLATAFORMA[FECHA],RESUMEN_POR_CWA!$G$4)</f>
        <v>0</v>
      </c>
      <c r="G57" s="50">
        <f>COUNTIFS(TABLA_REPORTES_MOD_PLATAFORMA[COD_DAILY],RESUMEN_POR_CWA!$A57,TABLA_REPORTES_MOD_PLATAFORMA[COD_CWA],RESUMEN_POR_CWA!G$6,TABLA_REPORTES_MOD_PLATAFORMA[FECHA],RESUMEN_POR_CWA!$G$4)</f>
        <v>0</v>
      </c>
      <c r="H57" s="50">
        <f>COUNTIFS(TABLA_REPORTES_MOD_PLATAFORMA[COD_DAILY],RESUMEN_POR_CWA!$A57,TABLA_REPORTES_MOD_PLATAFORMA[COD_CWA],RESUMEN_POR_CWA!H$6,TABLA_REPORTES_MOD_PLATAFORMA[FECHA],RESUMEN_POR_CWA!$G$4)</f>
        <v>0</v>
      </c>
      <c r="I57" s="50">
        <f>COUNTIFS(TABLA_REPORTES_MOD_PLATAFORMA[COD_DAILY],RESUMEN_POR_CWA!$A57,TABLA_REPORTES_MOD_PLATAFORMA[COD_CWA],RESUMEN_POR_CWA!I$6,TABLA_REPORTES_MOD_PLATAFORMA[FECHA],RESUMEN_POR_CWA!$G$4)</f>
        <v>0</v>
      </c>
      <c r="J57" s="50">
        <f>COUNTIFS(TABLA_REPORTES_MOD_PLATAFORMA[COD_DAILY],RESUMEN_POR_CWA!$A57,TABLA_REPORTES_MOD_PLATAFORMA[COD_CWA],RESUMEN_POR_CWA!J$6,TABLA_REPORTES_MOD_PLATAFORMA[FECHA],RESUMEN_POR_CWA!$G$4)</f>
        <v>0</v>
      </c>
      <c r="K57" s="50">
        <f>COUNTIFS(TABLA_REPORTES_MOD_PLATAFORMA[COD_DAILY],RESUMEN_POR_CWA!$A57,TABLA_REPORTES_MOD_PLATAFORMA[COD_CWA],RESUMEN_POR_CWA!K$6,TABLA_REPORTES_MOD_PLATAFORMA[FECHA],RESUMEN_POR_CWA!$G$4)</f>
        <v>0</v>
      </c>
      <c r="L57" s="50">
        <f>COUNTIFS(TABLA_REPORTES_MOD_PLATAFORMA[COD_DAILY],RESUMEN_POR_CWA!$A57,TABLA_REPORTES_MOD_PLATAFORMA[COD_CWA],RESUMEN_POR_CWA!L$6,TABLA_REPORTES_MOD_PLATAFORMA[FECHA],RESUMEN_POR_CWA!$G$4)</f>
        <v>0</v>
      </c>
      <c r="M57" s="51">
        <f>COUNTIFS(TABLA_REPORTES_MOD_PLATAFORMA[COD_DAILY],RESUMEN_POR_CWA!$A57,TABLA_REPORTES_MOD_PLATAFORMA[COD_CWA],RESUMEN_POR_CWA!M$6,TABLA_REPORTES_MOD_PLATAFORMA[FECHA],RESUMEN_POR_CWA!$G$4)</f>
        <v>0</v>
      </c>
    </row>
    <row r="58" spans="1:13" outlineLevel="1" collapsed="1" x14ac:dyDescent="0.25">
      <c r="A58" s="49"/>
      <c r="B58" s="86" t="s">
        <v>397</v>
      </c>
      <c r="C58" s="87"/>
      <c r="D58" s="88">
        <f t="shared" ref="D58:M58" si="11">SUBTOTAL(9,D59:D59)</f>
        <v>0</v>
      </c>
      <c r="E58" s="88">
        <f t="shared" si="11"/>
        <v>0</v>
      </c>
      <c r="F58" s="88">
        <f t="shared" si="11"/>
        <v>0</v>
      </c>
      <c r="G58" s="88">
        <f t="shared" si="11"/>
        <v>0</v>
      </c>
      <c r="H58" s="88">
        <f t="shared" si="11"/>
        <v>0</v>
      </c>
      <c r="I58" s="88">
        <f t="shared" si="11"/>
        <v>0</v>
      </c>
      <c r="J58" s="88">
        <f t="shared" si="11"/>
        <v>0</v>
      </c>
      <c r="K58" s="88">
        <f t="shared" si="11"/>
        <v>0</v>
      </c>
      <c r="L58" s="88">
        <f t="shared" si="11"/>
        <v>0</v>
      </c>
      <c r="M58" s="89">
        <f t="shared" si="11"/>
        <v>0</v>
      </c>
    </row>
    <row r="59" spans="1:13" hidden="1" outlineLevel="2" x14ac:dyDescent="0.25">
      <c r="A59" s="49" t="s">
        <v>347</v>
      </c>
      <c r="B59" s="49" t="s">
        <v>378</v>
      </c>
      <c r="C59" s="49" t="s">
        <v>379</v>
      </c>
      <c r="D59" s="50">
        <f>SUM(RESUMEN_POR_CWA!$E59:$M59)</f>
        <v>0</v>
      </c>
      <c r="E59" s="50">
        <f>COUNTIFS(TABLA_REPORTES_MOD_PLATAFORMA[COD_DAILY],RESUMEN_POR_CWA!$A59,TABLA_REPORTES_MOD_PLATAFORMA[COD_CWA],RESUMEN_POR_CWA!E$6,TABLA_REPORTES_MOD_PLATAFORMA[FECHA],RESUMEN_POR_CWA!$G$4)</f>
        <v>0</v>
      </c>
      <c r="F59" s="50">
        <f>COUNTIFS(TABLA_REPORTES_MOD_PLATAFORMA[COD_DAILY],RESUMEN_POR_CWA!$A59,TABLA_REPORTES_MOD_PLATAFORMA[COD_CWA],RESUMEN_POR_CWA!F$6,TABLA_REPORTES_MOD_PLATAFORMA[FECHA],RESUMEN_POR_CWA!$G$4)</f>
        <v>0</v>
      </c>
      <c r="G59" s="50">
        <f>COUNTIFS(TABLA_REPORTES_MOD_PLATAFORMA[COD_DAILY],RESUMEN_POR_CWA!$A59,TABLA_REPORTES_MOD_PLATAFORMA[COD_CWA],RESUMEN_POR_CWA!G$6,TABLA_REPORTES_MOD_PLATAFORMA[FECHA],RESUMEN_POR_CWA!$G$4)</f>
        <v>0</v>
      </c>
      <c r="H59" s="50">
        <f>COUNTIFS(TABLA_REPORTES_MOD_PLATAFORMA[COD_DAILY],RESUMEN_POR_CWA!$A59,TABLA_REPORTES_MOD_PLATAFORMA[COD_CWA],RESUMEN_POR_CWA!H$6,TABLA_REPORTES_MOD_PLATAFORMA[FECHA],RESUMEN_POR_CWA!$G$4)</f>
        <v>0</v>
      </c>
      <c r="I59" s="50">
        <f>COUNTIFS(TABLA_REPORTES_MOD_PLATAFORMA[COD_DAILY],RESUMEN_POR_CWA!$A59,TABLA_REPORTES_MOD_PLATAFORMA[COD_CWA],RESUMEN_POR_CWA!I$6,TABLA_REPORTES_MOD_PLATAFORMA[FECHA],RESUMEN_POR_CWA!$G$4)</f>
        <v>0</v>
      </c>
      <c r="J59" s="50">
        <f>COUNTIFS(TABLA_REPORTES_MOD_PLATAFORMA[COD_DAILY],RESUMEN_POR_CWA!$A59,TABLA_REPORTES_MOD_PLATAFORMA[COD_CWA],RESUMEN_POR_CWA!J$6,TABLA_REPORTES_MOD_PLATAFORMA[FECHA],RESUMEN_POR_CWA!$G$4)</f>
        <v>0</v>
      </c>
      <c r="K59" s="50">
        <f>COUNTIFS(TABLA_REPORTES_MOD_PLATAFORMA[COD_DAILY],RESUMEN_POR_CWA!$A59,TABLA_REPORTES_MOD_PLATAFORMA[COD_CWA],RESUMEN_POR_CWA!K$6,TABLA_REPORTES_MOD_PLATAFORMA[FECHA],RESUMEN_POR_CWA!$G$4)</f>
        <v>0</v>
      </c>
      <c r="L59" s="50">
        <f>COUNTIFS(TABLA_REPORTES_MOD_PLATAFORMA[COD_DAILY],RESUMEN_POR_CWA!$A59,TABLA_REPORTES_MOD_PLATAFORMA[COD_CWA],RESUMEN_POR_CWA!L$6,TABLA_REPORTES_MOD_PLATAFORMA[FECHA],RESUMEN_POR_CWA!$G$4)</f>
        <v>0</v>
      </c>
      <c r="M59" s="51">
        <f>COUNTIFS(TABLA_REPORTES_MOD_PLATAFORMA[COD_DAILY],RESUMEN_POR_CWA!$A59,TABLA_REPORTES_MOD_PLATAFORMA[COD_CWA],RESUMEN_POR_CWA!M$6,TABLA_REPORTES_MOD_PLATAFORMA[FECHA],RESUMEN_POR_CWA!$G$4)</f>
        <v>0</v>
      </c>
    </row>
    <row r="60" spans="1:13" outlineLevel="1" collapsed="1" x14ac:dyDescent="0.25">
      <c r="A60" s="52"/>
      <c r="B60" s="56" t="s">
        <v>398</v>
      </c>
      <c r="C60" s="52"/>
      <c r="D60" s="53">
        <f t="shared" ref="D60:M60" si="12">SUBTOTAL(9,D61:D62)</f>
        <v>0</v>
      </c>
      <c r="E60" s="53">
        <f t="shared" si="12"/>
        <v>0</v>
      </c>
      <c r="F60" s="53">
        <f t="shared" si="12"/>
        <v>0</v>
      </c>
      <c r="G60" s="53">
        <f t="shared" si="12"/>
        <v>0</v>
      </c>
      <c r="H60" s="53">
        <f t="shared" si="12"/>
        <v>0</v>
      </c>
      <c r="I60" s="53">
        <f t="shared" si="12"/>
        <v>0</v>
      </c>
      <c r="J60" s="53">
        <f t="shared" si="12"/>
        <v>0</v>
      </c>
      <c r="K60" s="53">
        <f t="shared" si="12"/>
        <v>0</v>
      </c>
      <c r="L60" s="53">
        <f t="shared" si="12"/>
        <v>0</v>
      </c>
      <c r="M60" s="54">
        <f t="shared" si="12"/>
        <v>0</v>
      </c>
    </row>
    <row r="61" spans="1:13" hidden="1" outlineLevel="2" x14ac:dyDescent="0.25">
      <c r="A61" s="52" t="s">
        <v>344</v>
      </c>
      <c r="B61" s="52" t="s">
        <v>374</v>
      </c>
      <c r="C61" s="52" t="s">
        <v>387</v>
      </c>
      <c r="D61" s="53">
        <f>SUM(RESUMEN_POR_CWA!$E61:$M61)</f>
        <v>0</v>
      </c>
      <c r="E61" s="53">
        <f>COUNTIFS(TABLA_REPORTES_MOD_PLATAFORMA[COD_DAILY],RESUMEN_POR_CWA!$A61,TABLA_REPORTES_MOD_PLATAFORMA[COD_CWA],RESUMEN_POR_CWA!E$6,TABLA_REPORTES_MOD_PLATAFORMA[FECHA],RESUMEN_POR_CWA!$G$4)</f>
        <v>0</v>
      </c>
      <c r="F61" s="53">
        <f>COUNTIFS(TABLA_REPORTES_MOD_PLATAFORMA[COD_DAILY],RESUMEN_POR_CWA!$A61,TABLA_REPORTES_MOD_PLATAFORMA[COD_CWA],RESUMEN_POR_CWA!F$6,TABLA_REPORTES_MOD_PLATAFORMA[FECHA],RESUMEN_POR_CWA!$G$4)</f>
        <v>0</v>
      </c>
      <c r="G61" s="53">
        <f>COUNTIFS(TABLA_REPORTES_MOD_PLATAFORMA[COD_DAILY],RESUMEN_POR_CWA!$A61,TABLA_REPORTES_MOD_PLATAFORMA[COD_CWA],RESUMEN_POR_CWA!G$6,TABLA_REPORTES_MOD_PLATAFORMA[FECHA],RESUMEN_POR_CWA!$G$4)</f>
        <v>0</v>
      </c>
      <c r="H61" s="53">
        <f>COUNTIFS(TABLA_REPORTES_MOD_PLATAFORMA[COD_DAILY],RESUMEN_POR_CWA!$A61,TABLA_REPORTES_MOD_PLATAFORMA[COD_CWA],RESUMEN_POR_CWA!H$6,TABLA_REPORTES_MOD_PLATAFORMA[FECHA],RESUMEN_POR_CWA!$G$4)</f>
        <v>0</v>
      </c>
      <c r="I61" s="53">
        <f>COUNTIFS(TABLA_REPORTES_MOD_PLATAFORMA[COD_DAILY],RESUMEN_POR_CWA!$A61,TABLA_REPORTES_MOD_PLATAFORMA[COD_CWA],RESUMEN_POR_CWA!I$6,TABLA_REPORTES_MOD_PLATAFORMA[FECHA],RESUMEN_POR_CWA!$G$4)</f>
        <v>0</v>
      </c>
      <c r="J61" s="53">
        <f>COUNTIFS(TABLA_REPORTES_MOD_PLATAFORMA[COD_DAILY],RESUMEN_POR_CWA!$A61,TABLA_REPORTES_MOD_PLATAFORMA[COD_CWA],RESUMEN_POR_CWA!J$6,TABLA_REPORTES_MOD_PLATAFORMA[FECHA],RESUMEN_POR_CWA!$G$4)</f>
        <v>0</v>
      </c>
      <c r="K61" s="53">
        <f>COUNTIFS(TABLA_REPORTES_MOD_PLATAFORMA[COD_DAILY],RESUMEN_POR_CWA!$A61,TABLA_REPORTES_MOD_PLATAFORMA[COD_CWA],RESUMEN_POR_CWA!K$6,TABLA_REPORTES_MOD_PLATAFORMA[FECHA],RESUMEN_POR_CWA!$G$4)</f>
        <v>0</v>
      </c>
      <c r="L61" s="53">
        <f>COUNTIFS(TABLA_REPORTES_MOD_PLATAFORMA[COD_DAILY],RESUMEN_POR_CWA!$A61,TABLA_REPORTES_MOD_PLATAFORMA[COD_CWA],RESUMEN_POR_CWA!L$6,TABLA_REPORTES_MOD_PLATAFORMA[FECHA],RESUMEN_POR_CWA!$G$4)</f>
        <v>0</v>
      </c>
      <c r="M61" s="54">
        <f>COUNTIFS(TABLA_REPORTES_MOD_PLATAFORMA[COD_DAILY],RESUMEN_POR_CWA!$A61,TABLA_REPORTES_MOD_PLATAFORMA[COD_CWA],RESUMEN_POR_CWA!M$6,TABLA_REPORTES_MOD_PLATAFORMA[FECHA],RESUMEN_POR_CWA!$G$4)</f>
        <v>0</v>
      </c>
    </row>
    <row r="62" spans="1:13" hidden="1" outlineLevel="2" x14ac:dyDescent="0.25">
      <c r="A62" s="49" t="s">
        <v>358</v>
      </c>
      <c r="B62" s="49" t="s">
        <v>374</v>
      </c>
      <c r="C62" s="49" t="s">
        <v>380</v>
      </c>
      <c r="D62" s="50">
        <f>SUM(RESUMEN_POR_CWA!$E62:$M62)</f>
        <v>0</v>
      </c>
      <c r="E62" s="50">
        <f>COUNTIFS(TABLA_REPORTES_MOD_PLATAFORMA[COD_DAILY],RESUMEN_POR_CWA!$A62,TABLA_REPORTES_MOD_PLATAFORMA[COD_CWA],RESUMEN_POR_CWA!E$6,TABLA_REPORTES_MOD_PLATAFORMA[FECHA],RESUMEN_POR_CWA!$G$4)</f>
        <v>0</v>
      </c>
      <c r="F62" s="50">
        <f>COUNTIFS(TABLA_REPORTES_MOD_PLATAFORMA[COD_DAILY],RESUMEN_POR_CWA!$A62,TABLA_REPORTES_MOD_PLATAFORMA[COD_CWA],RESUMEN_POR_CWA!F$6,TABLA_REPORTES_MOD_PLATAFORMA[FECHA],RESUMEN_POR_CWA!$G$4)</f>
        <v>0</v>
      </c>
      <c r="G62" s="50">
        <f>COUNTIFS(TABLA_REPORTES_MOD_PLATAFORMA[COD_DAILY],RESUMEN_POR_CWA!$A62,TABLA_REPORTES_MOD_PLATAFORMA[COD_CWA],RESUMEN_POR_CWA!G$6,TABLA_REPORTES_MOD_PLATAFORMA[FECHA],RESUMEN_POR_CWA!$G$4)</f>
        <v>0</v>
      </c>
      <c r="H62" s="50">
        <f>COUNTIFS(TABLA_REPORTES_MOD_PLATAFORMA[COD_DAILY],RESUMEN_POR_CWA!$A62,TABLA_REPORTES_MOD_PLATAFORMA[COD_CWA],RESUMEN_POR_CWA!H$6,TABLA_REPORTES_MOD_PLATAFORMA[FECHA],RESUMEN_POR_CWA!$G$4)</f>
        <v>0</v>
      </c>
      <c r="I62" s="50">
        <f>COUNTIFS(TABLA_REPORTES_MOD_PLATAFORMA[COD_DAILY],RESUMEN_POR_CWA!$A62,TABLA_REPORTES_MOD_PLATAFORMA[COD_CWA],RESUMEN_POR_CWA!I$6,TABLA_REPORTES_MOD_PLATAFORMA[FECHA],RESUMEN_POR_CWA!$G$4)</f>
        <v>0</v>
      </c>
      <c r="J62" s="50">
        <f>COUNTIFS(TABLA_REPORTES_MOD_PLATAFORMA[COD_DAILY],RESUMEN_POR_CWA!$A62,TABLA_REPORTES_MOD_PLATAFORMA[COD_CWA],RESUMEN_POR_CWA!J$6,TABLA_REPORTES_MOD_PLATAFORMA[FECHA],RESUMEN_POR_CWA!$G$4)</f>
        <v>0</v>
      </c>
      <c r="K62" s="50">
        <f>COUNTIFS(TABLA_REPORTES_MOD_PLATAFORMA[COD_DAILY],RESUMEN_POR_CWA!$A62,TABLA_REPORTES_MOD_PLATAFORMA[COD_CWA],RESUMEN_POR_CWA!K$6,TABLA_REPORTES_MOD_PLATAFORMA[FECHA],RESUMEN_POR_CWA!$G$4)</f>
        <v>0</v>
      </c>
      <c r="L62" s="50">
        <f>COUNTIFS(TABLA_REPORTES_MOD_PLATAFORMA[COD_DAILY],RESUMEN_POR_CWA!$A62,TABLA_REPORTES_MOD_PLATAFORMA[COD_CWA],RESUMEN_POR_CWA!L$6,TABLA_REPORTES_MOD_PLATAFORMA[FECHA],RESUMEN_POR_CWA!$G$4)</f>
        <v>0</v>
      </c>
      <c r="M62" s="51">
        <f>COUNTIFS(TABLA_REPORTES_MOD_PLATAFORMA[COD_DAILY],RESUMEN_POR_CWA!$A62,TABLA_REPORTES_MOD_PLATAFORMA[COD_CWA],RESUMEN_POR_CWA!M$6,TABLA_REPORTES_MOD_PLATAFORMA[FECHA],RESUMEN_POR_CWA!$G$4)</f>
        <v>0</v>
      </c>
    </row>
  </sheetData>
  <autoFilter ref="A6:M62" xr:uid="{2EAB9B17-C362-453C-AA7D-16EFADB5B35E}"/>
  <dataConsolidate/>
  <printOptions horizontalCentered="1"/>
  <pageMargins left="0.11811023622047245" right="0.11811023622047245" top="0.15748031496062992" bottom="0.74803149606299213" header="0" footer="0"/>
  <pageSetup scale="76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6261-3BD0-4FAB-B309-BD8F462D830B}">
  <sheetPr codeName="Hoja16"/>
  <dimension ref="A1:A1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1139</v>
      </c>
    </row>
    <row r="2" spans="1:1" x14ac:dyDescent="0.25">
      <c r="A2" t="s">
        <v>1140</v>
      </c>
    </row>
    <row r="3" spans="1:1" x14ac:dyDescent="0.25">
      <c r="A3" t="s">
        <v>1141</v>
      </c>
    </row>
    <row r="4" spans="1:1" x14ac:dyDescent="0.25">
      <c r="A4" t="s">
        <v>1138</v>
      </c>
    </row>
    <row r="5" spans="1:1" x14ac:dyDescent="0.25">
      <c r="A5" t="s">
        <v>420</v>
      </c>
    </row>
    <row r="6" spans="1:1" x14ac:dyDescent="0.25">
      <c r="A6" t="s">
        <v>508</v>
      </c>
    </row>
    <row r="7" spans="1:1" x14ac:dyDescent="0.25">
      <c r="A7" t="s">
        <v>364</v>
      </c>
    </row>
    <row r="8" spans="1:1" x14ac:dyDescent="0.25">
      <c r="A8" t="s">
        <v>1142</v>
      </c>
    </row>
    <row r="9" spans="1:1" x14ac:dyDescent="0.25">
      <c r="A9" t="s">
        <v>1143</v>
      </c>
    </row>
    <row r="10" spans="1:1" x14ac:dyDescent="0.25">
      <c r="A10" t="s">
        <v>1144</v>
      </c>
    </row>
    <row r="11" spans="1:1" x14ac:dyDescent="0.25">
      <c r="A11" t="s">
        <v>1145</v>
      </c>
    </row>
    <row r="12" spans="1:1" x14ac:dyDescent="0.25">
      <c r="A12" t="s">
        <v>1146</v>
      </c>
    </row>
    <row r="13" spans="1:1" x14ac:dyDescent="0.25">
      <c r="A13" t="s">
        <v>1147</v>
      </c>
    </row>
    <row r="14" spans="1:1" x14ac:dyDescent="0.25">
      <c r="A14" t="s">
        <v>1148</v>
      </c>
    </row>
  </sheetData>
  <sortState xmlns:xlrd2="http://schemas.microsoft.com/office/spreadsheetml/2017/richdata2" ref="I5:I11">
    <sortCondition ref="I5:I1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2020-C92A-4E65-9D41-FC306E588D00}">
  <sheetPr codeName="Hoja2"/>
  <dimension ref="A1:J51"/>
  <sheetViews>
    <sheetView topLeftCell="A2" zoomScaleNormal="100" workbookViewId="0">
      <selection activeCell="G10" sqref="G10"/>
    </sheetView>
  </sheetViews>
  <sheetFormatPr baseColWidth="10" defaultRowHeight="15" x14ac:dyDescent="0.25"/>
  <cols>
    <col min="2" max="2" width="13" customWidth="1"/>
    <col min="3" max="3" width="25.7109375" style="22" customWidth="1"/>
    <col min="4" max="4" width="12" style="22" customWidth="1"/>
    <col min="5" max="5" width="20.5703125" customWidth="1"/>
    <col min="6" max="6" width="35.85546875" style="22" customWidth="1"/>
    <col min="7" max="7" width="43.140625" style="22" customWidth="1"/>
    <col min="8" max="8" width="16.42578125" customWidth="1"/>
    <col min="9" max="9" width="43.28515625" style="23" customWidth="1"/>
    <col min="10" max="10" width="35" style="22" customWidth="1"/>
    <col min="11" max="11" width="35.85546875" customWidth="1"/>
    <col min="12" max="12" width="34.42578125" customWidth="1"/>
  </cols>
  <sheetData>
    <row r="1" spans="1:10" x14ac:dyDescent="0.25">
      <c r="A1" s="22" t="s">
        <v>122</v>
      </c>
      <c r="B1" s="22" t="s">
        <v>123</v>
      </c>
      <c r="C1" t="s">
        <v>85</v>
      </c>
      <c r="D1" s="22" t="s">
        <v>83</v>
      </c>
      <c r="E1" s="22" t="s">
        <v>118</v>
      </c>
      <c r="F1" t="s">
        <v>84</v>
      </c>
      <c r="G1" s="24" t="s">
        <v>125</v>
      </c>
      <c r="H1" s="22" t="s">
        <v>121</v>
      </c>
      <c r="I1" t="s">
        <v>82</v>
      </c>
      <c r="J1" t="s">
        <v>313</v>
      </c>
    </row>
    <row r="2" spans="1:10" x14ac:dyDescent="0.25">
      <c r="A2" s="22">
        <v>1</v>
      </c>
      <c r="B2" s="22"/>
      <c r="C2" s="23" t="s">
        <v>90</v>
      </c>
      <c r="D2" s="22">
        <v>1</v>
      </c>
      <c r="E2" s="22" t="str">
        <f t="shared" ref="E2:E33" si="0">H2&amp;"-"&amp;D2</f>
        <v>1000-1</v>
      </c>
      <c r="F2" s="23" t="s">
        <v>105</v>
      </c>
      <c r="G2" s="23" t="str">
        <f>TABLA_FRENTES_DE_TRABAJO[[#This Row],[WORKFACE_DESCRIPTION]]&amp;"-"&amp;TABLA_FRENTES_DE_TRABAJO[[#This Row],[WP_DESCRIPTION]]</f>
        <v>IIFF-AGLOMERADO</v>
      </c>
      <c r="H2" s="22">
        <v>1000</v>
      </c>
      <c r="I2" t="s">
        <v>86</v>
      </c>
      <c r="J2" t="str">
        <f>TABLA_FRENTES_DE_TRABAJO[[#This Row],[CWA_ID]]&amp;"-"&amp;TABLA_FRENTES_DE_TRABAJO[[#This Row],[CWA_DESCRIPTION]]</f>
        <v>1000-ACOPIO Y MANEJO DE SAL</v>
      </c>
    </row>
    <row r="3" spans="1:10" x14ac:dyDescent="0.25">
      <c r="A3" s="22">
        <v>1</v>
      </c>
      <c r="B3" s="22"/>
      <c r="C3" s="23" t="s">
        <v>90</v>
      </c>
      <c r="D3" s="22">
        <v>2</v>
      </c>
      <c r="E3" s="22" t="str">
        <f t="shared" si="0"/>
        <v>1000-2</v>
      </c>
      <c r="F3" s="23" t="s">
        <v>90</v>
      </c>
      <c r="G3" s="23" t="str">
        <f>TABLA_FRENTES_DE_TRABAJO[[#This Row],[WORKFACE_DESCRIPTION]]&amp;"-"&amp;TABLA_FRENTES_DE_TRABAJO[[#This Row],[WP_DESCRIPTION]]</f>
        <v>AGLOMERADO-AGLOMERADO</v>
      </c>
      <c r="H3" s="22">
        <v>1000</v>
      </c>
      <c r="I3" t="s">
        <v>86</v>
      </c>
      <c r="J3" t="str">
        <f>TABLA_FRENTES_DE_TRABAJO[[#This Row],[CWA_ID]]&amp;"-"&amp;TABLA_FRENTES_DE_TRABAJO[[#This Row],[CWA_DESCRIPTION]]</f>
        <v>1000-ACOPIO Y MANEJO DE SAL</v>
      </c>
    </row>
    <row r="4" spans="1:10" x14ac:dyDescent="0.25">
      <c r="A4" s="22">
        <v>1</v>
      </c>
      <c r="B4" s="22"/>
      <c r="C4" s="23" t="s">
        <v>90</v>
      </c>
      <c r="D4" s="22">
        <v>3</v>
      </c>
      <c r="E4" s="22" t="str">
        <f t="shared" si="0"/>
        <v>1000-3</v>
      </c>
      <c r="F4" s="23" t="s">
        <v>91</v>
      </c>
      <c r="G4" s="23" t="str">
        <f>TABLA_FRENTES_DE_TRABAJO[[#This Row],[WORKFACE_DESCRIPTION]]&amp;"-"&amp;TABLA_FRENTES_DE_TRABAJO[[#This Row],[WP_DESCRIPTION]]</f>
        <v>ACOPIO DE SAL-AGLOMERADO</v>
      </c>
      <c r="H4" s="22">
        <v>1000</v>
      </c>
      <c r="I4" t="s">
        <v>86</v>
      </c>
      <c r="J4" t="str">
        <f>TABLA_FRENTES_DE_TRABAJO[[#This Row],[CWA_ID]]&amp;"-"&amp;TABLA_FRENTES_DE_TRABAJO[[#This Row],[CWA_DESCRIPTION]]</f>
        <v>1000-ACOPIO Y MANEJO DE SAL</v>
      </c>
    </row>
    <row r="5" spans="1:10" x14ac:dyDescent="0.25">
      <c r="A5" s="22">
        <v>1</v>
      </c>
      <c r="B5" s="22"/>
      <c r="C5" s="23" t="s">
        <v>90</v>
      </c>
      <c r="D5" s="22">
        <v>4</v>
      </c>
      <c r="E5" s="22" t="str">
        <f t="shared" si="0"/>
        <v>1000-4</v>
      </c>
      <c r="F5" s="23" t="s">
        <v>92</v>
      </c>
      <c r="G5" s="23" t="str">
        <f>TABLA_FRENTES_DE_TRABAJO[[#This Row],[WORKFACE_DESCRIPTION]]&amp;"-"&amp;TABLA_FRENTES_DE_TRABAJO[[#This Row],[WP_DESCRIPTION]]</f>
        <v>TAMBORES-AGLOMERADO</v>
      </c>
      <c r="H5" s="22">
        <v>1000</v>
      </c>
      <c r="I5" t="s">
        <v>86</v>
      </c>
      <c r="J5" t="str">
        <f>TABLA_FRENTES_DE_TRABAJO[[#This Row],[CWA_ID]]&amp;"-"&amp;TABLA_FRENTES_DE_TRABAJO[[#This Row],[CWA_DESCRIPTION]]</f>
        <v>1000-ACOPIO Y MANEJO DE SAL</v>
      </c>
    </row>
    <row r="6" spans="1:10" x14ac:dyDescent="0.25">
      <c r="A6" s="22">
        <v>1</v>
      </c>
      <c r="B6" s="22"/>
      <c r="C6" s="23" t="s">
        <v>90</v>
      </c>
      <c r="D6" s="22">
        <v>5</v>
      </c>
      <c r="E6" s="22" t="str">
        <f t="shared" si="0"/>
        <v>1000-5</v>
      </c>
      <c r="F6" s="23" t="s">
        <v>93</v>
      </c>
      <c r="G6" s="23" t="str">
        <f>TABLA_FRENTES_DE_TRABAJO[[#This Row],[WORKFACE_DESCRIPTION]]&amp;"-"&amp;TABLA_FRENTES_DE_TRABAJO[[#This Row],[WP_DESCRIPTION]]</f>
        <v>SALA ELECTRICA-AGLOMERADO</v>
      </c>
      <c r="H6" s="22">
        <v>1000</v>
      </c>
      <c r="I6" t="s">
        <v>86</v>
      </c>
      <c r="J6" t="str">
        <f>TABLA_FRENTES_DE_TRABAJO[[#This Row],[CWA_ID]]&amp;"-"&amp;TABLA_FRENTES_DE_TRABAJO[[#This Row],[CWA_DESCRIPTION]]</f>
        <v>1000-ACOPIO Y MANEJO DE SAL</v>
      </c>
    </row>
    <row r="7" spans="1:10" x14ac:dyDescent="0.25">
      <c r="A7" s="22">
        <v>1</v>
      </c>
      <c r="B7" s="22"/>
      <c r="C7" s="23" t="s">
        <v>90</v>
      </c>
      <c r="D7" s="22">
        <v>6</v>
      </c>
      <c r="E7" s="22" t="str">
        <f t="shared" si="0"/>
        <v>1000-6</v>
      </c>
      <c r="F7" s="23" t="s">
        <v>94</v>
      </c>
      <c r="G7" s="23" t="str">
        <f>TABLA_FRENTES_DE_TRABAJO[[#This Row],[WORKFACE_DESCRIPTION]]&amp;"-"&amp;TABLA_FRENTES_DE_TRABAJO[[#This Row],[WP_DESCRIPTION]]</f>
        <v>LAVADORES DE GASES-AGLOMERADO</v>
      </c>
      <c r="H7" s="22">
        <v>1000</v>
      </c>
      <c r="I7" t="s">
        <v>86</v>
      </c>
      <c r="J7" t="str">
        <f>TABLA_FRENTES_DE_TRABAJO[[#This Row],[CWA_ID]]&amp;"-"&amp;TABLA_FRENTES_DE_TRABAJO[[#This Row],[CWA_DESCRIPTION]]</f>
        <v>1000-ACOPIO Y MANEJO DE SAL</v>
      </c>
    </row>
    <row r="8" spans="1:10" x14ac:dyDescent="0.25">
      <c r="A8" s="22">
        <v>1</v>
      </c>
      <c r="B8" s="22"/>
      <c r="C8" s="23" t="s">
        <v>90</v>
      </c>
      <c r="D8" s="22">
        <v>7</v>
      </c>
      <c r="E8" s="22" t="str">
        <f t="shared" si="0"/>
        <v>1000-7</v>
      </c>
      <c r="F8" s="23" t="s">
        <v>95</v>
      </c>
      <c r="G8" s="23" t="str">
        <f>TABLA_FRENTES_DE_TRABAJO[[#This Row],[WORKFACE_DESCRIPTION]]&amp;"-"&amp;TABLA_FRENTES_DE_TRABAJO[[#This Row],[WP_DESCRIPTION]]</f>
        <v>CORREAS-AGLOMERADO</v>
      </c>
      <c r="H8" s="22">
        <v>1000</v>
      </c>
      <c r="I8" t="s">
        <v>86</v>
      </c>
      <c r="J8" t="str">
        <f>TABLA_FRENTES_DE_TRABAJO[[#This Row],[CWA_ID]]&amp;"-"&amp;TABLA_FRENTES_DE_TRABAJO[[#This Row],[CWA_DESCRIPTION]]</f>
        <v>1000-ACOPIO Y MANEJO DE SAL</v>
      </c>
    </row>
    <row r="9" spans="1:10" x14ac:dyDescent="0.25">
      <c r="A9" s="22">
        <v>1</v>
      </c>
      <c r="B9" s="22"/>
      <c r="C9" s="23" t="s">
        <v>90</v>
      </c>
      <c r="D9" s="22">
        <v>8</v>
      </c>
      <c r="E9" s="22" t="str">
        <f t="shared" si="0"/>
        <v>1000-8</v>
      </c>
      <c r="F9" s="23" t="s">
        <v>96</v>
      </c>
      <c r="G9" s="23" t="str">
        <f>TABLA_FRENTES_DE_TRABAJO[[#This Row],[WORKFACE_DESCRIPTION]]&amp;"-"&amp;TABLA_FRENTES_DE_TRABAJO[[#This Row],[WP_DESCRIPTION]]</f>
        <v>TOLVAS-AGLOMERADO</v>
      </c>
      <c r="H9" s="22">
        <v>1000</v>
      </c>
      <c r="I9" t="s">
        <v>86</v>
      </c>
      <c r="J9" t="str">
        <f>TABLA_FRENTES_DE_TRABAJO[[#This Row],[CWA_ID]]&amp;"-"&amp;TABLA_FRENTES_DE_TRABAJO[[#This Row],[CWA_DESCRIPTION]]</f>
        <v>1000-ACOPIO Y MANEJO DE SAL</v>
      </c>
    </row>
    <row r="10" spans="1:10" x14ac:dyDescent="0.25">
      <c r="A10" s="22">
        <v>1</v>
      </c>
      <c r="B10" s="22"/>
      <c r="C10" s="23" t="s">
        <v>90</v>
      </c>
      <c r="D10" s="22">
        <v>9</v>
      </c>
      <c r="E10" s="22" t="str">
        <f t="shared" si="0"/>
        <v>1000-9</v>
      </c>
      <c r="F10" s="23" t="s">
        <v>584</v>
      </c>
      <c r="G10" s="23" t="str">
        <f>TABLA_FRENTES_DE_TRABAJO[[#This Row],[WORKFACE_DESCRIPTION]]&amp;"-"&amp;TABLA_FRENTES_DE_TRABAJO[[#This Row],[WP_DESCRIPTION]]</f>
        <v>PP2-AGLOMERADO</v>
      </c>
      <c r="H10" s="22">
        <v>1000</v>
      </c>
      <c r="I10" t="s">
        <v>86</v>
      </c>
      <c r="J10" t="str">
        <f>TABLA_FRENTES_DE_TRABAJO[[#This Row],[REPORT_INPUT_CODE]]</f>
        <v>PP2-AGLOMERADO</v>
      </c>
    </row>
    <row r="11" spans="1:10" x14ac:dyDescent="0.25">
      <c r="A11" s="22">
        <v>1</v>
      </c>
      <c r="B11" s="22"/>
      <c r="C11" s="23" t="s">
        <v>90</v>
      </c>
      <c r="D11" s="22">
        <v>10</v>
      </c>
      <c r="E11" s="22" t="str">
        <f t="shared" si="0"/>
        <v>1000-10</v>
      </c>
      <c r="F11" s="23" t="s">
        <v>585</v>
      </c>
      <c r="G11" s="23" t="str">
        <f>TABLA_FRENTES_DE_TRABAJO[[#This Row],[WORKFACE_DESCRIPTION]]&amp;"-"&amp;TABLA_FRENTES_DE_TRABAJO[[#This Row],[WP_DESCRIPTION]]</f>
        <v>PP7-AGLOMERADO</v>
      </c>
      <c r="H11" s="22">
        <v>1000</v>
      </c>
      <c r="I11" t="s">
        <v>86</v>
      </c>
      <c r="J11" t="str">
        <f>TABLA_FRENTES_DE_TRABAJO[[#This Row],[REPORT_INPUT_CODE]]</f>
        <v>PP7-AGLOMERADO</v>
      </c>
    </row>
    <row r="12" spans="1:10" x14ac:dyDescent="0.25">
      <c r="A12" s="22">
        <v>1</v>
      </c>
      <c r="B12" s="22"/>
      <c r="C12" s="23" t="s">
        <v>90</v>
      </c>
      <c r="D12" s="22">
        <v>11</v>
      </c>
      <c r="E12" s="22" t="str">
        <f t="shared" si="0"/>
        <v>1000-11</v>
      </c>
      <c r="F12" s="23" t="s">
        <v>302</v>
      </c>
      <c r="G12" s="23" t="str">
        <f>TABLA_FRENTES_DE_TRABAJO[[#This Row],[WORKFACE_DESCRIPTION]]&amp;"-"&amp;TABLA_FRENTES_DE_TRABAJO[[#This Row],[WP_DESCRIPTION]]</f>
        <v>PATIO DE ACOPIO-AGLOMERADO</v>
      </c>
      <c r="H12" s="22">
        <v>1000</v>
      </c>
      <c r="I12" t="s">
        <v>86</v>
      </c>
      <c r="J12" t="str">
        <f>TABLA_FRENTES_DE_TRABAJO[[#This Row],[CWA_ID]]&amp;"-"&amp;TABLA_FRENTES_DE_TRABAJO[[#This Row],[CWA_DESCRIPTION]]</f>
        <v>1000-ACOPIO Y MANEJO DE SAL</v>
      </c>
    </row>
    <row r="13" spans="1:10" x14ac:dyDescent="0.25">
      <c r="A13" s="22">
        <v>2</v>
      </c>
      <c r="B13" s="22"/>
      <c r="C13" s="23" t="s">
        <v>120</v>
      </c>
      <c r="D13" s="22">
        <v>1</v>
      </c>
      <c r="E13" s="22" t="str">
        <f t="shared" si="0"/>
        <v>2000-1</v>
      </c>
      <c r="F13" s="23" t="s">
        <v>111</v>
      </c>
      <c r="G13" s="23" t="str">
        <f>TABLA_FRENTES_DE_TRABAJO[[#This Row],[WORKFACE_DESCRIPTION]]&amp;"-"&amp;TABLA_FRENTES_DE_TRABAJO[[#This Row],[WP_DESCRIPTION]]</f>
        <v>SOPLADORES-OLAP</v>
      </c>
      <c r="H13" s="22">
        <v>2000</v>
      </c>
      <c r="I13" t="s">
        <v>87</v>
      </c>
      <c r="J13" t="str">
        <f>TABLA_FRENTES_DE_TRABAJO[[#This Row],[CWA_ID]]&amp;"-"&amp;TABLA_FRENTES_DE_TRABAJO[[#This Row],[CWA_DESCRIPTION]]</f>
        <v>2000-AIREACION DE PILAS</v>
      </c>
    </row>
    <row r="14" spans="1:10" x14ac:dyDescent="0.25">
      <c r="A14" s="22">
        <v>2</v>
      </c>
      <c r="B14" s="22"/>
      <c r="C14" s="23" t="s">
        <v>120</v>
      </c>
      <c r="D14" s="22">
        <v>2</v>
      </c>
      <c r="E14" s="22" t="str">
        <f t="shared" si="0"/>
        <v>2000-2</v>
      </c>
      <c r="F14" s="23" t="s">
        <v>93</v>
      </c>
      <c r="G14" s="23" t="str">
        <f>TABLA_FRENTES_DE_TRABAJO[[#This Row],[WORKFACE_DESCRIPTION]]&amp;"-"&amp;TABLA_FRENTES_DE_TRABAJO[[#This Row],[WP_DESCRIPTION]]</f>
        <v>SALA ELECTRICA-OLAP</v>
      </c>
      <c r="H14" s="22">
        <v>2000</v>
      </c>
      <c r="I14" t="s">
        <v>87</v>
      </c>
      <c r="J14" t="str">
        <f>TABLA_FRENTES_DE_TRABAJO[[#This Row],[CWA_ID]]&amp;"-"&amp;TABLA_FRENTES_DE_TRABAJO[[#This Row],[CWA_DESCRIPTION]]</f>
        <v>2000-AIREACION DE PILAS</v>
      </c>
    </row>
    <row r="15" spans="1:10" x14ac:dyDescent="0.25">
      <c r="A15" s="22">
        <v>2</v>
      </c>
      <c r="B15" s="22"/>
      <c r="C15" s="23" t="s">
        <v>120</v>
      </c>
      <c r="D15" s="22">
        <v>3</v>
      </c>
      <c r="E15" s="22" t="str">
        <f t="shared" si="0"/>
        <v>2000-3</v>
      </c>
      <c r="F15" s="23" t="s">
        <v>112</v>
      </c>
      <c r="G15" s="23" t="str">
        <f>TABLA_FRENTES_DE_TRABAJO[[#This Row],[WORKFACE_DESCRIPTION]]&amp;"-"&amp;TABLA_FRENTES_DE_TRABAJO[[#This Row],[WP_DESCRIPTION]]</f>
        <v>BANCO DUCTO-OLAP</v>
      </c>
      <c r="H15" s="22">
        <v>2000</v>
      </c>
      <c r="I15" t="s">
        <v>87</v>
      </c>
      <c r="J15" t="str">
        <f>TABLA_FRENTES_DE_TRABAJO[[#This Row],[CWA_ID]]&amp;"-"&amp;TABLA_FRENTES_DE_TRABAJO[[#This Row],[CWA_DESCRIPTION]]</f>
        <v>2000-AIREACION DE PILAS</v>
      </c>
    </row>
    <row r="16" spans="1:10" x14ac:dyDescent="0.25">
      <c r="A16" s="22">
        <v>2</v>
      </c>
      <c r="B16" s="22"/>
      <c r="C16" s="23" t="s">
        <v>120</v>
      </c>
      <c r="D16" s="22">
        <v>4</v>
      </c>
      <c r="E16" s="22" t="str">
        <f t="shared" si="0"/>
        <v>2000-4</v>
      </c>
      <c r="F16" s="23" t="s">
        <v>113</v>
      </c>
      <c r="G16" s="23" t="str">
        <f>TABLA_FRENTES_DE_TRABAJO[[#This Row],[WORKFACE_DESCRIPTION]]&amp;"-"&amp;TABLA_FRENTES_DE_TRABAJO[[#This Row],[WP_DESCRIPTION]]</f>
        <v>SUB ESTACION MOVIL-OLAP</v>
      </c>
      <c r="H16" s="22">
        <v>2000</v>
      </c>
      <c r="I16" t="s">
        <v>87</v>
      </c>
      <c r="J16" t="str">
        <f>TABLA_FRENTES_DE_TRABAJO[[#This Row],[CWA_ID]]&amp;"-"&amp;TABLA_FRENTES_DE_TRABAJO[[#This Row],[CWA_DESCRIPTION]]</f>
        <v>2000-AIREACION DE PILAS</v>
      </c>
    </row>
    <row r="17" spans="1:10" x14ac:dyDescent="0.25">
      <c r="A17" s="22">
        <v>2</v>
      </c>
      <c r="B17" s="22"/>
      <c r="C17" s="23" t="s">
        <v>120</v>
      </c>
      <c r="D17" s="22">
        <v>5</v>
      </c>
      <c r="E17" s="22" t="str">
        <f t="shared" si="0"/>
        <v>2000-5</v>
      </c>
      <c r="F17" s="23" t="s">
        <v>116</v>
      </c>
      <c r="G17" s="23" t="str">
        <f>TABLA_FRENTES_DE_TRABAJO[[#This Row],[WORKFACE_DESCRIPTION]]&amp;"-"&amp;TABLA_FRENTES_DE_TRABAJO[[#This Row],[WP_DESCRIPTION]]</f>
        <v>MURO CORTAFUEGO-OLAP</v>
      </c>
      <c r="H17" s="22">
        <v>2000</v>
      </c>
      <c r="I17" t="s">
        <v>87</v>
      </c>
      <c r="J17" t="str">
        <f>TABLA_FRENTES_DE_TRABAJO[[#This Row],[CWA_ID]]&amp;"-"&amp;TABLA_FRENTES_DE_TRABAJO[[#This Row],[CWA_DESCRIPTION]]</f>
        <v>2000-AIREACION DE PILAS</v>
      </c>
    </row>
    <row r="18" spans="1:10" x14ac:dyDescent="0.25">
      <c r="A18" s="22">
        <v>2</v>
      </c>
      <c r="B18" s="22"/>
      <c r="C18" s="23" t="s">
        <v>120</v>
      </c>
      <c r="D18" s="22">
        <v>6</v>
      </c>
      <c r="E18" s="22" t="str">
        <f t="shared" si="0"/>
        <v>2000-6</v>
      </c>
      <c r="F18" s="23" t="s">
        <v>117</v>
      </c>
      <c r="G18" s="23" t="str">
        <f>TABLA_FRENTES_DE_TRABAJO[[#This Row],[WORKFACE_DESCRIPTION]]&amp;"-"&amp;TABLA_FRENTES_DE_TRABAJO[[#This Row],[WP_DESCRIPTION]]</f>
        <v>TRAFOS-OLAP</v>
      </c>
      <c r="H18" s="22">
        <v>2000</v>
      </c>
      <c r="I18" t="s">
        <v>87</v>
      </c>
      <c r="J18" t="str">
        <f>TABLA_FRENTES_DE_TRABAJO[[#This Row],[CWA_ID]]&amp;"-"&amp;TABLA_FRENTES_DE_TRABAJO[[#This Row],[CWA_DESCRIPTION]]</f>
        <v>2000-AIREACION DE PILAS</v>
      </c>
    </row>
    <row r="19" spans="1:10" x14ac:dyDescent="0.25">
      <c r="A19" s="22">
        <v>2</v>
      </c>
      <c r="B19" s="22"/>
      <c r="C19" s="23" t="s">
        <v>120</v>
      </c>
      <c r="D19" s="22">
        <v>7</v>
      </c>
      <c r="E19" s="22" t="str">
        <f t="shared" si="0"/>
        <v>2000-7</v>
      </c>
      <c r="F19" s="23" t="s">
        <v>105</v>
      </c>
      <c r="G19" s="23" t="str">
        <f>TABLA_FRENTES_DE_TRABAJO[[#This Row],[WORKFACE_DESCRIPTION]]&amp;"-"&amp;TABLA_FRENTES_DE_TRABAJO[[#This Row],[WP_DESCRIPTION]]</f>
        <v>IIFF-OLAP</v>
      </c>
      <c r="H19" s="22">
        <v>2000</v>
      </c>
      <c r="I19" t="s">
        <v>87</v>
      </c>
      <c r="J19" t="str">
        <f>TABLA_FRENTES_DE_TRABAJO[[#This Row],[CWA_ID]]&amp;"-"&amp;TABLA_FRENTES_DE_TRABAJO[[#This Row],[CWA_DESCRIPTION]]</f>
        <v>2000-AIREACION DE PILAS</v>
      </c>
    </row>
    <row r="20" spans="1:10" x14ac:dyDescent="0.25">
      <c r="A20" s="22">
        <v>3</v>
      </c>
      <c r="B20" s="22"/>
      <c r="C20" s="23" t="s">
        <v>120</v>
      </c>
      <c r="D20" s="22">
        <v>1</v>
      </c>
      <c r="E20" s="22" t="str">
        <f t="shared" si="0"/>
        <v>3000-1</v>
      </c>
      <c r="F20" s="23" t="s">
        <v>105</v>
      </c>
      <c r="G20" s="23" t="str">
        <f>TABLA_FRENTES_DE_TRABAJO[[#This Row],[WORKFACE_DESCRIPTION]]&amp;"-"&amp;TABLA_FRENTES_DE_TRABAJO[[#This Row],[WP_DESCRIPTION]]</f>
        <v>IIFF-OLAP</v>
      </c>
      <c r="H20" s="22">
        <v>3000</v>
      </c>
      <c r="I20" t="s">
        <v>88</v>
      </c>
      <c r="J20" t="str">
        <f>TABLA_FRENTES_DE_TRABAJO[[#This Row],[CWA_ID]]&amp;"-"&amp;TABLA_FRENTES_DE_TRABAJO[[#This Row],[CWA_DESCRIPTION]]</f>
        <v>3000-MANEJO DE SOLUCIONES</v>
      </c>
    </row>
    <row r="21" spans="1:10" x14ac:dyDescent="0.25">
      <c r="A21" s="22">
        <v>3</v>
      </c>
      <c r="B21" s="22"/>
      <c r="C21" s="23" t="s">
        <v>120</v>
      </c>
      <c r="D21" s="22">
        <v>2</v>
      </c>
      <c r="E21" s="22" t="str">
        <f t="shared" si="0"/>
        <v>3000-2</v>
      </c>
      <c r="F21" s="23" t="s">
        <v>106</v>
      </c>
      <c r="G21" s="23" t="str">
        <f>TABLA_FRENTES_DE_TRABAJO[[#This Row],[WORKFACE_DESCRIPTION]]&amp;"-"&amp;TABLA_FRENTES_DE_TRABAJO[[#This Row],[WP_DESCRIPTION]]</f>
        <v>PISCINA PLS-OLAP</v>
      </c>
      <c r="H21" s="22">
        <v>3000</v>
      </c>
      <c r="I21" t="s">
        <v>88</v>
      </c>
      <c r="J21" t="str">
        <f>TABLA_FRENTES_DE_TRABAJO[[#This Row],[CWA_ID]]&amp;"-"&amp;TABLA_FRENTES_DE_TRABAJO[[#This Row],[CWA_DESCRIPTION]]</f>
        <v>3000-MANEJO DE SOLUCIONES</v>
      </c>
    </row>
    <row r="22" spans="1:10" x14ac:dyDescent="0.25">
      <c r="A22" s="22">
        <v>3</v>
      </c>
      <c r="B22" s="22"/>
      <c r="C22" s="23" t="s">
        <v>120</v>
      </c>
      <c r="D22" s="22">
        <v>3</v>
      </c>
      <c r="E22" s="22" t="str">
        <f t="shared" si="0"/>
        <v>3000-3</v>
      </c>
      <c r="F22" s="23" t="s">
        <v>107</v>
      </c>
      <c r="G22" s="23" t="str">
        <f>TABLA_FRENTES_DE_TRABAJO[[#This Row],[WORKFACE_DESCRIPTION]]&amp;"-"&amp;TABLA_FRENTES_DE_TRABAJO[[#This Row],[WP_DESCRIPTION]]</f>
        <v>PISCINA ILS-OLAP</v>
      </c>
      <c r="H22" s="22">
        <v>3000</v>
      </c>
      <c r="I22" t="s">
        <v>88</v>
      </c>
      <c r="J22" t="str">
        <f>TABLA_FRENTES_DE_TRABAJO[[#This Row],[CWA_ID]]&amp;"-"&amp;TABLA_FRENTES_DE_TRABAJO[[#This Row],[CWA_DESCRIPTION]]</f>
        <v>3000-MANEJO DE SOLUCIONES</v>
      </c>
    </row>
    <row r="23" spans="1:10" x14ac:dyDescent="0.25">
      <c r="A23" s="22">
        <v>3</v>
      </c>
      <c r="B23" s="22"/>
      <c r="C23" s="23" t="s">
        <v>120</v>
      </c>
      <c r="D23" s="22">
        <v>4</v>
      </c>
      <c r="E23" s="22" t="str">
        <f t="shared" si="0"/>
        <v>3000-4</v>
      </c>
      <c r="F23" s="23" t="s">
        <v>108</v>
      </c>
      <c r="G23" s="23" t="str">
        <f>TABLA_FRENTES_DE_TRABAJO[[#This Row],[WORKFACE_DESCRIPTION]]&amp;"-"&amp;TABLA_FRENTES_DE_TRABAJO[[#This Row],[WP_DESCRIPTION]]</f>
        <v>PISCINA REFINO-OLAP</v>
      </c>
      <c r="H23" s="22">
        <v>3000</v>
      </c>
      <c r="I23" t="s">
        <v>88</v>
      </c>
      <c r="J23" t="str">
        <f>TABLA_FRENTES_DE_TRABAJO[[#This Row],[CWA_ID]]&amp;"-"&amp;TABLA_FRENTES_DE_TRABAJO[[#This Row],[CWA_DESCRIPTION]]</f>
        <v>3000-MANEJO DE SOLUCIONES</v>
      </c>
    </row>
    <row r="24" spans="1:10" x14ac:dyDescent="0.25">
      <c r="A24" s="22">
        <v>3</v>
      </c>
      <c r="B24" s="22"/>
      <c r="C24" s="23" t="s">
        <v>120</v>
      </c>
      <c r="D24" s="22">
        <v>5</v>
      </c>
      <c r="E24" s="22" t="str">
        <f t="shared" si="0"/>
        <v>3000-5</v>
      </c>
      <c r="F24" s="23" t="s">
        <v>109</v>
      </c>
      <c r="G24" s="23" t="str">
        <f>TABLA_FRENTES_DE_TRABAJO[[#This Row],[WORKFACE_DESCRIPTION]]&amp;"-"&amp;TABLA_FRENTES_DE_TRABAJO[[#This Row],[WP_DESCRIPTION]]</f>
        <v>PISCINA CABEZA-OLAP</v>
      </c>
      <c r="H24" s="22">
        <v>3000</v>
      </c>
      <c r="I24" t="s">
        <v>88</v>
      </c>
      <c r="J24" t="str">
        <f>TABLA_FRENTES_DE_TRABAJO[[#This Row],[CWA_ID]]&amp;"-"&amp;TABLA_FRENTES_DE_TRABAJO[[#This Row],[CWA_DESCRIPTION]]</f>
        <v>3000-MANEJO DE SOLUCIONES</v>
      </c>
    </row>
    <row r="25" spans="1:10" x14ac:dyDescent="0.25">
      <c r="A25" s="22">
        <v>3</v>
      </c>
      <c r="B25" s="22"/>
      <c r="C25" s="23" t="s">
        <v>120</v>
      </c>
      <c r="D25" s="22">
        <v>6</v>
      </c>
      <c r="E25" s="22" t="str">
        <f t="shared" si="0"/>
        <v>3000-6</v>
      </c>
      <c r="F25" s="23" t="s">
        <v>110</v>
      </c>
      <c r="G25" s="23" t="str">
        <f>TABLA_FRENTES_DE_TRABAJO[[#This Row],[WORKFACE_DESCRIPTION]]&amp;"-"&amp;TABLA_FRENTES_DE_TRABAJO[[#This Row],[WP_DESCRIPTION]]</f>
        <v>BALSA-OLAP</v>
      </c>
      <c r="H25" s="22">
        <v>3000</v>
      </c>
      <c r="I25" t="s">
        <v>88</v>
      </c>
      <c r="J25" t="str">
        <f>TABLA_FRENTES_DE_TRABAJO[[#This Row],[CWA_ID]]&amp;"-"&amp;TABLA_FRENTES_DE_TRABAJO[[#This Row],[CWA_DESCRIPTION]]</f>
        <v>3000-MANEJO DE SOLUCIONES</v>
      </c>
    </row>
    <row r="26" spans="1:10" x14ac:dyDescent="0.25">
      <c r="A26" s="22">
        <v>3</v>
      </c>
      <c r="B26" s="22"/>
      <c r="C26" s="23" t="s">
        <v>120</v>
      </c>
      <c r="D26" s="22">
        <v>7</v>
      </c>
      <c r="E26" s="22" t="str">
        <f t="shared" si="0"/>
        <v>3000-7</v>
      </c>
      <c r="F26" s="23" t="s">
        <v>114</v>
      </c>
      <c r="G26" s="23" t="str">
        <f>TABLA_FRENTES_DE_TRABAJO[[#This Row],[WORKFACE_DESCRIPTION]]&amp;"-"&amp;TABLA_FRENTES_DE_TRABAJO[[#This Row],[WP_DESCRIPTION]]</f>
        <v>PILA LIXIVIACION NORTE (FRANJA 1 A 19)-OLAP</v>
      </c>
      <c r="H26" s="22">
        <v>3000</v>
      </c>
      <c r="I26" t="s">
        <v>88</v>
      </c>
      <c r="J26" t="str">
        <f>TABLA_FRENTES_DE_TRABAJO[[#This Row],[CWA_ID]]&amp;"-"&amp;TABLA_FRENTES_DE_TRABAJO[[#This Row],[CWA_DESCRIPTION]]</f>
        <v>3000-MANEJO DE SOLUCIONES</v>
      </c>
    </row>
    <row r="27" spans="1:10" x14ac:dyDescent="0.25">
      <c r="A27" s="22">
        <v>3</v>
      </c>
      <c r="B27" s="22"/>
      <c r="C27" s="23" t="s">
        <v>120</v>
      </c>
      <c r="D27" s="22">
        <v>8</v>
      </c>
      <c r="E27" s="22" t="str">
        <f t="shared" si="0"/>
        <v>3000-8</v>
      </c>
      <c r="F27" s="23" t="s">
        <v>115</v>
      </c>
      <c r="G27" s="23" t="str">
        <f>TABLA_FRENTES_DE_TRABAJO[[#This Row],[WORKFACE_DESCRIPTION]]&amp;"-"&amp;TABLA_FRENTES_DE_TRABAJO[[#This Row],[WP_DESCRIPTION]]</f>
        <v>PILA LIXIVIACION SUR (FRANJA 20 A 3X)-OLAP</v>
      </c>
      <c r="H27" s="22">
        <v>3000</v>
      </c>
      <c r="I27" t="s">
        <v>88</v>
      </c>
      <c r="J27" t="str">
        <f>TABLA_FRENTES_DE_TRABAJO[[#This Row],[CWA_ID]]&amp;"-"&amp;TABLA_FRENTES_DE_TRABAJO[[#This Row],[CWA_DESCRIPTION]]</f>
        <v>3000-MANEJO DE SOLUCIONES</v>
      </c>
    </row>
    <row r="28" spans="1:10" x14ac:dyDescent="0.25">
      <c r="A28" s="22">
        <v>3</v>
      </c>
      <c r="B28" s="22"/>
      <c r="C28" s="23" t="s">
        <v>120</v>
      </c>
      <c r="D28" s="22">
        <v>9</v>
      </c>
      <c r="E28" s="22" t="str">
        <f t="shared" si="0"/>
        <v>3000-9</v>
      </c>
      <c r="F28" s="23" t="s">
        <v>586</v>
      </c>
      <c r="G28" s="23" t="str">
        <f>TABLA_FRENTES_DE_TRABAJO[[#This Row],[WORKFACE_DESCRIPTION]]&amp;"-"&amp;TABLA_FRENTES_DE_TRABAJO[[#This Row],[WP_DESCRIPTION]]</f>
        <v>PP1-OLAP</v>
      </c>
      <c r="H28" s="22">
        <v>3000</v>
      </c>
      <c r="I28" t="s">
        <v>88</v>
      </c>
      <c r="J28" t="str">
        <f>TABLA_FRENTES_DE_TRABAJO[[#This Row],[REPORT_INPUT_CODE]]</f>
        <v>PP1-OLAP</v>
      </c>
    </row>
    <row r="29" spans="1:10" x14ac:dyDescent="0.25">
      <c r="A29" s="22">
        <v>3</v>
      </c>
      <c r="B29" s="22"/>
      <c r="C29" s="23" t="s">
        <v>120</v>
      </c>
      <c r="D29" s="22">
        <v>10</v>
      </c>
      <c r="E29" s="22" t="str">
        <f t="shared" si="0"/>
        <v>3000-10</v>
      </c>
      <c r="F29" s="23" t="s">
        <v>587</v>
      </c>
      <c r="G29" s="23" t="str">
        <f>TABLA_FRENTES_DE_TRABAJO[[#This Row],[WORKFACE_DESCRIPTION]]&amp;"-"&amp;TABLA_FRENTES_DE_TRABAJO[[#This Row],[WP_DESCRIPTION]]</f>
        <v>PP5-OLAP</v>
      </c>
      <c r="H29" s="22">
        <v>3000</v>
      </c>
      <c r="I29" t="s">
        <v>88</v>
      </c>
      <c r="J29" t="str">
        <f>TABLA_FRENTES_DE_TRABAJO[[#This Row],[REPORT_INPUT_CODE]]</f>
        <v>PP5-OLAP</v>
      </c>
    </row>
    <row r="30" spans="1:10" x14ac:dyDescent="0.25">
      <c r="A30" s="22">
        <v>4</v>
      </c>
      <c r="B30" s="22"/>
      <c r="C30" s="23" t="s">
        <v>124</v>
      </c>
      <c r="D30" s="22">
        <v>1</v>
      </c>
      <c r="E30" s="22" t="str">
        <f t="shared" si="0"/>
        <v>4000-1</v>
      </c>
      <c r="F30" s="23" t="s">
        <v>97</v>
      </c>
      <c r="G30" s="23" t="str">
        <f>TABLA_FRENTES_DE_TRABAJO[[#This Row],[WORKFACE_DESCRIPTION]]&amp;"-"&amp;TABLA_FRENTES_DE_TRABAJO[[#This Row],[WP_DESCRIPTION]]</f>
        <v>TREN A-SX</v>
      </c>
      <c r="H30" s="22">
        <v>4000</v>
      </c>
      <c r="I30" t="s">
        <v>89</v>
      </c>
      <c r="J30" t="str">
        <f>TABLA_FRENTES_DE_TRABAJO[[#This Row],[CWA_ID]]&amp;"-"&amp;TABLA_FRENTES_DE_TRABAJO[[#This Row],[CWA_DESCRIPTION]]</f>
        <v>4000-EXTRACCION POR SOLVENTES</v>
      </c>
    </row>
    <row r="31" spans="1:10" x14ac:dyDescent="0.25">
      <c r="A31" s="22">
        <v>4</v>
      </c>
      <c r="B31" s="22"/>
      <c r="C31" s="23" t="s">
        <v>124</v>
      </c>
      <c r="D31" s="22">
        <v>2</v>
      </c>
      <c r="E31" s="22" t="str">
        <f t="shared" si="0"/>
        <v>4000-2</v>
      </c>
      <c r="F31" s="23" t="s">
        <v>98</v>
      </c>
      <c r="G31" s="23" t="str">
        <f>TABLA_FRENTES_DE_TRABAJO[[#This Row],[WORKFACE_DESCRIPTION]]&amp;"-"&amp;TABLA_FRENTES_DE_TRABAJO[[#This Row],[WP_DESCRIPTION]]</f>
        <v>TREN B-SX</v>
      </c>
      <c r="H31" s="22">
        <v>4000</v>
      </c>
      <c r="I31" t="s">
        <v>89</v>
      </c>
      <c r="J31" t="str">
        <f>TABLA_FRENTES_DE_TRABAJO[[#This Row],[CWA_ID]]&amp;"-"&amp;TABLA_FRENTES_DE_TRABAJO[[#This Row],[CWA_DESCRIPTION]]</f>
        <v>4000-EXTRACCION POR SOLVENTES</v>
      </c>
    </row>
    <row r="32" spans="1:10" x14ac:dyDescent="0.25">
      <c r="A32" s="22">
        <v>4</v>
      </c>
      <c r="B32" s="22"/>
      <c r="C32" s="23" t="s">
        <v>124</v>
      </c>
      <c r="D32" s="22">
        <v>3</v>
      </c>
      <c r="E32" s="22" t="str">
        <f t="shared" si="0"/>
        <v>4000-3</v>
      </c>
      <c r="F32" s="23" t="s">
        <v>99</v>
      </c>
      <c r="G32" s="23" t="str">
        <f>TABLA_FRENTES_DE_TRABAJO[[#This Row],[WORKFACE_DESCRIPTION]]&amp;"-"&amp;TABLA_FRENTES_DE_TRABAJO[[#This Row],[WP_DESCRIPTION]]</f>
        <v>TREN C-SX</v>
      </c>
      <c r="H32" s="22">
        <v>4000</v>
      </c>
      <c r="I32" t="s">
        <v>89</v>
      </c>
      <c r="J32" t="str">
        <f>TABLA_FRENTES_DE_TRABAJO[[#This Row],[CWA_ID]]&amp;"-"&amp;TABLA_FRENTES_DE_TRABAJO[[#This Row],[CWA_DESCRIPTION]]</f>
        <v>4000-EXTRACCION POR SOLVENTES</v>
      </c>
    </row>
    <row r="33" spans="1:10" x14ac:dyDescent="0.25">
      <c r="A33" s="22">
        <v>4</v>
      </c>
      <c r="B33" s="22"/>
      <c r="C33" s="23" t="s">
        <v>124</v>
      </c>
      <c r="D33" s="22">
        <v>4</v>
      </c>
      <c r="E33" s="22" t="str">
        <f t="shared" si="0"/>
        <v>4000-4</v>
      </c>
      <c r="F33" s="23" t="s">
        <v>93</v>
      </c>
      <c r="G33" s="23" t="str">
        <f>TABLA_FRENTES_DE_TRABAJO[[#This Row],[WORKFACE_DESCRIPTION]]&amp;"-"&amp;TABLA_FRENTES_DE_TRABAJO[[#This Row],[WP_DESCRIPTION]]</f>
        <v>SALA ELECTRICA-SX</v>
      </c>
      <c r="H33" s="22">
        <v>4000</v>
      </c>
      <c r="I33" t="s">
        <v>89</v>
      </c>
      <c r="J33" t="str">
        <f>TABLA_FRENTES_DE_TRABAJO[[#This Row],[CWA_ID]]&amp;"-"&amp;TABLA_FRENTES_DE_TRABAJO[[#This Row],[CWA_DESCRIPTION]]</f>
        <v>4000-EXTRACCION POR SOLVENTES</v>
      </c>
    </row>
    <row r="34" spans="1:10" x14ac:dyDescent="0.25">
      <c r="A34" s="22">
        <v>4</v>
      </c>
      <c r="B34" s="22"/>
      <c r="C34" s="23" t="s">
        <v>124</v>
      </c>
      <c r="D34" s="22">
        <v>5</v>
      </c>
      <c r="E34" s="22" t="str">
        <f t="shared" ref="E34:E51" si="1">H34&amp;"-"&amp;D34</f>
        <v>4000-5</v>
      </c>
      <c r="F34" s="23" t="s">
        <v>100</v>
      </c>
      <c r="G34" s="23" t="str">
        <f>TABLA_FRENTES_DE_TRABAJO[[#This Row],[WORKFACE_DESCRIPTION]]&amp;"-"&amp;TABLA_FRENTES_DE_TRABAJO[[#This Row],[WP_DESCRIPTION]]</f>
        <v>OSMOSIS INVERSA (RO)-SX</v>
      </c>
      <c r="H34" s="22">
        <v>4000</v>
      </c>
      <c r="I34" t="s">
        <v>89</v>
      </c>
      <c r="J34" t="str">
        <f>TABLA_FRENTES_DE_TRABAJO[[#This Row],[CWA_ID]]&amp;"-"&amp;TABLA_FRENTES_DE_TRABAJO[[#This Row],[CWA_DESCRIPTION]]</f>
        <v>4000-EXTRACCION POR SOLVENTES</v>
      </c>
    </row>
    <row r="35" spans="1:10" x14ac:dyDescent="0.25">
      <c r="A35" s="22">
        <v>4</v>
      </c>
      <c r="B35" s="22"/>
      <c r="C35" s="23" t="s">
        <v>124</v>
      </c>
      <c r="D35" s="22">
        <v>6</v>
      </c>
      <c r="E35" s="22" t="str">
        <f t="shared" si="1"/>
        <v>4000-6</v>
      </c>
      <c r="F35" s="23" t="s">
        <v>101</v>
      </c>
      <c r="G35" s="23" t="str">
        <f>TABLA_FRENTES_DE_TRABAJO[[#This Row],[WORKFACE_DESCRIPTION]]&amp;"-"&amp;TABLA_FRENTES_DE_TRABAJO[[#This Row],[WP_DESCRIPTION]]</f>
        <v>RED INCENDIO-SX</v>
      </c>
      <c r="H35" s="22">
        <v>4000</v>
      </c>
      <c r="I35" t="s">
        <v>89</v>
      </c>
      <c r="J35" t="str">
        <f>TABLA_FRENTES_DE_TRABAJO[[#This Row],[CWA_ID]]&amp;"-"&amp;TABLA_FRENTES_DE_TRABAJO[[#This Row],[CWA_DESCRIPTION]]</f>
        <v>4000-EXTRACCION POR SOLVENTES</v>
      </c>
    </row>
    <row r="36" spans="1:10" x14ac:dyDescent="0.25">
      <c r="A36" s="22">
        <v>4</v>
      </c>
      <c r="B36" s="22"/>
      <c r="C36" s="23" t="s">
        <v>124</v>
      </c>
      <c r="D36" s="22">
        <v>7</v>
      </c>
      <c r="E36" s="22" t="str">
        <f t="shared" si="1"/>
        <v>4000-7</v>
      </c>
      <c r="F36" s="23" t="s">
        <v>102</v>
      </c>
      <c r="G36" s="23" t="str">
        <f>TABLA_FRENTES_DE_TRABAJO[[#This Row],[WORKFACE_DESCRIPTION]]&amp;"-"&amp;TABLA_FRENTES_DE_TRABAJO[[#This Row],[WP_DESCRIPTION]]</f>
        <v>CANALETAS-SX</v>
      </c>
      <c r="H36" s="22">
        <v>4000</v>
      </c>
      <c r="I36" t="s">
        <v>89</v>
      </c>
      <c r="J36" t="str">
        <f>TABLA_FRENTES_DE_TRABAJO[[#This Row],[CWA_ID]]&amp;"-"&amp;TABLA_FRENTES_DE_TRABAJO[[#This Row],[CWA_DESCRIPTION]]</f>
        <v>4000-EXTRACCION POR SOLVENTES</v>
      </c>
    </row>
    <row r="37" spans="1:10" x14ac:dyDescent="0.25">
      <c r="A37" s="22">
        <v>4</v>
      </c>
      <c r="B37" s="22"/>
      <c r="C37" s="23" t="s">
        <v>124</v>
      </c>
      <c r="D37" s="22">
        <v>8</v>
      </c>
      <c r="E37" s="22" t="str">
        <f t="shared" si="1"/>
        <v>4000-8</v>
      </c>
      <c r="F37" s="23" t="s">
        <v>103</v>
      </c>
      <c r="G37" s="23" t="str">
        <f>TABLA_FRENTES_DE_TRABAJO[[#This Row],[WORKFACE_DESCRIPTION]]&amp;"-"&amp;TABLA_FRENTES_DE_TRABAJO[[#This Row],[WP_DESCRIPTION]]</f>
        <v>TK HORMIGON-SX</v>
      </c>
      <c r="H37" s="22">
        <v>4000</v>
      </c>
      <c r="I37" t="s">
        <v>89</v>
      </c>
      <c r="J37" t="str">
        <f>TABLA_FRENTES_DE_TRABAJO[[#This Row],[CWA_ID]]&amp;"-"&amp;TABLA_FRENTES_DE_TRABAJO[[#This Row],[CWA_DESCRIPTION]]</f>
        <v>4000-EXTRACCION POR SOLVENTES</v>
      </c>
    </row>
    <row r="38" spans="1:10" x14ac:dyDescent="0.25">
      <c r="A38" s="22">
        <v>4</v>
      </c>
      <c r="B38" s="22"/>
      <c r="C38" s="23" t="s">
        <v>124</v>
      </c>
      <c r="D38" s="22">
        <v>9</v>
      </c>
      <c r="E38" s="22" t="str">
        <f t="shared" si="1"/>
        <v>4000-9</v>
      </c>
      <c r="F38" s="23" t="s">
        <v>104</v>
      </c>
      <c r="G38" s="23" t="str">
        <f>TABLA_FRENTES_DE_TRABAJO[[#This Row],[WORKFACE_DESCRIPTION]]&amp;"-"&amp;TABLA_FRENTES_DE_TRABAJO[[#This Row],[WP_DESCRIPTION]]</f>
        <v>TK FRP-SX</v>
      </c>
      <c r="H38" s="22">
        <v>4000</v>
      </c>
      <c r="I38" t="s">
        <v>89</v>
      </c>
      <c r="J38" t="str">
        <f>TABLA_FRENTES_DE_TRABAJO[[#This Row],[CWA_ID]]&amp;"-"&amp;TABLA_FRENTES_DE_TRABAJO[[#This Row],[CWA_DESCRIPTION]]</f>
        <v>4000-EXTRACCION POR SOLVENTES</v>
      </c>
    </row>
    <row r="39" spans="1:10" x14ac:dyDescent="0.25">
      <c r="A39" s="22">
        <v>4</v>
      </c>
      <c r="B39" s="22"/>
      <c r="C39" s="23" t="s">
        <v>124</v>
      </c>
      <c r="D39" s="22">
        <v>10</v>
      </c>
      <c r="E39" s="22" t="str">
        <f t="shared" si="1"/>
        <v>4000-10</v>
      </c>
      <c r="F39" s="23" t="s">
        <v>105</v>
      </c>
      <c r="G39" s="23" t="str">
        <f>TABLA_FRENTES_DE_TRABAJO[[#This Row],[WORKFACE_DESCRIPTION]]&amp;"-"&amp;TABLA_FRENTES_DE_TRABAJO[[#This Row],[WP_DESCRIPTION]]</f>
        <v>IIFF-SX</v>
      </c>
      <c r="H39" s="22">
        <v>4000</v>
      </c>
      <c r="I39" t="s">
        <v>89</v>
      </c>
      <c r="J39" t="str">
        <f>TABLA_FRENTES_DE_TRABAJO[[#This Row],[CWA_ID]]&amp;"-"&amp;TABLA_FRENTES_DE_TRABAJO[[#This Row],[CWA_DESCRIPTION]]</f>
        <v>4000-EXTRACCION POR SOLVENTES</v>
      </c>
    </row>
    <row r="40" spans="1:10" x14ac:dyDescent="0.25">
      <c r="A40" s="22">
        <v>4</v>
      </c>
      <c r="B40" s="22"/>
      <c r="C40" s="23" t="s">
        <v>124</v>
      </c>
      <c r="D40" s="22">
        <v>11</v>
      </c>
      <c r="E40" s="22" t="str">
        <f t="shared" si="1"/>
        <v>4000-11</v>
      </c>
      <c r="F40" s="23" t="s">
        <v>588</v>
      </c>
      <c r="G40" s="23" t="str">
        <f>TABLA_FRENTES_DE_TRABAJO[[#This Row],[WORKFACE_DESCRIPTION]]&amp;"-"&amp;TABLA_FRENTES_DE_TRABAJO[[#This Row],[WP_DESCRIPTION]]</f>
        <v>PP3-SX</v>
      </c>
      <c r="H40" s="22">
        <v>4000</v>
      </c>
      <c r="I40" t="s">
        <v>89</v>
      </c>
      <c r="J40" t="str">
        <f>TABLA_FRENTES_DE_TRABAJO[[#This Row],[REPORT_INPUT_CODE]]</f>
        <v>PP3-SX</v>
      </c>
    </row>
    <row r="41" spans="1:10" x14ac:dyDescent="0.25">
      <c r="A41" s="22">
        <v>4</v>
      </c>
      <c r="B41" s="22"/>
      <c r="C41" s="23" t="s">
        <v>124</v>
      </c>
      <c r="D41" s="22">
        <v>12</v>
      </c>
      <c r="E41" s="22" t="str">
        <f t="shared" si="1"/>
        <v>4000-12</v>
      </c>
      <c r="F41" s="23" t="s">
        <v>589</v>
      </c>
      <c r="G41" s="23" t="str">
        <f>TABLA_FRENTES_DE_TRABAJO[[#This Row],[WORKFACE_DESCRIPTION]]&amp;"-"&amp;TABLA_FRENTES_DE_TRABAJO[[#This Row],[WP_DESCRIPTION]]</f>
        <v>PP4-SX</v>
      </c>
      <c r="H41" s="22">
        <v>4000</v>
      </c>
      <c r="I41" t="s">
        <v>89</v>
      </c>
      <c r="J41" t="str">
        <f>TABLA_FRENTES_DE_TRABAJO[[#This Row],[REPORT_INPUT_CODE]]</f>
        <v>PP4-SX</v>
      </c>
    </row>
    <row r="42" spans="1:10" x14ac:dyDescent="0.25">
      <c r="A42" s="22">
        <v>4</v>
      </c>
      <c r="B42" s="22"/>
      <c r="C42" s="23" t="s">
        <v>124</v>
      </c>
      <c r="D42" s="22">
        <v>13</v>
      </c>
      <c r="E42" s="22" t="str">
        <f t="shared" si="1"/>
        <v>4000-13</v>
      </c>
      <c r="F42" s="23" t="s">
        <v>590</v>
      </c>
      <c r="G42" s="23" t="str">
        <f>TABLA_FRENTES_DE_TRABAJO[[#This Row],[WORKFACE_DESCRIPTION]]&amp;"-"&amp;TABLA_FRENTES_DE_TRABAJO[[#This Row],[WP_DESCRIPTION]]</f>
        <v>PP6-SX</v>
      </c>
      <c r="H42" s="22">
        <v>4000</v>
      </c>
      <c r="I42" t="s">
        <v>89</v>
      </c>
      <c r="J42" t="str">
        <f>TABLA_FRENTES_DE_TRABAJO[[#This Row],[REPORT_INPUT_CODE]]</f>
        <v>PP6-SX</v>
      </c>
    </row>
    <row r="43" spans="1:10" x14ac:dyDescent="0.25">
      <c r="A43" s="22">
        <v>4</v>
      </c>
      <c r="B43" s="22"/>
      <c r="C43" s="23" t="s">
        <v>124</v>
      </c>
      <c r="D43" s="22">
        <v>14</v>
      </c>
      <c r="E43" s="22" t="str">
        <f t="shared" si="1"/>
        <v>4000-14</v>
      </c>
      <c r="F43" s="23" t="s">
        <v>119</v>
      </c>
      <c r="G43" s="23" t="str">
        <f>TABLA_FRENTES_DE_TRABAJO[[#This Row],[WORKFACE_DESCRIPTION]]&amp;"-"&amp;TABLA_FRENTES_DE_TRABAJO[[#This Row],[WP_DESCRIPTION]]</f>
        <v>TRINCHERAS-SX</v>
      </c>
      <c r="H43" s="22">
        <v>4000</v>
      </c>
      <c r="I43" t="s">
        <v>89</v>
      </c>
      <c r="J43" t="str">
        <f>TABLA_FRENTES_DE_TRABAJO[[#This Row],[CWA_ID]]&amp;"-"&amp;TABLA_FRENTES_DE_TRABAJO[[#This Row],[CWA_DESCRIPTION]]</f>
        <v>4000-EXTRACCION POR SOLVENTES</v>
      </c>
    </row>
    <row r="44" spans="1:10" x14ac:dyDescent="0.25">
      <c r="A44" s="22">
        <v>4</v>
      </c>
      <c r="B44" s="22"/>
      <c r="C44" s="23" t="s">
        <v>124</v>
      </c>
      <c r="D44" s="22">
        <v>15</v>
      </c>
      <c r="E44" s="22" t="str">
        <f t="shared" si="1"/>
        <v>4000-15</v>
      </c>
      <c r="F44" s="23" t="s">
        <v>303</v>
      </c>
      <c r="G44" s="23" t="str">
        <f>TABLA_FRENTES_DE_TRABAJO[[#This Row],[WORKFACE_DESCRIPTION]]&amp;"-"&amp;TABLA_FRENTES_DE_TRABAJO[[#This Row],[WP_DESCRIPTION]]</f>
        <v>LAVADORES-SX</v>
      </c>
      <c r="H44" s="22">
        <v>4000</v>
      </c>
      <c r="I44" t="s">
        <v>89</v>
      </c>
      <c r="J44" t="str">
        <f>TABLA_FRENTES_DE_TRABAJO[[#This Row],[CWA_ID]]&amp;"-"&amp;TABLA_FRENTES_DE_TRABAJO[[#This Row],[CWA_DESCRIPTION]]</f>
        <v>4000-EXTRACCION POR SOLVENTES</v>
      </c>
    </row>
    <row r="45" spans="1:10" x14ac:dyDescent="0.25">
      <c r="A45" s="22">
        <v>4</v>
      </c>
      <c r="B45" s="22"/>
      <c r="C45" s="23" t="s">
        <v>124</v>
      </c>
      <c r="D45" s="22">
        <v>16</v>
      </c>
      <c r="E45" s="22" t="str">
        <f t="shared" si="1"/>
        <v>4000-16</v>
      </c>
      <c r="F45" s="23" t="s">
        <v>308</v>
      </c>
      <c r="G45" s="23" t="str">
        <f>TABLA_FRENTES_DE_TRABAJO[[#This Row],[WORKFACE_DESCRIPTION]]&amp;"-"&amp;TABLA_FRENTES_DE_TRABAJO[[#This Row],[WP_DESCRIPTION]]</f>
        <v>SPIROK-SX</v>
      </c>
      <c r="H45" s="22">
        <v>4000</v>
      </c>
      <c r="I45" t="s">
        <v>89</v>
      </c>
      <c r="J45" t="str">
        <f>TABLA_FRENTES_DE_TRABAJO[[#This Row],[CWA_ID]]&amp;"-"&amp;TABLA_FRENTES_DE_TRABAJO[[#This Row],[CWA_DESCRIPTION]]</f>
        <v>4000-EXTRACCION POR SOLVENTES</v>
      </c>
    </row>
    <row r="46" spans="1:10" x14ac:dyDescent="0.25">
      <c r="A46" s="22">
        <v>4</v>
      </c>
      <c r="B46" s="22"/>
      <c r="C46" s="23" t="s">
        <v>124</v>
      </c>
      <c r="D46" s="22">
        <v>17</v>
      </c>
      <c r="E46" s="22" t="str">
        <f t="shared" si="1"/>
        <v>4000-17</v>
      </c>
      <c r="F46" s="23" t="s">
        <v>307</v>
      </c>
      <c r="G46" s="23" t="str">
        <f>TABLA_FRENTES_DE_TRABAJO[[#This Row],[WORKFACE_DESCRIPTION]]&amp;"-"&amp;TABLA_FRENTES_DE_TRABAJO[[#This Row],[WP_DESCRIPTION]]</f>
        <v>DOP-SX</v>
      </c>
      <c r="H46" s="22">
        <v>4000</v>
      </c>
      <c r="I46" t="s">
        <v>89</v>
      </c>
      <c r="J46" t="str">
        <f>TABLA_FRENTES_DE_TRABAJO[[#This Row],[CWA_ID]]&amp;"-"&amp;TABLA_FRENTES_DE_TRABAJO[[#This Row],[CWA_DESCRIPTION]]</f>
        <v>4000-EXTRACCION POR SOLVENTES</v>
      </c>
    </row>
    <row r="47" spans="1:10" x14ac:dyDescent="0.25">
      <c r="A47" s="22">
        <v>5</v>
      </c>
      <c r="B47" s="22"/>
      <c r="C47" s="23" t="s">
        <v>105</v>
      </c>
      <c r="D47" s="22">
        <v>1</v>
      </c>
      <c r="E47" s="22" t="str">
        <f t="shared" si="1"/>
        <v>9000-1</v>
      </c>
      <c r="F47" s="23" t="s">
        <v>301</v>
      </c>
      <c r="G47" s="23" t="str">
        <f>TABLA_FRENTES_DE_TRABAJO[[#This Row],[WORKFACE_DESCRIPTION]]&amp;"-"&amp;TABLA_FRENTES_DE_TRABAJO[[#This Row],[WP_DESCRIPTION]]</f>
        <v>MANTENCION ELECTRICA-IIFF</v>
      </c>
      <c r="H47" s="22">
        <v>9000</v>
      </c>
      <c r="I47" s="23" t="s">
        <v>105</v>
      </c>
      <c r="J47" t="str">
        <f>TABLA_FRENTES_DE_TRABAJO[[#This Row],[CWA_ID]]&amp;"-"&amp;TABLA_FRENTES_DE_TRABAJO[[#This Row],[CWA_DESCRIPTION]]</f>
        <v>9000-IIFF</v>
      </c>
    </row>
    <row r="48" spans="1:10" x14ac:dyDescent="0.25">
      <c r="A48" s="22">
        <v>5</v>
      </c>
      <c r="B48" s="22"/>
      <c r="C48" s="23" t="s">
        <v>105</v>
      </c>
      <c r="D48" s="22">
        <v>2</v>
      </c>
      <c r="E48" s="22" t="str">
        <f t="shared" si="1"/>
        <v>9000-2</v>
      </c>
      <c r="F48" s="23" t="s">
        <v>304</v>
      </c>
      <c r="G48" s="23" t="str">
        <f>TABLA_FRENTES_DE_TRABAJO[[#This Row],[WORKFACE_DESCRIPTION]]&amp;"-"&amp;TABLA_FRENTES_DE_TRABAJO[[#This Row],[WP_DESCRIPTION]]</f>
        <v>BODEGA - PAÑOL-IIFF</v>
      </c>
      <c r="H48" s="22">
        <v>9000</v>
      </c>
      <c r="I48" s="23" t="s">
        <v>105</v>
      </c>
      <c r="J48" t="str">
        <f>TABLA_FRENTES_DE_TRABAJO[[#This Row],[CWA_ID]]&amp;"-"&amp;TABLA_FRENTES_DE_TRABAJO[[#This Row],[CWA_DESCRIPTION]]</f>
        <v>9000-IIFF</v>
      </c>
    </row>
    <row r="49" spans="1:10" x14ac:dyDescent="0.25">
      <c r="A49" s="22">
        <v>5</v>
      </c>
      <c r="B49" s="22"/>
      <c r="C49" s="23" t="s">
        <v>105</v>
      </c>
      <c r="D49" s="22">
        <v>3</v>
      </c>
      <c r="E49" s="22" t="str">
        <f t="shared" si="1"/>
        <v>9000-3</v>
      </c>
      <c r="F49" s="23" t="s">
        <v>305</v>
      </c>
      <c r="G49" s="23" t="str">
        <f>TABLA_FRENTES_DE_TRABAJO[[#This Row],[WORKFACE_DESCRIPTION]]&amp;"-"&amp;TABLA_FRENTES_DE_TRABAJO[[#This Row],[WP_DESCRIPTION]]</f>
        <v>STAND BY-IIFF</v>
      </c>
      <c r="H49" s="22">
        <v>9000</v>
      </c>
      <c r="I49" s="23" t="s">
        <v>105</v>
      </c>
      <c r="J49" t="str">
        <f>TABLA_FRENTES_DE_TRABAJO[[#This Row],[CWA_ID]]&amp;"-"&amp;TABLA_FRENTES_DE_TRABAJO[[#This Row],[CWA_DESCRIPTION]]</f>
        <v>9000-IIFF</v>
      </c>
    </row>
    <row r="50" spans="1:10" x14ac:dyDescent="0.25">
      <c r="A50" s="22">
        <v>20000</v>
      </c>
      <c r="B50" s="22"/>
      <c r="C50" s="23" t="s">
        <v>306</v>
      </c>
      <c r="D50" s="22">
        <v>1</v>
      </c>
      <c r="E50" s="22" t="str">
        <f t="shared" si="1"/>
        <v>20000-1</v>
      </c>
      <c r="F50" s="23" t="s">
        <v>305</v>
      </c>
      <c r="G50" s="23" t="str">
        <f>TABLA_FRENTES_DE_TRABAJO[[#This Row],[WORKFACE_DESCRIPTION]]&amp;"-"&amp;TABLA_FRENTES_DE_TRABAJO[[#This Row],[WP_DESCRIPTION]]</f>
        <v>STAND BY-ANTOFAGASTA</v>
      </c>
      <c r="H50" s="22">
        <v>20000</v>
      </c>
      <c r="I50" s="23" t="s">
        <v>306</v>
      </c>
      <c r="J50" t="str">
        <f>TABLA_FRENTES_DE_TRABAJO[[#This Row],[CWA_ID]]&amp;"-"&amp;TABLA_FRENTES_DE_TRABAJO[[#This Row],[CWA_DESCRIPTION]]</f>
        <v>20000-ANTOFAGASTA</v>
      </c>
    </row>
    <row r="51" spans="1:10" x14ac:dyDescent="0.25">
      <c r="A51" s="22">
        <v>30000</v>
      </c>
      <c r="B51" s="22"/>
      <c r="C51" s="23" t="s">
        <v>311</v>
      </c>
      <c r="D51" s="22">
        <v>1</v>
      </c>
      <c r="E51" s="22" t="str">
        <f t="shared" si="1"/>
        <v>30000-1</v>
      </c>
      <c r="F51" s="23" t="s">
        <v>310</v>
      </c>
      <c r="G51" s="23" t="str">
        <f>TABLA_FRENTES_DE_TRABAJO[[#This Row],[WORKFACE_DESCRIPTION]]&amp;"-"&amp;TABLA_FRENTES_DE_TRABAJO[[#This Row],[WP_DESCRIPTION]]</f>
        <v>BAJADA DE TURNO-DESCANSO</v>
      </c>
      <c r="H51" s="22">
        <v>30000</v>
      </c>
      <c r="I51" s="23" t="s">
        <v>310</v>
      </c>
      <c r="J51" t="str">
        <f>TABLA_FRENTES_DE_TRABAJO[[#This Row],[CWA_ID]]&amp;"-"&amp;TABLA_FRENTES_DE_TRABAJO[[#This Row],[CWA_DESCRIPTION]]</f>
        <v>30000-BAJADA DE TURNO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D87E-8381-4055-969B-7D64C4F46ACC}">
  <sheetPr codeName="Hoja17">
    <pageSetUpPr fitToPage="1"/>
  </sheetPr>
  <dimension ref="A1:I56"/>
  <sheetViews>
    <sheetView view="pageBreakPreview" topLeftCell="A6" zoomScaleNormal="100" zoomScaleSheetLayoutView="100" workbookViewId="0">
      <selection activeCell="I19" sqref="I19"/>
    </sheetView>
  </sheetViews>
  <sheetFormatPr baseColWidth="10" defaultRowHeight="15" x14ac:dyDescent="0.25"/>
  <cols>
    <col min="1" max="1" width="3" customWidth="1"/>
    <col min="2" max="2" width="5.28515625" customWidth="1"/>
    <col min="3" max="3" width="6" customWidth="1"/>
    <col min="4" max="4" width="26.28515625" customWidth="1"/>
    <col min="5" max="5" width="42.85546875" customWidth="1"/>
    <col min="6" max="6" width="54.140625" customWidth="1"/>
    <col min="7" max="7" width="22.28515625" customWidth="1"/>
    <col min="8" max="9" width="22" customWidth="1"/>
  </cols>
  <sheetData>
    <row r="1" spans="1:9" ht="60" customHeight="1" x14ac:dyDescent="0.25">
      <c r="A1" s="58" t="s">
        <v>537</v>
      </c>
      <c r="B1" s="61"/>
      <c r="C1" s="62"/>
      <c r="D1" s="62"/>
      <c r="E1" s="62"/>
      <c r="F1" s="62"/>
      <c r="G1" s="62"/>
      <c r="H1" s="62"/>
      <c r="I1" s="63"/>
    </row>
    <row r="2" spans="1:9" ht="6" customHeight="1" x14ac:dyDescent="0.25"/>
    <row r="3" spans="1:9" ht="31.5" customHeight="1" x14ac:dyDescent="0.3">
      <c r="B3" s="69" t="s">
        <v>535</v>
      </c>
      <c r="C3" s="29"/>
      <c r="D3" s="59"/>
      <c r="E3" s="60"/>
    </row>
    <row r="4" spans="1:9" ht="5.0999999999999996" customHeight="1" x14ac:dyDescent="0.3">
      <c r="B4" s="69"/>
      <c r="C4" s="29"/>
    </row>
    <row r="5" spans="1:9" ht="31.5" customHeight="1" x14ac:dyDescent="0.3">
      <c r="B5" s="70" t="s">
        <v>536</v>
      </c>
      <c r="C5" s="29"/>
      <c r="E5" s="59"/>
      <c r="F5" s="60"/>
    </row>
    <row r="6" spans="1:9" ht="5.0999999999999996" customHeight="1" x14ac:dyDescent="0.3">
      <c r="B6" s="70"/>
      <c r="C6" s="29"/>
    </row>
    <row r="7" spans="1:9" ht="31.5" customHeight="1" x14ac:dyDescent="0.3">
      <c r="B7" s="70" t="s">
        <v>360</v>
      </c>
      <c r="C7" s="29"/>
      <c r="D7" s="57"/>
    </row>
    <row r="8" spans="1:9" ht="21" customHeight="1" x14ac:dyDescent="0.25"/>
    <row r="9" spans="1:9" s="29" customFormat="1" ht="18.75" x14ac:dyDescent="0.3">
      <c r="B9" s="67" t="s">
        <v>538</v>
      </c>
      <c r="C9" s="68" t="s">
        <v>530</v>
      </c>
      <c r="D9" s="68"/>
      <c r="E9" s="67" t="s">
        <v>531</v>
      </c>
      <c r="F9" s="67" t="s">
        <v>529</v>
      </c>
      <c r="G9" s="67" t="s">
        <v>532</v>
      </c>
      <c r="H9" s="67" t="s">
        <v>533</v>
      </c>
      <c r="I9" s="67" t="s">
        <v>534</v>
      </c>
    </row>
    <row r="10" spans="1:9" ht="45" customHeight="1" x14ac:dyDescent="0.25">
      <c r="B10" s="64">
        <v>1</v>
      </c>
      <c r="C10" s="59"/>
      <c r="D10" s="60"/>
      <c r="E10" s="60"/>
      <c r="F10" s="57"/>
      <c r="G10" s="57"/>
      <c r="H10" s="57"/>
      <c r="I10" s="57"/>
    </row>
    <row r="11" spans="1:9" ht="45" customHeight="1" x14ac:dyDescent="0.25">
      <c r="B11" s="64">
        <v>2</v>
      </c>
      <c r="C11" s="59"/>
      <c r="D11" s="60"/>
      <c r="E11" s="60"/>
      <c r="F11" s="57"/>
      <c r="G11" s="57"/>
      <c r="H11" s="57"/>
      <c r="I11" s="57"/>
    </row>
    <row r="12" spans="1:9" ht="45" customHeight="1" x14ac:dyDescent="0.25">
      <c r="B12" s="64">
        <v>3</v>
      </c>
      <c r="C12" s="59"/>
      <c r="D12" s="60"/>
      <c r="E12" s="60"/>
      <c r="F12" s="57"/>
      <c r="G12" s="57"/>
      <c r="H12" s="57"/>
      <c r="I12" s="57"/>
    </row>
    <row r="13" spans="1:9" ht="45" customHeight="1" x14ac:dyDescent="0.25">
      <c r="B13" s="64">
        <v>4</v>
      </c>
      <c r="C13" s="59"/>
      <c r="D13" s="60"/>
      <c r="E13" s="60"/>
      <c r="F13" s="57"/>
      <c r="G13" s="57"/>
      <c r="H13" s="57"/>
      <c r="I13" s="57"/>
    </row>
    <row r="14" spans="1:9" ht="45" customHeight="1" x14ac:dyDescent="0.25">
      <c r="B14" s="64">
        <v>5</v>
      </c>
      <c r="C14" s="59"/>
      <c r="D14" s="60"/>
      <c r="E14" s="60"/>
      <c r="F14" s="57"/>
      <c r="G14" s="57"/>
      <c r="H14" s="57"/>
      <c r="I14" s="57"/>
    </row>
    <row r="15" spans="1:9" ht="45" customHeight="1" x14ac:dyDescent="0.25">
      <c r="B15" s="64">
        <v>6</v>
      </c>
      <c r="C15" s="59"/>
      <c r="D15" s="60"/>
      <c r="E15" s="60"/>
      <c r="F15" s="57"/>
      <c r="G15" s="57"/>
      <c r="H15" s="57"/>
      <c r="I15" s="57"/>
    </row>
    <row r="16" spans="1:9" ht="45" customHeight="1" x14ac:dyDescent="0.25">
      <c r="B16" s="64">
        <v>7</v>
      </c>
      <c r="C16" s="59"/>
      <c r="D16" s="60"/>
      <c r="E16" s="60"/>
      <c r="F16" s="57"/>
      <c r="G16" s="57"/>
      <c r="H16" s="57"/>
      <c r="I16" s="57"/>
    </row>
    <row r="17" spans="2:9" ht="45" customHeight="1" x14ac:dyDescent="0.25">
      <c r="B17" s="64">
        <v>8</v>
      </c>
      <c r="C17" s="59"/>
      <c r="D17" s="60"/>
      <c r="E17" s="60"/>
      <c r="F17" s="57"/>
      <c r="G17" s="57"/>
      <c r="H17" s="57"/>
      <c r="I17" s="57"/>
    </row>
    <row r="18" spans="2:9" ht="45" customHeight="1" x14ac:dyDescent="0.25">
      <c r="B18" s="64">
        <v>9</v>
      </c>
      <c r="C18" s="59"/>
      <c r="D18" s="60"/>
      <c r="E18" s="60"/>
      <c r="F18" s="57"/>
      <c r="G18" s="57"/>
      <c r="H18" s="57"/>
      <c r="I18" s="57"/>
    </row>
    <row r="19" spans="2:9" ht="45" customHeight="1" x14ac:dyDescent="0.25">
      <c r="B19" s="64">
        <v>10</v>
      </c>
      <c r="C19" s="59"/>
      <c r="D19" s="60"/>
      <c r="E19" s="60"/>
      <c r="F19" s="57"/>
      <c r="G19" s="57"/>
      <c r="H19" s="57"/>
      <c r="I19" s="57"/>
    </row>
    <row r="20" spans="2:9" ht="45" customHeight="1" x14ac:dyDescent="0.25">
      <c r="B20" s="64">
        <v>11</v>
      </c>
      <c r="C20" s="59"/>
      <c r="D20" s="60"/>
      <c r="E20" s="60"/>
      <c r="F20" s="57"/>
      <c r="G20" s="57"/>
      <c r="H20" s="57"/>
      <c r="I20" s="57"/>
    </row>
    <row r="21" spans="2:9" ht="45" customHeight="1" x14ac:dyDescent="0.25">
      <c r="B21" s="64">
        <v>12</v>
      </c>
      <c r="C21" s="59"/>
      <c r="D21" s="60"/>
      <c r="E21" s="57"/>
      <c r="F21" s="57"/>
      <c r="G21" s="57"/>
      <c r="H21" s="57"/>
      <c r="I21" s="57"/>
    </row>
    <row r="22" spans="2:9" ht="41.25" customHeight="1" x14ac:dyDescent="0.25">
      <c r="B22" s="72"/>
    </row>
    <row r="23" spans="2:9" ht="32.25" customHeight="1" x14ac:dyDescent="0.25">
      <c r="E23" s="65"/>
      <c r="F23" s="65"/>
      <c r="G23" s="65"/>
    </row>
    <row r="24" spans="2:9" ht="18.75" x14ac:dyDescent="0.3">
      <c r="B24" s="71" t="s">
        <v>539</v>
      </c>
      <c r="C24" s="34"/>
      <c r="D24" s="34"/>
      <c r="E24" s="71"/>
      <c r="F24" s="66"/>
      <c r="G24" s="34"/>
      <c r="H24" s="34"/>
      <c r="I24" s="34"/>
    </row>
    <row r="25" spans="2:9" ht="45" customHeight="1" x14ac:dyDescent="0.25">
      <c r="B25" s="64">
        <v>13</v>
      </c>
      <c r="C25" s="59"/>
      <c r="D25" s="60"/>
      <c r="E25" s="60"/>
      <c r="F25" s="57"/>
      <c r="G25" s="57"/>
      <c r="H25" s="57"/>
      <c r="I25" s="57"/>
    </row>
    <row r="26" spans="2:9" ht="45" customHeight="1" x14ac:dyDescent="0.25">
      <c r="B26" s="64">
        <v>14</v>
      </c>
      <c r="C26" s="59"/>
      <c r="D26" s="60"/>
      <c r="E26" s="60"/>
      <c r="F26" s="57"/>
      <c r="G26" s="57"/>
      <c r="H26" s="57"/>
      <c r="I26" s="57"/>
    </row>
    <row r="27" spans="2:9" ht="45" customHeight="1" x14ac:dyDescent="0.25">
      <c r="B27" s="64">
        <v>15</v>
      </c>
      <c r="C27" s="59"/>
      <c r="D27" s="60"/>
      <c r="E27" s="60"/>
      <c r="F27" s="57"/>
      <c r="G27" s="57"/>
      <c r="H27" s="57"/>
      <c r="I27" s="57"/>
    </row>
    <row r="28" spans="2:9" ht="45" customHeight="1" x14ac:dyDescent="0.25">
      <c r="B28" s="64">
        <v>16</v>
      </c>
      <c r="C28" s="59"/>
      <c r="D28" s="60"/>
      <c r="E28" s="60"/>
      <c r="F28" s="57"/>
      <c r="G28" s="57"/>
      <c r="H28" s="57"/>
      <c r="I28" s="57"/>
    </row>
    <row r="29" spans="2:9" ht="45" customHeight="1" x14ac:dyDescent="0.25">
      <c r="B29" s="64">
        <v>17</v>
      </c>
      <c r="C29" s="59"/>
      <c r="D29" s="60"/>
      <c r="E29" s="60"/>
      <c r="F29" s="57"/>
      <c r="G29" s="57"/>
      <c r="H29" s="57"/>
      <c r="I29" s="57"/>
    </row>
    <row r="30" spans="2:9" ht="45" customHeight="1" x14ac:dyDescent="0.25">
      <c r="B30" s="64">
        <v>18</v>
      </c>
      <c r="C30" s="59"/>
      <c r="D30" s="60"/>
      <c r="E30" s="60"/>
      <c r="F30" s="57"/>
      <c r="G30" s="57"/>
      <c r="H30" s="57"/>
      <c r="I30" s="57"/>
    </row>
    <row r="31" spans="2:9" ht="45" customHeight="1" x14ac:dyDescent="0.25">
      <c r="B31" s="64">
        <v>19</v>
      </c>
      <c r="C31" s="59"/>
      <c r="D31" s="60"/>
      <c r="E31" s="60"/>
      <c r="F31" s="57"/>
      <c r="G31" s="57"/>
      <c r="H31" s="57"/>
      <c r="I31" s="57"/>
    </row>
    <row r="32" spans="2:9" ht="45" customHeight="1" x14ac:dyDescent="0.25">
      <c r="B32" s="64">
        <v>20</v>
      </c>
      <c r="C32" s="59"/>
      <c r="D32" s="60"/>
      <c r="E32" s="60"/>
      <c r="F32" s="57"/>
      <c r="G32" s="57"/>
      <c r="H32" s="57"/>
      <c r="I32" s="57"/>
    </row>
    <row r="33" spans="2:9" ht="45" customHeight="1" x14ac:dyDescent="0.25">
      <c r="B33" s="64">
        <v>21</v>
      </c>
      <c r="C33" s="59"/>
      <c r="D33" s="60"/>
      <c r="E33" s="60"/>
      <c r="F33" s="57"/>
      <c r="G33" s="57"/>
      <c r="H33" s="57"/>
      <c r="I33" s="57"/>
    </row>
    <row r="34" spans="2:9" ht="45" customHeight="1" x14ac:dyDescent="0.25">
      <c r="B34" s="64">
        <v>22</v>
      </c>
      <c r="C34" s="59"/>
      <c r="D34" s="60"/>
      <c r="E34" s="60"/>
      <c r="F34" s="57"/>
      <c r="G34" s="57"/>
      <c r="H34" s="57"/>
      <c r="I34" s="57"/>
    </row>
    <row r="35" spans="2:9" ht="45" customHeight="1" x14ac:dyDescent="0.25">
      <c r="B35" s="64">
        <v>23</v>
      </c>
      <c r="C35" s="59"/>
      <c r="D35" s="60"/>
      <c r="E35" s="60"/>
      <c r="F35" s="57"/>
      <c r="G35" s="57"/>
      <c r="H35" s="57"/>
      <c r="I35" s="57"/>
    </row>
    <row r="36" spans="2:9" ht="45" customHeight="1" x14ac:dyDescent="0.25">
      <c r="B36" s="64">
        <v>24</v>
      </c>
      <c r="C36" s="59"/>
      <c r="D36" s="60"/>
      <c r="E36" s="60"/>
      <c r="F36" s="57"/>
      <c r="G36" s="57"/>
      <c r="H36" s="57"/>
      <c r="I36" s="57"/>
    </row>
    <row r="37" spans="2:9" ht="24.75" customHeight="1" x14ac:dyDescent="0.25"/>
    <row r="38" spans="2:9" ht="24.75" customHeight="1" x14ac:dyDescent="0.25"/>
    <row r="39" spans="2:9" ht="24.75" customHeight="1" x14ac:dyDescent="0.25">
      <c r="E39" s="65"/>
      <c r="F39" s="65"/>
      <c r="G39" s="65"/>
    </row>
    <row r="40" spans="2:9" ht="18.75" x14ac:dyDescent="0.3">
      <c r="B40" s="71" t="s">
        <v>539</v>
      </c>
      <c r="C40" s="34"/>
      <c r="D40" s="34"/>
      <c r="E40" s="71"/>
      <c r="F40" s="66"/>
      <c r="G40" s="34"/>
      <c r="H40" s="34"/>
      <c r="I40" s="34"/>
    </row>
    <row r="41" spans="2:9" ht="45" customHeight="1" x14ac:dyDescent="0.25">
      <c r="B41" s="64">
        <v>25</v>
      </c>
      <c r="C41" s="59"/>
      <c r="D41" s="60"/>
      <c r="E41" s="60"/>
      <c r="F41" s="57"/>
      <c r="G41" s="57"/>
      <c r="H41" s="57"/>
      <c r="I41" s="57"/>
    </row>
    <row r="42" spans="2:9" ht="45" customHeight="1" x14ac:dyDescent="0.25">
      <c r="B42" s="64">
        <v>26</v>
      </c>
      <c r="C42" s="59"/>
      <c r="D42" s="60"/>
      <c r="E42" s="60"/>
      <c r="F42" s="57"/>
      <c r="G42" s="57"/>
      <c r="H42" s="57"/>
      <c r="I42" s="57"/>
    </row>
    <row r="43" spans="2:9" ht="45" customHeight="1" x14ac:dyDescent="0.25">
      <c r="B43" s="64">
        <v>27</v>
      </c>
      <c r="C43" s="59"/>
      <c r="D43" s="60"/>
      <c r="E43" s="60"/>
      <c r="F43" s="57"/>
      <c r="G43" s="57"/>
      <c r="H43" s="57"/>
      <c r="I43" s="57"/>
    </row>
    <row r="44" spans="2:9" ht="45" customHeight="1" x14ac:dyDescent="0.25">
      <c r="B44" s="64">
        <v>28</v>
      </c>
      <c r="C44" s="59"/>
      <c r="D44" s="60"/>
      <c r="E44" s="60"/>
      <c r="F44" s="57"/>
      <c r="G44" s="57"/>
      <c r="H44" s="57"/>
      <c r="I44" s="57"/>
    </row>
    <row r="45" spans="2:9" ht="45" customHeight="1" x14ac:dyDescent="0.25">
      <c r="B45" s="64">
        <v>29</v>
      </c>
      <c r="C45" s="59"/>
      <c r="D45" s="60"/>
      <c r="E45" s="60"/>
      <c r="F45" s="57"/>
      <c r="G45" s="57"/>
      <c r="H45" s="57"/>
      <c r="I45" s="57"/>
    </row>
    <row r="46" spans="2:9" ht="45" customHeight="1" x14ac:dyDescent="0.25">
      <c r="B46" s="64">
        <v>30</v>
      </c>
      <c r="C46" s="59"/>
      <c r="D46" s="60"/>
      <c r="E46" s="60"/>
      <c r="F46" s="57"/>
      <c r="G46" s="57"/>
      <c r="H46" s="57"/>
      <c r="I46" s="57"/>
    </row>
    <row r="47" spans="2:9" ht="45" customHeight="1" x14ac:dyDescent="0.25">
      <c r="B47" s="64">
        <v>31</v>
      </c>
      <c r="C47" s="59"/>
      <c r="D47" s="60"/>
      <c r="E47" s="60"/>
      <c r="F47" s="57"/>
      <c r="G47" s="57"/>
      <c r="H47" s="57"/>
      <c r="I47" s="57"/>
    </row>
    <row r="48" spans="2:9" ht="45" customHeight="1" x14ac:dyDescent="0.25">
      <c r="B48" s="64">
        <v>32</v>
      </c>
      <c r="C48" s="59"/>
      <c r="D48" s="60"/>
      <c r="E48" s="60"/>
      <c r="F48" s="57"/>
      <c r="G48" s="57"/>
      <c r="H48" s="57"/>
      <c r="I48" s="57"/>
    </row>
    <row r="49" spans="2:9" ht="45" customHeight="1" x14ac:dyDescent="0.25">
      <c r="B49" s="64">
        <v>33</v>
      </c>
      <c r="C49" s="59"/>
      <c r="D49" s="60"/>
      <c r="E49" s="60"/>
      <c r="F49" s="57"/>
      <c r="G49" s="57"/>
      <c r="H49" s="57"/>
      <c r="I49" s="57"/>
    </row>
    <row r="50" spans="2:9" ht="45" customHeight="1" x14ac:dyDescent="0.25">
      <c r="B50" s="64">
        <v>34</v>
      </c>
      <c r="C50" s="59"/>
      <c r="D50" s="60"/>
      <c r="E50" s="60"/>
      <c r="F50" s="57"/>
      <c r="G50" s="57"/>
      <c r="H50" s="57"/>
      <c r="I50" s="57"/>
    </row>
    <row r="51" spans="2:9" ht="45" customHeight="1" x14ac:dyDescent="0.25">
      <c r="B51" s="64">
        <v>35</v>
      </c>
      <c r="C51" s="59"/>
      <c r="D51" s="60"/>
      <c r="E51" s="60"/>
      <c r="F51" s="57"/>
      <c r="G51" s="57"/>
      <c r="H51" s="57"/>
      <c r="I51" s="57"/>
    </row>
    <row r="52" spans="2:9" ht="45" customHeight="1" x14ac:dyDescent="0.25">
      <c r="B52" s="64">
        <v>36</v>
      </c>
      <c r="C52" s="59"/>
      <c r="D52" s="60"/>
      <c r="E52" s="60"/>
      <c r="F52" s="57"/>
      <c r="G52" s="57"/>
      <c r="H52" s="57"/>
      <c r="I52" s="57"/>
    </row>
    <row r="53" spans="2:9" ht="24.75" customHeight="1" x14ac:dyDescent="0.25"/>
    <row r="54" spans="2:9" ht="24.75" customHeight="1" x14ac:dyDescent="0.25"/>
    <row r="55" spans="2:9" ht="24.75" customHeight="1" x14ac:dyDescent="0.25">
      <c r="E55" s="65"/>
      <c r="F55" s="65"/>
      <c r="G55" s="65"/>
    </row>
    <row r="56" spans="2:9" ht="18.75" x14ac:dyDescent="0.3">
      <c r="B56" s="71" t="s">
        <v>539</v>
      </c>
      <c r="C56" s="34"/>
      <c r="D56" s="34"/>
      <c r="E56" s="71"/>
      <c r="F56" s="66"/>
      <c r="G56" s="34"/>
      <c r="H56" s="34"/>
      <c r="I56" s="34"/>
    </row>
  </sheetData>
  <printOptions horizontalCentered="1" verticalCentered="1"/>
  <pageMargins left="0.23622047244094491" right="0.23622047244094491" top="0.15748031496062992" bottom="0.15748031496062992" header="0.31496062992125984" footer="0.31496062992125984"/>
  <pageSetup scale="66" fitToHeight="0" orientation="landscape" r:id="rId1"/>
  <rowBreaks count="2" manualBreakCount="2">
    <brk id="24" min="1" max="8" man="1"/>
    <brk id="40" min="1" max="8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2B6F-B3E6-4C4C-84C3-F7B98D484EC4}">
  <sheetPr codeName="Hoja18"/>
  <dimension ref="A1:N97"/>
  <sheetViews>
    <sheetView zoomScale="85" zoomScaleNormal="85" workbookViewId="0">
      <selection activeCell="D95" sqref="D95"/>
    </sheetView>
  </sheetViews>
  <sheetFormatPr baseColWidth="10" defaultRowHeight="15" x14ac:dyDescent="0.25"/>
  <cols>
    <col min="1" max="1" width="12.42578125" customWidth="1"/>
    <col min="2" max="2" width="16" customWidth="1"/>
    <col min="3" max="3" width="12.28515625" customWidth="1"/>
    <col min="4" max="4" width="9" bestFit="1" customWidth="1"/>
    <col min="5" max="5" width="35.28515625" bestFit="1" customWidth="1"/>
    <col min="6" max="6" width="35.7109375" customWidth="1"/>
    <col min="7" max="7" width="23.7109375" bestFit="1" customWidth="1"/>
    <col min="8" max="8" width="11.42578125" style="22"/>
    <col min="9" max="9" width="1.5703125" style="27" customWidth="1"/>
    <col min="10" max="10" width="37.28515625" customWidth="1"/>
    <col min="11" max="11" width="34.28515625" customWidth="1"/>
    <col min="12" max="12" width="18.85546875" customWidth="1"/>
    <col min="13" max="13" width="11.42578125" style="22"/>
    <col min="14" max="14" width="37.7109375" customWidth="1"/>
    <col min="15" max="15" width="18.42578125" customWidth="1"/>
  </cols>
  <sheetData>
    <row r="1" spans="1:14" s="22" customFormat="1" x14ac:dyDescent="0.25">
      <c r="A1" s="22" t="s">
        <v>31</v>
      </c>
      <c r="B1" s="22" t="s">
        <v>578</v>
      </c>
      <c r="C1" s="22" t="s">
        <v>579</v>
      </c>
      <c r="D1" s="22" t="s">
        <v>580</v>
      </c>
      <c r="E1" s="22" t="s">
        <v>581</v>
      </c>
      <c r="F1" s="22" t="s">
        <v>583</v>
      </c>
      <c r="G1" s="22" t="s">
        <v>13</v>
      </c>
      <c r="H1" s="22" t="s">
        <v>582</v>
      </c>
      <c r="I1" s="26" t="s">
        <v>79</v>
      </c>
      <c r="J1" s="22" t="s">
        <v>312</v>
      </c>
      <c r="K1" s="25" t="s">
        <v>126</v>
      </c>
      <c r="L1" s="22" t="s">
        <v>81</v>
      </c>
      <c r="M1" s="22" t="s">
        <v>309</v>
      </c>
      <c r="N1" s="22" t="s">
        <v>359</v>
      </c>
    </row>
    <row r="2" spans="1:14" x14ac:dyDescent="0.25">
      <c r="A2" s="1">
        <v>45319</v>
      </c>
      <c r="B2" t="s">
        <v>540</v>
      </c>
      <c r="C2" t="s">
        <v>12</v>
      </c>
      <c r="D2">
        <v>19532947</v>
      </c>
      <c r="E2" t="s">
        <v>142</v>
      </c>
      <c r="F2" t="s">
        <v>140</v>
      </c>
      <c r="G2" t="s">
        <v>140</v>
      </c>
      <c r="H2" s="22" t="s">
        <v>128</v>
      </c>
      <c r="J2" t="str">
        <f>TABLA_REPORTES_MOD_PLATAFORMA14[[#This Row],[ESPECIALIDAD]]&amp;"-"&amp;TABLA_REPORTES_MOD_PLATAFORMA14[[#This Row],[CARGO]]</f>
        <v xml:space="preserve"> OBRAS CIVILES-CAPATAZ</v>
      </c>
      <c r="L2" s="22" t="e">
        <f>VLOOKUP(TABLA_REPORTES_MOD_PLATAFORMA14[[#This Row],[FRENTE]],WORKFACES!G:H,2,FALSE)</f>
        <v>#N/A</v>
      </c>
      <c r="N2" t="e">
        <f>VLOOKUP(TABLA_REPORTES_MOD_PLATAFORMA14[[#This Row],[FRENTE]],WORKFACES!G:J,4,FALSE)</f>
        <v>#N/A</v>
      </c>
    </row>
    <row r="3" spans="1:14" x14ac:dyDescent="0.25">
      <c r="A3" s="1">
        <v>45319</v>
      </c>
      <c r="B3" t="s">
        <v>541</v>
      </c>
      <c r="C3" t="s">
        <v>129</v>
      </c>
      <c r="D3">
        <v>24399232</v>
      </c>
      <c r="E3" t="s">
        <v>143</v>
      </c>
      <c r="F3" t="s">
        <v>140</v>
      </c>
      <c r="G3" t="s">
        <v>140</v>
      </c>
      <c r="H3" s="22" t="s">
        <v>128</v>
      </c>
      <c r="J3" t="str">
        <f>TABLA_REPORTES_MOD_PLATAFORMA14[[#This Row],[ESPECIALIDAD]]&amp;"-"&amp;TABLA_REPORTES_MOD_PLATAFORMA14[[#This Row],[CARGO]]</f>
        <v xml:space="preserve"> OBRAS CIVILES-C: MAESTRO MAYOR</v>
      </c>
      <c r="L3" s="22" t="e">
        <f>VLOOKUP(TABLA_REPORTES_MOD_PLATAFORMA14[[#This Row],[FRENTE]],WORKFACES!G:H,2,FALSE)</f>
        <v>#N/A</v>
      </c>
      <c r="N3" t="e">
        <f>VLOOKUP(TABLA_REPORTES_MOD_PLATAFORMA14[[#This Row],[FRENTE]],WORKFACES!G:J,4,FALSE)</f>
        <v>#N/A</v>
      </c>
    </row>
    <row r="4" spans="1:14" x14ac:dyDescent="0.25">
      <c r="A4" s="1">
        <v>45319</v>
      </c>
      <c r="B4" t="s">
        <v>542</v>
      </c>
      <c r="C4" t="s">
        <v>130</v>
      </c>
      <c r="D4">
        <v>16416901</v>
      </c>
      <c r="E4" t="s">
        <v>144</v>
      </c>
      <c r="F4" t="s">
        <v>140</v>
      </c>
      <c r="G4" t="s">
        <v>145</v>
      </c>
      <c r="H4" s="22" t="s">
        <v>128</v>
      </c>
      <c r="J4" t="str">
        <f>TABLA_REPORTES_MOD_PLATAFORMA14[[#This Row],[ESPECIALIDAD]]&amp;"-"&amp;TABLA_REPORTES_MOD_PLATAFORMA14[[#This Row],[CARGO]]</f>
        <v xml:space="preserve"> HORMIGÓN-C: MAESTRO PRIMERA</v>
      </c>
      <c r="L4" s="22" t="e">
        <f>VLOOKUP(TABLA_REPORTES_MOD_PLATAFORMA14[[#This Row],[FRENTE]],WORKFACES!G:H,2,FALSE)</f>
        <v>#N/A</v>
      </c>
      <c r="N4" t="e">
        <f>VLOOKUP(TABLA_REPORTES_MOD_PLATAFORMA14[[#This Row],[FRENTE]],WORKFACES!G:J,4,FALSE)</f>
        <v>#N/A</v>
      </c>
    </row>
    <row r="5" spans="1:14" x14ac:dyDescent="0.25">
      <c r="A5" s="1">
        <v>45319</v>
      </c>
      <c r="B5" t="s">
        <v>543</v>
      </c>
      <c r="C5" t="s">
        <v>130</v>
      </c>
      <c r="D5">
        <v>20780867</v>
      </c>
      <c r="E5" t="s">
        <v>372</v>
      </c>
      <c r="F5" t="s">
        <v>140</v>
      </c>
      <c r="G5" t="s">
        <v>140</v>
      </c>
      <c r="H5" s="22" t="s">
        <v>128</v>
      </c>
      <c r="J5" t="str">
        <f>TABLA_REPORTES_MOD_PLATAFORMA14[[#This Row],[ESPECIALIDAD]]&amp;"-"&amp;TABLA_REPORTES_MOD_PLATAFORMA14[[#This Row],[CARGO]]</f>
        <v xml:space="preserve"> OBRAS CIVILES-C: MAESTRO PRIMERA</v>
      </c>
      <c r="L5" s="22" t="e">
        <f>VLOOKUP(TABLA_REPORTES_MOD_PLATAFORMA14[[#This Row],[FRENTE]],WORKFACES!G:H,2,FALSE)</f>
        <v>#N/A</v>
      </c>
      <c r="N5" t="e">
        <f>VLOOKUP(TABLA_REPORTES_MOD_PLATAFORMA14[[#This Row],[FRENTE]],WORKFACES!G:J,4,FALSE)</f>
        <v>#N/A</v>
      </c>
    </row>
    <row r="6" spans="1:14" x14ac:dyDescent="0.25">
      <c r="A6" s="1">
        <v>45319</v>
      </c>
      <c r="B6" t="s">
        <v>544</v>
      </c>
      <c r="C6" t="s">
        <v>130</v>
      </c>
      <c r="D6">
        <v>10376942</v>
      </c>
      <c r="E6" t="s">
        <v>146</v>
      </c>
      <c r="F6" t="s">
        <v>140</v>
      </c>
      <c r="G6" t="s">
        <v>145</v>
      </c>
      <c r="H6" s="22" t="s">
        <v>128</v>
      </c>
      <c r="J6" t="str">
        <f>TABLA_REPORTES_MOD_PLATAFORMA14[[#This Row],[ESPECIALIDAD]]&amp;"-"&amp;TABLA_REPORTES_MOD_PLATAFORMA14[[#This Row],[CARGO]]</f>
        <v xml:space="preserve"> HORMIGÓN-C: MAESTRO PRIMERA</v>
      </c>
      <c r="L6" s="22" t="e">
        <f>VLOOKUP(TABLA_REPORTES_MOD_PLATAFORMA14[[#This Row],[FRENTE]],WORKFACES!G:H,2,FALSE)</f>
        <v>#N/A</v>
      </c>
      <c r="N6" t="e">
        <f>VLOOKUP(TABLA_REPORTES_MOD_PLATAFORMA14[[#This Row],[FRENTE]],WORKFACES!G:J,4,FALSE)</f>
        <v>#N/A</v>
      </c>
    </row>
    <row r="7" spans="1:14" x14ac:dyDescent="0.25">
      <c r="A7" s="1">
        <v>45319</v>
      </c>
      <c r="B7" t="s">
        <v>545</v>
      </c>
      <c r="C7" t="s">
        <v>136</v>
      </c>
      <c r="D7">
        <v>12551858</v>
      </c>
      <c r="E7" t="s">
        <v>244</v>
      </c>
      <c r="F7" t="s">
        <v>226</v>
      </c>
      <c r="G7" t="s">
        <v>245</v>
      </c>
      <c r="H7" s="22" t="s">
        <v>128</v>
      </c>
      <c r="J7" t="str">
        <f>TABLA_REPORTES_MOD_PLATAFORMA14[[#This Row],[ESPECIALIDAD]]&amp;"-"&amp;TABLA_REPORTES_MOD_PLATAFORMA14[[#This Row],[CARGO]]</f>
        <v xml:space="preserve"> EXCAVADORA-C: OPERADOR</v>
      </c>
      <c r="L7" s="22" t="e">
        <f>VLOOKUP(TABLA_REPORTES_MOD_PLATAFORMA14[[#This Row],[FRENTE]],WORKFACES!G:H,2,FALSE)</f>
        <v>#N/A</v>
      </c>
      <c r="N7" t="e">
        <f>VLOOKUP(TABLA_REPORTES_MOD_PLATAFORMA14[[#This Row],[FRENTE]],WORKFACES!G:J,4,FALSE)</f>
        <v>#N/A</v>
      </c>
    </row>
    <row r="8" spans="1:14" x14ac:dyDescent="0.25">
      <c r="A8" s="1">
        <v>45319</v>
      </c>
      <c r="B8" t="s">
        <v>546</v>
      </c>
      <c r="C8" t="s">
        <v>136</v>
      </c>
      <c r="D8">
        <v>13801271</v>
      </c>
      <c r="E8" t="s">
        <v>137</v>
      </c>
      <c r="F8" t="s">
        <v>138</v>
      </c>
      <c r="G8" t="s">
        <v>139</v>
      </c>
      <c r="H8" s="22" t="s">
        <v>128</v>
      </c>
      <c r="J8" t="str">
        <f>TABLA_REPORTES_MOD_PLATAFORMA14[[#This Row],[ESPECIALIDAD]]&amp;"-"&amp;TABLA_REPORTES_MOD_PLATAFORMA14[[#This Row],[CARGO]]</f>
        <v xml:space="preserve"> MOTONIVELADORA-C: OPERADOR</v>
      </c>
      <c r="L8" s="22" t="e">
        <f>VLOOKUP(TABLA_REPORTES_MOD_PLATAFORMA14[[#This Row],[FRENTE]],WORKFACES!G:H,2,FALSE)</f>
        <v>#N/A</v>
      </c>
      <c r="N8" t="e">
        <f>VLOOKUP(TABLA_REPORTES_MOD_PLATAFORMA14[[#This Row],[FRENTE]],WORKFACES!G:J,4,FALSE)</f>
        <v>#N/A</v>
      </c>
    </row>
    <row r="9" spans="1:14" x14ac:dyDescent="0.25">
      <c r="A9" s="1">
        <v>45319</v>
      </c>
      <c r="B9" t="s">
        <v>153</v>
      </c>
      <c r="C9" t="s">
        <v>12</v>
      </c>
      <c r="D9">
        <v>15448738</v>
      </c>
      <c r="E9" t="s">
        <v>154</v>
      </c>
      <c r="F9" t="s">
        <v>151</v>
      </c>
      <c r="G9" t="s">
        <v>155</v>
      </c>
      <c r="H9" s="22" t="s">
        <v>128</v>
      </c>
      <c r="J9" t="str">
        <f>TABLA_REPORTES_MOD_PLATAFORMA14[[#This Row],[ESPECIALIDAD]]&amp;"-"&amp;TABLA_REPORTES_MOD_PLATAFORMA14[[#This Row],[CARGO]]</f>
        <v xml:space="preserve"> ELECTRICO-CAPATAZ</v>
      </c>
      <c r="L9" s="22" t="e">
        <f>VLOOKUP(TABLA_REPORTES_MOD_PLATAFORMA14[[#This Row],[FRENTE]],WORKFACES!G:H,2,FALSE)</f>
        <v>#N/A</v>
      </c>
      <c r="N9" t="e">
        <f>VLOOKUP(TABLA_REPORTES_MOD_PLATAFORMA14[[#This Row],[FRENTE]],WORKFACES!G:J,4,FALSE)</f>
        <v>#N/A</v>
      </c>
    </row>
    <row r="10" spans="1:14" x14ac:dyDescent="0.25">
      <c r="A10" s="1">
        <v>45319</v>
      </c>
      <c r="B10" t="s">
        <v>156</v>
      </c>
      <c r="C10" t="s">
        <v>129</v>
      </c>
      <c r="D10">
        <v>17039144</v>
      </c>
      <c r="E10" t="s">
        <v>157</v>
      </c>
      <c r="F10" t="s">
        <v>151</v>
      </c>
      <c r="G10" t="s">
        <v>155</v>
      </c>
      <c r="H10" s="22" t="s">
        <v>128</v>
      </c>
      <c r="J10" t="str">
        <f>TABLA_REPORTES_MOD_PLATAFORMA14[[#This Row],[ESPECIALIDAD]]&amp;"-"&amp;TABLA_REPORTES_MOD_PLATAFORMA14[[#This Row],[CARGO]]</f>
        <v xml:space="preserve"> ELECTRICO-C: MAESTRO MAYOR</v>
      </c>
      <c r="L10" s="22" t="e">
        <f>VLOOKUP(TABLA_REPORTES_MOD_PLATAFORMA14[[#This Row],[FRENTE]],WORKFACES!G:H,2,FALSE)</f>
        <v>#N/A</v>
      </c>
      <c r="N10" t="e">
        <f>VLOOKUP(TABLA_REPORTES_MOD_PLATAFORMA14[[#This Row],[FRENTE]],WORKFACES!G:J,4,FALSE)</f>
        <v>#N/A</v>
      </c>
    </row>
    <row r="11" spans="1:14" x14ac:dyDescent="0.25">
      <c r="A11" s="1">
        <v>45319</v>
      </c>
      <c r="B11" t="s">
        <v>158</v>
      </c>
      <c r="C11" t="s">
        <v>129</v>
      </c>
      <c r="D11">
        <v>13367652</v>
      </c>
      <c r="E11" t="s">
        <v>159</v>
      </c>
      <c r="F11" t="s">
        <v>151</v>
      </c>
      <c r="G11" t="s">
        <v>155</v>
      </c>
      <c r="H11" s="22" t="s">
        <v>128</v>
      </c>
      <c r="J11" t="str">
        <f>TABLA_REPORTES_MOD_PLATAFORMA14[[#This Row],[ESPECIALIDAD]]&amp;"-"&amp;TABLA_REPORTES_MOD_PLATAFORMA14[[#This Row],[CARGO]]</f>
        <v xml:space="preserve"> ELECTRICO-C: MAESTRO MAYOR</v>
      </c>
      <c r="L11" s="22" t="e">
        <f>VLOOKUP(TABLA_REPORTES_MOD_PLATAFORMA14[[#This Row],[FRENTE]],WORKFACES!G:H,2,FALSE)</f>
        <v>#N/A</v>
      </c>
      <c r="N11" t="e">
        <f>VLOOKUP(TABLA_REPORTES_MOD_PLATAFORMA14[[#This Row],[FRENTE]],WORKFACES!G:J,4,FALSE)</f>
        <v>#N/A</v>
      </c>
    </row>
    <row r="12" spans="1:14" x14ac:dyDescent="0.25">
      <c r="A12" s="1">
        <v>45319</v>
      </c>
      <c r="B12" t="s">
        <v>160</v>
      </c>
      <c r="C12" t="s">
        <v>130</v>
      </c>
      <c r="D12">
        <v>17465614</v>
      </c>
      <c r="E12" t="s">
        <v>365</v>
      </c>
      <c r="F12" t="s">
        <v>151</v>
      </c>
      <c r="G12" t="s">
        <v>152</v>
      </c>
      <c r="H12" s="22" t="s">
        <v>128</v>
      </c>
      <c r="J12" t="str">
        <f>TABLA_REPORTES_MOD_PLATAFORMA14[[#This Row],[ESPECIALIDAD]]&amp;"-"&amp;TABLA_REPORTES_MOD_PLATAFORMA14[[#This Row],[CARGO]]</f>
        <v xml:space="preserve"> ELECTRICA-C: MAESTRO PRIMERA</v>
      </c>
      <c r="L12" s="22" t="e">
        <f>VLOOKUP(TABLA_REPORTES_MOD_PLATAFORMA14[[#This Row],[FRENTE]],WORKFACES!G:H,2,FALSE)</f>
        <v>#N/A</v>
      </c>
      <c r="N12" t="e">
        <f>VLOOKUP(TABLA_REPORTES_MOD_PLATAFORMA14[[#This Row],[FRENTE]],WORKFACES!G:J,4,FALSE)</f>
        <v>#N/A</v>
      </c>
    </row>
    <row r="13" spans="1:14" x14ac:dyDescent="0.25">
      <c r="A13" s="1">
        <v>45319</v>
      </c>
      <c r="B13" t="s">
        <v>162</v>
      </c>
      <c r="C13" t="s">
        <v>130</v>
      </c>
      <c r="D13">
        <v>18760772</v>
      </c>
      <c r="E13" t="s">
        <v>163</v>
      </c>
      <c r="F13" t="s">
        <v>151</v>
      </c>
      <c r="G13" t="s">
        <v>155</v>
      </c>
      <c r="H13" s="22" t="s">
        <v>128</v>
      </c>
      <c r="J13" t="str">
        <f>TABLA_REPORTES_MOD_PLATAFORMA14[[#This Row],[ESPECIALIDAD]]&amp;"-"&amp;TABLA_REPORTES_MOD_PLATAFORMA14[[#This Row],[CARGO]]</f>
        <v xml:space="preserve"> ELECTRICO-C: MAESTRO PRIMERA</v>
      </c>
      <c r="L13" s="22" t="e">
        <f>VLOOKUP(TABLA_REPORTES_MOD_PLATAFORMA14[[#This Row],[FRENTE]],WORKFACES!G:H,2,FALSE)</f>
        <v>#N/A</v>
      </c>
      <c r="N13" t="e">
        <f>VLOOKUP(TABLA_REPORTES_MOD_PLATAFORMA14[[#This Row],[FRENTE]],WORKFACES!G:J,4,FALSE)</f>
        <v>#N/A</v>
      </c>
    </row>
    <row r="14" spans="1:14" x14ac:dyDescent="0.25">
      <c r="A14" s="1">
        <v>45319</v>
      </c>
      <c r="B14" t="s">
        <v>164</v>
      </c>
      <c r="C14" t="s">
        <v>130</v>
      </c>
      <c r="D14">
        <v>17660345</v>
      </c>
      <c r="E14" t="s">
        <v>161</v>
      </c>
      <c r="F14" t="s">
        <v>151</v>
      </c>
      <c r="G14" t="s">
        <v>155</v>
      </c>
      <c r="H14" s="22" t="s">
        <v>128</v>
      </c>
      <c r="J14" t="str">
        <f>TABLA_REPORTES_MOD_PLATAFORMA14[[#This Row],[ESPECIALIDAD]]&amp;"-"&amp;TABLA_REPORTES_MOD_PLATAFORMA14[[#This Row],[CARGO]]</f>
        <v xml:space="preserve"> ELECTRICO-C: MAESTRO PRIMERA</v>
      </c>
      <c r="L14" s="22" t="e">
        <f>VLOOKUP(TABLA_REPORTES_MOD_PLATAFORMA14[[#This Row],[FRENTE]],WORKFACES!G:H,2,FALSE)</f>
        <v>#N/A</v>
      </c>
      <c r="N14" t="e">
        <f>VLOOKUP(TABLA_REPORTES_MOD_PLATAFORMA14[[#This Row],[FRENTE]],WORKFACES!G:J,4,FALSE)</f>
        <v>#N/A</v>
      </c>
    </row>
    <row r="15" spans="1:14" x14ac:dyDescent="0.25">
      <c r="A15" s="1">
        <v>45319</v>
      </c>
      <c r="B15" t="s">
        <v>366</v>
      </c>
      <c r="C15" t="s">
        <v>130</v>
      </c>
      <c r="D15">
        <v>19965595</v>
      </c>
      <c r="E15" t="s">
        <v>165</v>
      </c>
      <c r="F15" t="s">
        <v>151</v>
      </c>
      <c r="G15" t="s">
        <v>155</v>
      </c>
      <c r="H15" s="22" t="s">
        <v>128</v>
      </c>
      <c r="J15" t="str">
        <f>TABLA_REPORTES_MOD_PLATAFORMA14[[#This Row],[ESPECIALIDAD]]&amp;"-"&amp;TABLA_REPORTES_MOD_PLATAFORMA14[[#This Row],[CARGO]]</f>
        <v xml:space="preserve"> ELECTRICO-C: MAESTRO PRIMERA</v>
      </c>
      <c r="L15" s="22" t="e">
        <f>VLOOKUP(TABLA_REPORTES_MOD_PLATAFORMA14[[#This Row],[FRENTE]],WORKFACES!G:H,2,FALSE)</f>
        <v>#N/A</v>
      </c>
      <c r="N15" t="e">
        <f>VLOOKUP(TABLA_REPORTES_MOD_PLATAFORMA14[[#This Row],[FRENTE]],WORKFACES!G:J,4,FALSE)</f>
        <v>#N/A</v>
      </c>
    </row>
    <row r="16" spans="1:14" x14ac:dyDescent="0.25">
      <c r="A16" s="1">
        <v>45319</v>
      </c>
      <c r="B16" t="s">
        <v>166</v>
      </c>
      <c r="C16" t="s">
        <v>12</v>
      </c>
      <c r="D16">
        <v>15909909</v>
      </c>
      <c r="E16" t="s">
        <v>183</v>
      </c>
      <c r="F16" t="s">
        <v>151</v>
      </c>
      <c r="G16" t="s">
        <v>155</v>
      </c>
      <c r="H16" s="22" t="s">
        <v>128</v>
      </c>
      <c r="J16" t="str">
        <f>TABLA_REPORTES_MOD_PLATAFORMA14[[#This Row],[ESPECIALIDAD]]&amp;"-"&amp;TABLA_REPORTES_MOD_PLATAFORMA14[[#This Row],[CARGO]]</f>
        <v xml:space="preserve"> ELECTRICO-CAPATAZ</v>
      </c>
      <c r="L16" s="22" t="e">
        <f>VLOOKUP(TABLA_REPORTES_MOD_PLATAFORMA14[[#This Row],[FRENTE]],WORKFACES!G:H,2,FALSE)</f>
        <v>#N/A</v>
      </c>
      <c r="N16" t="e">
        <f>VLOOKUP(TABLA_REPORTES_MOD_PLATAFORMA14[[#This Row],[FRENTE]],WORKFACES!G:J,4,FALSE)</f>
        <v>#N/A</v>
      </c>
    </row>
    <row r="17" spans="1:14" x14ac:dyDescent="0.25">
      <c r="A17" s="1">
        <v>45319</v>
      </c>
      <c r="B17" t="s">
        <v>168</v>
      </c>
      <c r="C17" t="s">
        <v>129</v>
      </c>
      <c r="D17">
        <v>11416138</v>
      </c>
      <c r="E17" t="s">
        <v>188</v>
      </c>
      <c r="F17" t="s">
        <v>151</v>
      </c>
      <c r="G17" t="s">
        <v>152</v>
      </c>
      <c r="H17" s="22" t="s">
        <v>128</v>
      </c>
      <c r="J17" t="str">
        <f>TABLA_REPORTES_MOD_PLATAFORMA14[[#This Row],[ESPECIALIDAD]]&amp;"-"&amp;TABLA_REPORTES_MOD_PLATAFORMA14[[#This Row],[CARGO]]</f>
        <v xml:space="preserve"> ELECTRICA-C: MAESTRO MAYOR</v>
      </c>
      <c r="L17" s="22" t="e">
        <f>VLOOKUP(TABLA_REPORTES_MOD_PLATAFORMA14[[#This Row],[FRENTE]],WORKFACES!G:H,2,FALSE)</f>
        <v>#N/A</v>
      </c>
      <c r="N17" t="e">
        <f>VLOOKUP(TABLA_REPORTES_MOD_PLATAFORMA14[[#This Row],[FRENTE]],WORKFACES!G:J,4,FALSE)</f>
        <v>#N/A</v>
      </c>
    </row>
    <row r="18" spans="1:14" x14ac:dyDescent="0.25">
      <c r="A18" s="1">
        <v>45319</v>
      </c>
      <c r="B18" t="s">
        <v>170</v>
      </c>
      <c r="C18" t="s">
        <v>129</v>
      </c>
      <c r="D18">
        <v>14388919</v>
      </c>
      <c r="E18" t="s">
        <v>185</v>
      </c>
      <c r="F18" t="s">
        <v>151</v>
      </c>
      <c r="G18" t="s">
        <v>152</v>
      </c>
      <c r="H18" s="22" t="s">
        <v>128</v>
      </c>
      <c r="J18" t="str">
        <f>TABLA_REPORTES_MOD_PLATAFORMA14[[#This Row],[ESPECIALIDAD]]&amp;"-"&amp;TABLA_REPORTES_MOD_PLATAFORMA14[[#This Row],[CARGO]]</f>
        <v xml:space="preserve"> ELECTRICA-C: MAESTRO MAYOR</v>
      </c>
      <c r="L18" s="22" t="e">
        <f>VLOOKUP(TABLA_REPORTES_MOD_PLATAFORMA14[[#This Row],[FRENTE]],WORKFACES!G:H,2,FALSE)</f>
        <v>#N/A</v>
      </c>
      <c r="N18" t="e">
        <f>VLOOKUP(TABLA_REPORTES_MOD_PLATAFORMA14[[#This Row],[FRENTE]],WORKFACES!G:J,4,FALSE)</f>
        <v>#N/A</v>
      </c>
    </row>
    <row r="19" spans="1:14" x14ac:dyDescent="0.25">
      <c r="A19" s="1">
        <v>45319</v>
      </c>
      <c r="B19" t="s">
        <v>172</v>
      </c>
      <c r="C19" t="s">
        <v>130</v>
      </c>
      <c r="D19">
        <v>11679457</v>
      </c>
      <c r="E19" t="s">
        <v>194</v>
      </c>
      <c r="F19" t="s">
        <v>151</v>
      </c>
      <c r="G19" t="s">
        <v>152</v>
      </c>
      <c r="H19" s="22" t="s">
        <v>128</v>
      </c>
      <c r="J19" t="str">
        <f>TABLA_REPORTES_MOD_PLATAFORMA14[[#This Row],[ESPECIALIDAD]]&amp;"-"&amp;TABLA_REPORTES_MOD_PLATAFORMA14[[#This Row],[CARGO]]</f>
        <v xml:space="preserve"> ELECTRICA-C: MAESTRO PRIMERA</v>
      </c>
      <c r="L19" s="22" t="e">
        <f>VLOOKUP(TABLA_REPORTES_MOD_PLATAFORMA14[[#This Row],[FRENTE]],WORKFACES!G:H,2,FALSE)</f>
        <v>#N/A</v>
      </c>
      <c r="N19" t="e">
        <f>VLOOKUP(TABLA_REPORTES_MOD_PLATAFORMA14[[#This Row],[FRENTE]],WORKFACES!G:J,4,FALSE)</f>
        <v>#N/A</v>
      </c>
    </row>
    <row r="20" spans="1:14" x14ac:dyDescent="0.25">
      <c r="A20" s="1">
        <v>45319</v>
      </c>
      <c r="B20" t="s">
        <v>174</v>
      </c>
      <c r="C20" t="s">
        <v>130</v>
      </c>
      <c r="D20">
        <v>19124317</v>
      </c>
      <c r="E20" t="s">
        <v>196</v>
      </c>
      <c r="F20" t="s">
        <v>151</v>
      </c>
      <c r="G20" t="s">
        <v>155</v>
      </c>
      <c r="H20" s="22" t="s">
        <v>128</v>
      </c>
      <c r="J20" t="str">
        <f>TABLA_REPORTES_MOD_PLATAFORMA14[[#This Row],[ESPECIALIDAD]]&amp;"-"&amp;TABLA_REPORTES_MOD_PLATAFORMA14[[#This Row],[CARGO]]</f>
        <v xml:space="preserve"> ELECTRICO-C: MAESTRO PRIMERA</v>
      </c>
      <c r="L20" s="22" t="e">
        <f>VLOOKUP(TABLA_REPORTES_MOD_PLATAFORMA14[[#This Row],[FRENTE]],WORKFACES!G:H,2,FALSE)</f>
        <v>#N/A</v>
      </c>
      <c r="N20" t="e">
        <f>VLOOKUP(TABLA_REPORTES_MOD_PLATAFORMA14[[#This Row],[FRENTE]],WORKFACES!G:J,4,FALSE)</f>
        <v>#N/A</v>
      </c>
    </row>
    <row r="21" spans="1:14" x14ac:dyDescent="0.25">
      <c r="A21" s="1">
        <v>45319</v>
      </c>
      <c r="B21" t="s">
        <v>176</v>
      </c>
      <c r="C21" t="s">
        <v>130</v>
      </c>
      <c r="D21">
        <v>19776179</v>
      </c>
      <c r="E21" t="s">
        <v>190</v>
      </c>
      <c r="F21" t="s">
        <v>151</v>
      </c>
      <c r="G21" t="s">
        <v>152</v>
      </c>
      <c r="H21" s="22" t="s">
        <v>128</v>
      </c>
      <c r="J21" t="str">
        <f>TABLA_REPORTES_MOD_PLATAFORMA14[[#This Row],[ESPECIALIDAD]]&amp;"-"&amp;TABLA_REPORTES_MOD_PLATAFORMA14[[#This Row],[CARGO]]</f>
        <v xml:space="preserve"> ELECTRICA-C: MAESTRO PRIMERA</v>
      </c>
      <c r="L21" s="22" t="e">
        <f>VLOOKUP(TABLA_REPORTES_MOD_PLATAFORMA14[[#This Row],[FRENTE]],WORKFACES!G:H,2,FALSE)</f>
        <v>#N/A</v>
      </c>
      <c r="N21" t="e">
        <f>VLOOKUP(TABLA_REPORTES_MOD_PLATAFORMA14[[#This Row],[FRENTE]],WORKFACES!G:J,4,FALSE)</f>
        <v>#N/A</v>
      </c>
    </row>
    <row r="22" spans="1:14" x14ac:dyDescent="0.25">
      <c r="A22" s="1">
        <v>45319</v>
      </c>
      <c r="B22" t="s">
        <v>178</v>
      </c>
      <c r="C22" t="s">
        <v>130</v>
      </c>
      <c r="D22">
        <v>19334850</v>
      </c>
      <c r="E22" t="s">
        <v>192</v>
      </c>
      <c r="F22" t="s">
        <v>151</v>
      </c>
      <c r="G22" t="s">
        <v>155</v>
      </c>
      <c r="H22" s="22" t="s">
        <v>128</v>
      </c>
      <c r="J22" t="str">
        <f>TABLA_REPORTES_MOD_PLATAFORMA14[[#This Row],[ESPECIALIDAD]]&amp;"-"&amp;TABLA_REPORTES_MOD_PLATAFORMA14[[#This Row],[CARGO]]</f>
        <v xml:space="preserve"> ELECTRICO-C: MAESTRO PRIMERA</v>
      </c>
      <c r="L22" s="22" t="e">
        <f>VLOOKUP(TABLA_REPORTES_MOD_PLATAFORMA14[[#This Row],[FRENTE]],WORKFACES!G:H,2,FALSE)</f>
        <v>#N/A</v>
      </c>
      <c r="N22" t="e">
        <f>VLOOKUP(TABLA_REPORTES_MOD_PLATAFORMA14[[#This Row],[FRENTE]],WORKFACES!G:J,4,FALSE)</f>
        <v>#N/A</v>
      </c>
    </row>
    <row r="23" spans="1:14" x14ac:dyDescent="0.25">
      <c r="A23" s="1">
        <v>45319</v>
      </c>
      <c r="B23" t="s">
        <v>182</v>
      </c>
      <c r="C23" t="s">
        <v>12</v>
      </c>
      <c r="D23">
        <v>15922777</v>
      </c>
      <c r="E23" t="s">
        <v>167</v>
      </c>
      <c r="F23" t="s">
        <v>151</v>
      </c>
      <c r="G23" t="s">
        <v>155</v>
      </c>
      <c r="H23" s="22" t="s">
        <v>128</v>
      </c>
      <c r="J23" t="str">
        <f>TABLA_REPORTES_MOD_PLATAFORMA14[[#This Row],[ESPECIALIDAD]]&amp;"-"&amp;TABLA_REPORTES_MOD_PLATAFORMA14[[#This Row],[CARGO]]</f>
        <v xml:space="preserve"> ELECTRICO-CAPATAZ</v>
      </c>
      <c r="L23" s="22" t="e">
        <f>VLOOKUP(TABLA_REPORTES_MOD_PLATAFORMA14[[#This Row],[FRENTE]],WORKFACES!G:H,2,FALSE)</f>
        <v>#N/A</v>
      </c>
      <c r="N23" t="e">
        <f>VLOOKUP(TABLA_REPORTES_MOD_PLATAFORMA14[[#This Row],[FRENTE]],WORKFACES!G:J,4,FALSE)</f>
        <v>#N/A</v>
      </c>
    </row>
    <row r="24" spans="1:14" x14ac:dyDescent="0.25">
      <c r="A24" s="1">
        <v>45319</v>
      </c>
      <c r="B24" t="s">
        <v>184</v>
      </c>
      <c r="C24" t="s">
        <v>129</v>
      </c>
      <c r="D24">
        <v>17352254</v>
      </c>
      <c r="E24" t="s">
        <v>169</v>
      </c>
      <c r="F24" t="s">
        <v>151</v>
      </c>
      <c r="G24" t="s">
        <v>152</v>
      </c>
      <c r="H24" s="22" t="s">
        <v>128</v>
      </c>
      <c r="J24" t="str">
        <f>TABLA_REPORTES_MOD_PLATAFORMA14[[#This Row],[ESPECIALIDAD]]&amp;"-"&amp;TABLA_REPORTES_MOD_PLATAFORMA14[[#This Row],[CARGO]]</f>
        <v xml:space="preserve"> ELECTRICA-C: MAESTRO MAYOR</v>
      </c>
      <c r="L24" s="22" t="e">
        <f>VLOOKUP(TABLA_REPORTES_MOD_PLATAFORMA14[[#This Row],[FRENTE]],WORKFACES!G:H,2,FALSE)</f>
        <v>#N/A</v>
      </c>
      <c r="N24" t="e">
        <f>VLOOKUP(TABLA_REPORTES_MOD_PLATAFORMA14[[#This Row],[FRENTE]],WORKFACES!G:J,4,FALSE)</f>
        <v>#N/A</v>
      </c>
    </row>
    <row r="25" spans="1:14" x14ac:dyDescent="0.25">
      <c r="A25" s="1">
        <v>45319</v>
      </c>
      <c r="B25" t="s">
        <v>187</v>
      </c>
      <c r="C25" t="s">
        <v>129</v>
      </c>
      <c r="D25">
        <v>10491676</v>
      </c>
      <c r="E25" t="s">
        <v>171</v>
      </c>
      <c r="F25" t="s">
        <v>151</v>
      </c>
      <c r="G25" t="s">
        <v>152</v>
      </c>
      <c r="H25" s="22" t="s">
        <v>128</v>
      </c>
      <c r="J25" t="str">
        <f>TABLA_REPORTES_MOD_PLATAFORMA14[[#This Row],[ESPECIALIDAD]]&amp;"-"&amp;TABLA_REPORTES_MOD_PLATAFORMA14[[#This Row],[CARGO]]</f>
        <v xml:space="preserve"> ELECTRICA-C: MAESTRO MAYOR</v>
      </c>
      <c r="L25" s="22" t="e">
        <f>VLOOKUP(TABLA_REPORTES_MOD_PLATAFORMA14[[#This Row],[FRENTE]],WORKFACES!G:H,2,FALSE)</f>
        <v>#N/A</v>
      </c>
      <c r="N25" t="e">
        <f>VLOOKUP(TABLA_REPORTES_MOD_PLATAFORMA14[[#This Row],[FRENTE]],WORKFACES!G:J,4,FALSE)</f>
        <v>#N/A</v>
      </c>
    </row>
    <row r="26" spans="1:14" x14ac:dyDescent="0.25">
      <c r="A26" s="1">
        <v>45319</v>
      </c>
      <c r="B26" t="s">
        <v>189</v>
      </c>
      <c r="C26" t="s">
        <v>130</v>
      </c>
      <c r="D26">
        <v>18807838</v>
      </c>
      <c r="E26" t="s">
        <v>175</v>
      </c>
      <c r="F26" t="s">
        <v>151</v>
      </c>
      <c r="G26" t="s">
        <v>152</v>
      </c>
      <c r="H26" s="22" t="s">
        <v>128</v>
      </c>
      <c r="J26" t="str">
        <f>TABLA_REPORTES_MOD_PLATAFORMA14[[#This Row],[ESPECIALIDAD]]&amp;"-"&amp;TABLA_REPORTES_MOD_PLATAFORMA14[[#This Row],[CARGO]]</f>
        <v xml:space="preserve"> ELECTRICA-C: MAESTRO PRIMERA</v>
      </c>
      <c r="L26" s="22" t="e">
        <f>VLOOKUP(TABLA_REPORTES_MOD_PLATAFORMA14[[#This Row],[FRENTE]],WORKFACES!G:H,2,FALSE)</f>
        <v>#N/A</v>
      </c>
      <c r="N26" t="e">
        <f>VLOOKUP(TABLA_REPORTES_MOD_PLATAFORMA14[[#This Row],[FRENTE]],WORKFACES!G:J,4,FALSE)</f>
        <v>#N/A</v>
      </c>
    </row>
    <row r="27" spans="1:14" x14ac:dyDescent="0.25">
      <c r="A27" s="1">
        <v>45319</v>
      </c>
      <c r="B27" t="s">
        <v>191</v>
      </c>
      <c r="C27" t="s">
        <v>130</v>
      </c>
      <c r="D27">
        <v>15851419</v>
      </c>
      <c r="E27" t="s">
        <v>180</v>
      </c>
      <c r="F27" t="s">
        <v>151</v>
      </c>
      <c r="G27" t="s">
        <v>155</v>
      </c>
      <c r="H27" s="22" t="s">
        <v>128</v>
      </c>
      <c r="J27" t="str">
        <f>TABLA_REPORTES_MOD_PLATAFORMA14[[#This Row],[ESPECIALIDAD]]&amp;"-"&amp;TABLA_REPORTES_MOD_PLATAFORMA14[[#This Row],[CARGO]]</f>
        <v xml:space="preserve"> ELECTRICO-C: MAESTRO PRIMERA</v>
      </c>
      <c r="L27" s="22" t="e">
        <f>VLOOKUP(TABLA_REPORTES_MOD_PLATAFORMA14[[#This Row],[FRENTE]],WORKFACES!G:H,2,FALSE)</f>
        <v>#N/A</v>
      </c>
      <c r="N27" t="e">
        <f>VLOOKUP(TABLA_REPORTES_MOD_PLATAFORMA14[[#This Row],[FRENTE]],WORKFACES!G:J,4,FALSE)</f>
        <v>#N/A</v>
      </c>
    </row>
    <row r="28" spans="1:14" x14ac:dyDescent="0.25">
      <c r="A28" s="1">
        <v>45319</v>
      </c>
      <c r="B28" t="s">
        <v>193</v>
      </c>
      <c r="C28" t="s">
        <v>130</v>
      </c>
      <c r="D28">
        <v>17042562</v>
      </c>
      <c r="E28" t="s">
        <v>179</v>
      </c>
      <c r="F28" t="s">
        <v>151</v>
      </c>
      <c r="G28" t="s">
        <v>155</v>
      </c>
      <c r="H28" s="22" t="s">
        <v>128</v>
      </c>
      <c r="J28" t="str">
        <f>TABLA_REPORTES_MOD_PLATAFORMA14[[#This Row],[ESPECIALIDAD]]&amp;"-"&amp;TABLA_REPORTES_MOD_PLATAFORMA14[[#This Row],[CARGO]]</f>
        <v xml:space="preserve"> ELECTRICO-C: MAESTRO PRIMERA</v>
      </c>
      <c r="L28" s="22" t="e">
        <f>VLOOKUP(TABLA_REPORTES_MOD_PLATAFORMA14[[#This Row],[FRENTE]],WORKFACES!G:H,2,FALSE)</f>
        <v>#N/A</v>
      </c>
      <c r="N28" t="e">
        <f>VLOOKUP(TABLA_REPORTES_MOD_PLATAFORMA14[[#This Row],[FRENTE]],WORKFACES!G:J,4,FALSE)</f>
        <v>#N/A</v>
      </c>
    </row>
    <row r="29" spans="1:14" x14ac:dyDescent="0.25">
      <c r="A29" s="1">
        <v>45319</v>
      </c>
      <c r="B29" t="s">
        <v>195</v>
      </c>
      <c r="C29" t="s">
        <v>130</v>
      </c>
      <c r="D29">
        <v>15321052</v>
      </c>
      <c r="E29" t="s">
        <v>173</v>
      </c>
      <c r="F29" t="s">
        <v>151</v>
      </c>
      <c r="G29" t="s">
        <v>152</v>
      </c>
      <c r="H29" s="22" t="s">
        <v>128</v>
      </c>
      <c r="J29" t="str">
        <f>TABLA_REPORTES_MOD_PLATAFORMA14[[#This Row],[ESPECIALIDAD]]&amp;"-"&amp;TABLA_REPORTES_MOD_PLATAFORMA14[[#This Row],[CARGO]]</f>
        <v xml:space="preserve"> ELECTRICA-C: MAESTRO PRIMERA</v>
      </c>
      <c r="L29" s="22" t="e">
        <f>VLOOKUP(TABLA_REPORTES_MOD_PLATAFORMA14[[#This Row],[FRENTE]],WORKFACES!G:H,2,FALSE)</f>
        <v>#N/A</v>
      </c>
      <c r="N29" t="e">
        <f>VLOOKUP(TABLA_REPORTES_MOD_PLATAFORMA14[[#This Row],[FRENTE]],WORKFACES!G:J,4,FALSE)</f>
        <v>#N/A</v>
      </c>
    </row>
    <row r="30" spans="1:14" x14ac:dyDescent="0.25">
      <c r="A30" s="1">
        <v>45319</v>
      </c>
      <c r="B30" t="s">
        <v>547</v>
      </c>
      <c r="C30" t="s">
        <v>130</v>
      </c>
      <c r="D30">
        <v>19373497</v>
      </c>
      <c r="E30" t="s">
        <v>177</v>
      </c>
      <c r="F30" t="s">
        <v>151</v>
      </c>
      <c r="G30" t="s">
        <v>152</v>
      </c>
      <c r="H30" s="22" t="s">
        <v>128</v>
      </c>
      <c r="J30" t="str">
        <f>TABLA_REPORTES_MOD_PLATAFORMA14[[#This Row],[ESPECIALIDAD]]&amp;"-"&amp;TABLA_REPORTES_MOD_PLATAFORMA14[[#This Row],[CARGO]]</f>
        <v xml:space="preserve"> ELECTRICA-C: MAESTRO PRIMERA</v>
      </c>
      <c r="L30" s="22" t="e">
        <f>VLOOKUP(TABLA_REPORTES_MOD_PLATAFORMA14[[#This Row],[FRENTE]],WORKFACES!G:H,2,FALSE)</f>
        <v>#N/A</v>
      </c>
      <c r="N30" t="e">
        <f>VLOOKUP(TABLA_REPORTES_MOD_PLATAFORMA14[[#This Row],[FRENTE]],WORKFACES!G:J,4,FALSE)</f>
        <v>#N/A</v>
      </c>
    </row>
    <row r="31" spans="1:14" x14ac:dyDescent="0.25">
      <c r="A31" s="1">
        <v>45319</v>
      </c>
      <c r="B31" t="s">
        <v>548</v>
      </c>
      <c r="C31" t="s">
        <v>134</v>
      </c>
      <c r="D31">
        <v>19382470</v>
      </c>
      <c r="E31" t="s">
        <v>181</v>
      </c>
      <c r="F31" t="s">
        <v>151</v>
      </c>
      <c r="G31" t="s">
        <v>155</v>
      </c>
      <c r="H31" s="22" t="s">
        <v>128</v>
      </c>
      <c r="J31" t="str">
        <f>TABLA_REPORTES_MOD_PLATAFORMA14[[#This Row],[ESPECIALIDAD]]&amp;"-"&amp;TABLA_REPORTES_MOD_PLATAFORMA14[[#This Row],[CARGO]]</f>
        <v xml:space="preserve"> ELECTRICO-C: MAESTRO SEGUNDA</v>
      </c>
      <c r="L31" s="22" t="e">
        <f>VLOOKUP(TABLA_REPORTES_MOD_PLATAFORMA14[[#This Row],[FRENTE]],WORKFACES!G:H,2,FALSE)</f>
        <v>#N/A</v>
      </c>
      <c r="N31" t="e">
        <f>VLOOKUP(TABLA_REPORTES_MOD_PLATAFORMA14[[#This Row],[FRENTE]],WORKFACES!G:J,4,FALSE)</f>
        <v>#N/A</v>
      </c>
    </row>
    <row r="32" spans="1:14" x14ac:dyDescent="0.25">
      <c r="A32" s="1">
        <v>45319</v>
      </c>
      <c r="B32" t="s">
        <v>197</v>
      </c>
      <c r="C32" t="s">
        <v>12</v>
      </c>
      <c r="D32">
        <v>13728067</v>
      </c>
      <c r="E32" t="s">
        <v>198</v>
      </c>
      <c r="F32" t="s">
        <v>199</v>
      </c>
      <c r="G32" t="s">
        <v>150</v>
      </c>
      <c r="H32" s="22" t="s">
        <v>128</v>
      </c>
      <c r="J32" t="str">
        <f>TABLA_REPORTES_MOD_PLATAFORMA14[[#This Row],[ESPECIALIDAD]]&amp;"-"&amp;TABLA_REPORTES_MOD_PLATAFORMA14[[#This Row],[CARGO]]</f>
        <v xml:space="preserve"> MECANICA-CAPATAZ</v>
      </c>
      <c r="L32" s="22" t="e">
        <f>VLOOKUP(TABLA_REPORTES_MOD_PLATAFORMA14[[#This Row],[FRENTE]],WORKFACES!G:H,2,FALSE)</f>
        <v>#N/A</v>
      </c>
      <c r="N32" t="e">
        <f>VLOOKUP(TABLA_REPORTES_MOD_PLATAFORMA14[[#This Row],[FRENTE]],WORKFACES!G:J,4,FALSE)</f>
        <v>#N/A</v>
      </c>
    </row>
    <row r="33" spans="1:14" x14ac:dyDescent="0.25">
      <c r="A33" s="1">
        <v>45319</v>
      </c>
      <c r="B33" t="s">
        <v>200</v>
      </c>
      <c r="C33" t="s">
        <v>129</v>
      </c>
      <c r="D33">
        <v>19594555</v>
      </c>
      <c r="E33" t="s">
        <v>149</v>
      </c>
      <c r="F33" t="s">
        <v>199</v>
      </c>
      <c r="G33" t="s">
        <v>150</v>
      </c>
      <c r="H33" s="22" t="s">
        <v>128</v>
      </c>
      <c r="J33" t="str">
        <f>TABLA_REPORTES_MOD_PLATAFORMA14[[#This Row],[ESPECIALIDAD]]&amp;"-"&amp;TABLA_REPORTES_MOD_PLATAFORMA14[[#This Row],[CARGO]]</f>
        <v xml:space="preserve"> MECANICA-C: MAESTRO MAYOR</v>
      </c>
      <c r="L33" s="22" t="e">
        <f>VLOOKUP(TABLA_REPORTES_MOD_PLATAFORMA14[[#This Row],[FRENTE]],WORKFACES!G:H,2,FALSE)</f>
        <v>#N/A</v>
      </c>
      <c r="N33" t="e">
        <f>VLOOKUP(TABLA_REPORTES_MOD_PLATAFORMA14[[#This Row],[FRENTE]],WORKFACES!G:J,4,FALSE)</f>
        <v>#N/A</v>
      </c>
    </row>
    <row r="34" spans="1:14" x14ac:dyDescent="0.25">
      <c r="A34" s="1">
        <v>45319</v>
      </c>
      <c r="B34" t="s">
        <v>202</v>
      </c>
      <c r="C34" t="s">
        <v>129</v>
      </c>
      <c r="D34">
        <v>19907403</v>
      </c>
      <c r="E34" t="s">
        <v>147</v>
      </c>
      <c r="F34" t="s">
        <v>148</v>
      </c>
      <c r="G34" t="s">
        <v>148</v>
      </c>
      <c r="H34" s="22" t="s">
        <v>128</v>
      </c>
      <c r="J34" t="str">
        <f>TABLA_REPORTES_MOD_PLATAFORMA14[[#This Row],[ESPECIALIDAD]]&amp;"-"&amp;TABLA_REPORTES_MOD_PLATAFORMA14[[#This Row],[CARGO]]</f>
        <v xml:space="preserve"> ESTRUCTURA-C: MAESTRO MAYOR</v>
      </c>
      <c r="L34" s="22" t="e">
        <f>VLOOKUP(TABLA_REPORTES_MOD_PLATAFORMA14[[#This Row],[FRENTE]],WORKFACES!G:H,2,FALSE)</f>
        <v>#N/A</v>
      </c>
      <c r="N34" t="e">
        <f>VLOOKUP(TABLA_REPORTES_MOD_PLATAFORMA14[[#This Row],[FRENTE]],WORKFACES!G:J,4,FALSE)</f>
        <v>#N/A</v>
      </c>
    </row>
    <row r="35" spans="1:14" x14ac:dyDescent="0.25">
      <c r="A35" s="1">
        <v>45319</v>
      </c>
      <c r="B35" t="s">
        <v>204</v>
      </c>
      <c r="C35" t="s">
        <v>129</v>
      </c>
      <c r="D35">
        <v>19588975</v>
      </c>
      <c r="E35" t="s">
        <v>203</v>
      </c>
      <c r="F35" t="s">
        <v>148</v>
      </c>
      <c r="G35" t="s">
        <v>148</v>
      </c>
      <c r="H35" s="22" t="s">
        <v>128</v>
      </c>
      <c r="J35" t="str">
        <f>TABLA_REPORTES_MOD_PLATAFORMA14[[#This Row],[ESPECIALIDAD]]&amp;"-"&amp;TABLA_REPORTES_MOD_PLATAFORMA14[[#This Row],[CARGO]]</f>
        <v xml:space="preserve"> ESTRUCTURA-C: MAESTRO MAYOR</v>
      </c>
      <c r="L35" s="22" t="e">
        <f>VLOOKUP(TABLA_REPORTES_MOD_PLATAFORMA14[[#This Row],[FRENTE]],WORKFACES!G:H,2,FALSE)</f>
        <v>#N/A</v>
      </c>
      <c r="N35" t="e">
        <f>VLOOKUP(TABLA_REPORTES_MOD_PLATAFORMA14[[#This Row],[FRENTE]],WORKFACES!G:J,4,FALSE)</f>
        <v>#N/A</v>
      </c>
    </row>
    <row r="36" spans="1:14" x14ac:dyDescent="0.25">
      <c r="A36" s="1">
        <v>45319</v>
      </c>
      <c r="B36" t="s">
        <v>206</v>
      </c>
      <c r="C36" t="s">
        <v>129</v>
      </c>
      <c r="D36">
        <v>18107378</v>
      </c>
      <c r="E36" t="s">
        <v>207</v>
      </c>
      <c r="F36" t="s">
        <v>199</v>
      </c>
      <c r="G36" t="s">
        <v>150</v>
      </c>
      <c r="H36" s="22" t="s">
        <v>128</v>
      </c>
      <c r="J36" t="str">
        <f>TABLA_REPORTES_MOD_PLATAFORMA14[[#This Row],[ESPECIALIDAD]]&amp;"-"&amp;TABLA_REPORTES_MOD_PLATAFORMA14[[#This Row],[CARGO]]</f>
        <v xml:space="preserve"> MECANICA-C: MAESTRO MAYOR</v>
      </c>
      <c r="L36" s="22" t="e">
        <f>VLOOKUP(TABLA_REPORTES_MOD_PLATAFORMA14[[#This Row],[FRENTE]],WORKFACES!G:H,2,FALSE)</f>
        <v>#N/A</v>
      </c>
      <c r="N36" t="e">
        <f>VLOOKUP(TABLA_REPORTES_MOD_PLATAFORMA14[[#This Row],[FRENTE]],WORKFACES!G:J,4,FALSE)</f>
        <v>#N/A</v>
      </c>
    </row>
    <row r="37" spans="1:14" x14ac:dyDescent="0.25">
      <c r="A37" s="1">
        <v>45319</v>
      </c>
      <c r="B37" t="s">
        <v>208</v>
      </c>
      <c r="C37" t="s">
        <v>129</v>
      </c>
      <c r="D37">
        <v>19662020</v>
      </c>
      <c r="E37" t="s">
        <v>205</v>
      </c>
      <c r="F37" t="s">
        <v>132</v>
      </c>
      <c r="G37" t="s">
        <v>132</v>
      </c>
      <c r="H37" s="22" t="s">
        <v>128</v>
      </c>
      <c r="J37" t="str">
        <f>TABLA_REPORTES_MOD_PLATAFORMA14[[#This Row],[ESPECIALIDAD]]&amp;"-"&amp;TABLA_REPORTES_MOD_PLATAFORMA14[[#This Row],[CARGO]]</f>
        <v xml:space="preserve"> PIPING-C: MAESTRO MAYOR</v>
      </c>
      <c r="L37" s="22" t="e">
        <f>VLOOKUP(TABLA_REPORTES_MOD_PLATAFORMA14[[#This Row],[FRENTE]],WORKFACES!G:H,2,FALSE)</f>
        <v>#N/A</v>
      </c>
      <c r="N37" t="e">
        <f>VLOOKUP(TABLA_REPORTES_MOD_PLATAFORMA14[[#This Row],[FRENTE]],WORKFACES!G:J,4,FALSE)</f>
        <v>#N/A</v>
      </c>
    </row>
    <row r="38" spans="1:14" x14ac:dyDescent="0.25">
      <c r="A38" s="1">
        <v>45319</v>
      </c>
      <c r="B38" t="s">
        <v>210</v>
      </c>
      <c r="C38" t="s">
        <v>129</v>
      </c>
      <c r="D38">
        <v>19662443</v>
      </c>
      <c r="E38" t="s">
        <v>201</v>
      </c>
      <c r="F38" t="s">
        <v>132</v>
      </c>
      <c r="G38" t="s">
        <v>132</v>
      </c>
      <c r="H38" s="22" t="s">
        <v>128</v>
      </c>
      <c r="J38" t="str">
        <f>TABLA_REPORTES_MOD_PLATAFORMA14[[#This Row],[ESPECIALIDAD]]&amp;"-"&amp;TABLA_REPORTES_MOD_PLATAFORMA14[[#This Row],[CARGO]]</f>
        <v xml:space="preserve"> PIPING-C: MAESTRO MAYOR</v>
      </c>
      <c r="L38" s="22" t="e">
        <f>VLOOKUP(TABLA_REPORTES_MOD_PLATAFORMA14[[#This Row],[FRENTE]],WORKFACES!G:H,2,FALSE)</f>
        <v>#N/A</v>
      </c>
      <c r="N38" t="e">
        <f>VLOOKUP(TABLA_REPORTES_MOD_PLATAFORMA14[[#This Row],[FRENTE]],WORKFACES!G:J,4,FALSE)</f>
        <v>#N/A</v>
      </c>
    </row>
    <row r="39" spans="1:14" x14ac:dyDescent="0.25">
      <c r="A39" s="1">
        <v>45319</v>
      </c>
      <c r="B39" t="s">
        <v>213</v>
      </c>
      <c r="C39" t="s">
        <v>130</v>
      </c>
      <c r="D39">
        <v>20694842</v>
      </c>
      <c r="E39" t="s">
        <v>209</v>
      </c>
      <c r="F39" t="s">
        <v>199</v>
      </c>
      <c r="G39" t="s">
        <v>150</v>
      </c>
      <c r="H39" s="22" t="s">
        <v>128</v>
      </c>
      <c r="J39" t="str">
        <f>TABLA_REPORTES_MOD_PLATAFORMA14[[#This Row],[ESPECIALIDAD]]&amp;"-"&amp;TABLA_REPORTES_MOD_PLATAFORMA14[[#This Row],[CARGO]]</f>
        <v xml:space="preserve"> MECANICA-C: MAESTRO PRIMERA</v>
      </c>
      <c r="L39" s="22" t="e">
        <f>VLOOKUP(TABLA_REPORTES_MOD_PLATAFORMA14[[#This Row],[FRENTE]],WORKFACES!G:H,2,FALSE)</f>
        <v>#N/A</v>
      </c>
      <c r="N39" t="e">
        <f>VLOOKUP(TABLA_REPORTES_MOD_PLATAFORMA14[[#This Row],[FRENTE]],WORKFACES!G:J,4,FALSE)</f>
        <v>#N/A</v>
      </c>
    </row>
    <row r="40" spans="1:14" x14ac:dyDescent="0.25">
      <c r="A40" s="1">
        <v>45319</v>
      </c>
      <c r="B40" t="s">
        <v>549</v>
      </c>
      <c r="C40" t="s">
        <v>130</v>
      </c>
      <c r="D40">
        <v>13371994</v>
      </c>
      <c r="E40" t="s">
        <v>215</v>
      </c>
      <c r="F40" t="s">
        <v>199</v>
      </c>
      <c r="G40" t="s">
        <v>150</v>
      </c>
      <c r="H40" s="22" t="s">
        <v>128</v>
      </c>
      <c r="J40" t="str">
        <f>TABLA_REPORTES_MOD_PLATAFORMA14[[#This Row],[ESPECIALIDAD]]&amp;"-"&amp;TABLA_REPORTES_MOD_PLATAFORMA14[[#This Row],[CARGO]]</f>
        <v xml:space="preserve"> MECANICA-C: MAESTRO PRIMERA</v>
      </c>
      <c r="L40" s="22" t="e">
        <f>VLOOKUP(TABLA_REPORTES_MOD_PLATAFORMA14[[#This Row],[FRENTE]],WORKFACES!G:H,2,FALSE)</f>
        <v>#N/A</v>
      </c>
      <c r="N40" t="e">
        <f>VLOOKUP(TABLA_REPORTES_MOD_PLATAFORMA14[[#This Row],[FRENTE]],WORKFACES!G:J,4,FALSE)</f>
        <v>#N/A</v>
      </c>
    </row>
    <row r="41" spans="1:14" x14ac:dyDescent="0.25">
      <c r="A41" s="1">
        <v>45319</v>
      </c>
      <c r="B41" t="s">
        <v>550</v>
      </c>
      <c r="C41" t="s">
        <v>130</v>
      </c>
      <c r="D41">
        <v>18343385</v>
      </c>
      <c r="E41" t="s">
        <v>214</v>
      </c>
      <c r="F41" t="s">
        <v>199</v>
      </c>
      <c r="G41" t="s">
        <v>150</v>
      </c>
      <c r="H41" s="22" t="s">
        <v>128</v>
      </c>
      <c r="J41" t="str">
        <f>TABLA_REPORTES_MOD_PLATAFORMA14[[#This Row],[ESPECIALIDAD]]&amp;"-"&amp;TABLA_REPORTES_MOD_PLATAFORMA14[[#This Row],[CARGO]]</f>
        <v xml:space="preserve"> MECANICA-C: MAESTRO PRIMERA</v>
      </c>
      <c r="L41" s="22" t="e">
        <f>VLOOKUP(TABLA_REPORTES_MOD_PLATAFORMA14[[#This Row],[FRENTE]],WORKFACES!G:H,2,FALSE)</f>
        <v>#N/A</v>
      </c>
      <c r="N41" t="e">
        <f>VLOOKUP(TABLA_REPORTES_MOD_PLATAFORMA14[[#This Row],[FRENTE]],WORKFACES!G:J,4,FALSE)</f>
        <v>#N/A</v>
      </c>
    </row>
    <row r="42" spans="1:14" x14ac:dyDescent="0.25">
      <c r="A42" s="1">
        <v>45319</v>
      </c>
      <c r="B42" t="s">
        <v>551</v>
      </c>
      <c r="C42" t="s">
        <v>12</v>
      </c>
      <c r="D42">
        <v>14065051</v>
      </c>
      <c r="E42" t="s">
        <v>232</v>
      </c>
      <c r="F42" t="s">
        <v>140</v>
      </c>
      <c r="G42" t="s">
        <v>145</v>
      </c>
      <c r="H42" s="22" t="s">
        <v>128</v>
      </c>
      <c r="J42" t="str">
        <f>TABLA_REPORTES_MOD_PLATAFORMA14[[#This Row],[ESPECIALIDAD]]&amp;"-"&amp;TABLA_REPORTES_MOD_PLATAFORMA14[[#This Row],[CARGO]]</f>
        <v xml:space="preserve"> HORMIGÓN-CAPATAZ</v>
      </c>
      <c r="L42" s="22" t="e">
        <f>VLOOKUP(TABLA_REPORTES_MOD_PLATAFORMA14[[#This Row],[FRENTE]],WORKFACES!G:H,2,FALSE)</f>
        <v>#N/A</v>
      </c>
      <c r="N42" t="e">
        <f>VLOOKUP(TABLA_REPORTES_MOD_PLATAFORMA14[[#This Row],[FRENTE]],WORKFACES!G:J,4,FALSE)</f>
        <v>#N/A</v>
      </c>
    </row>
    <row r="43" spans="1:14" x14ac:dyDescent="0.25">
      <c r="A43" s="1">
        <v>45319</v>
      </c>
      <c r="B43" t="s">
        <v>552</v>
      </c>
      <c r="C43" t="s">
        <v>129</v>
      </c>
      <c r="D43">
        <v>16219655</v>
      </c>
      <c r="E43" t="s">
        <v>234</v>
      </c>
      <c r="F43" t="s">
        <v>140</v>
      </c>
      <c r="G43" t="s">
        <v>145</v>
      </c>
      <c r="H43" s="22" t="s">
        <v>128</v>
      </c>
      <c r="J43" t="str">
        <f>TABLA_REPORTES_MOD_PLATAFORMA14[[#This Row],[ESPECIALIDAD]]&amp;"-"&amp;TABLA_REPORTES_MOD_PLATAFORMA14[[#This Row],[CARGO]]</f>
        <v xml:space="preserve"> HORMIGÓN-C: MAESTRO MAYOR</v>
      </c>
      <c r="L43" s="22" t="e">
        <f>VLOOKUP(TABLA_REPORTES_MOD_PLATAFORMA14[[#This Row],[FRENTE]],WORKFACES!G:H,2,FALSE)</f>
        <v>#N/A</v>
      </c>
      <c r="N43" t="e">
        <f>VLOOKUP(TABLA_REPORTES_MOD_PLATAFORMA14[[#This Row],[FRENTE]],WORKFACES!G:J,4,FALSE)</f>
        <v>#N/A</v>
      </c>
    </row>
    <row r="44" spans="1:14" x14ac:dyDescent="0.25">
      <c r="A44" s="1">
        <v>45319</v>
      </c>
      <c r="B44" t="s">
        <v>553</v>
      </c>
      <c r="C44" t="s">
        <v>129</v>
      </c>
      <c r="D44">
        <v>17846125</v>
      </c>
      <c r="E44" t="s">
        <v>233</v>
      </c>
      <c r="F44" t="s">
        <v>140</v>
      </c>
      <c r="G44" t="s">
        <v>145</v>
      </c>
      <c r="H44" s="22" t="s">
        <v>128</v>
      </c>
      <c r="J44" t="str">
        <f>TABLA_REPORTES_MOD_PLATAFORMA14[[#This Row],[ESPECIALIDAD]]&amp;"-"&amp;TABLA_REPORTES_MOD_PLATAFORMA14[[#This Row],[CARGO]]</f>
        <v xml:space="preserve"> HORMIGÓN-C: MAESTRO MAYOR</v>
      </c>
      <c r="L44" s="22" t="e">
        <f>VLOOKUP(TABLA_REPORTES_MOD_PLATAFORMA14[[#This Row],[FRENTE]],WORKFACES!G:H,2,FALSE)</f>
        <v>#N/A</v>
      </c>
      <c r="N44" t="e">
        <f>VLOOKUP(TABLA_REPORTES_MOD_PLATAFORMA14[[#This Row],[FRENTE]],WORKFACES!G:J,4,FALSE)</f>
        <v>#N/A</v>
      </c>
    </row>
    <row r="45" spans="1:14" x14ac:dyDescent="0.25">
      <c r="A45" s="1">
        <v>45319</v>
      </c>
      <c r="B45" t="s">
        <v>554</v>
      </c>
      <c r="C45" t="s">
        <v>130</v>
      </c>
      <c r="D45">
        <v>21299885</v>
      </c>
      <c r="E45" t="s">
        <v>236</v>
      </c>
      <c r="F45" t="s">
        <v>140</v>
      </c>
      <c r="G45" t="s">
        <v>145</v>
      </c>
      <c r="H45" s="22" t="s">
        <v>128</v>
      </c>
      <c r="J45" t="str">
        <f>TABLA_REPORTES_MOD_PLATAFORMA14[[#This Row],[ESPECIALIDAD]]&amp;"-"&amp;TABLA_REPORTES_MOD_PLATAFORMA14[[#This Row],[CARGO]]</f>
        <v xml:space="preserve"> HORMIGÓN-C: MAESTRO PRIMERA</v>
      </c>
      <c r="L45" s="22" t="e">
        <f>VLOOKUP(TABLA_REPORTES_MOD_PLATAFORMA14[[#This Row],[FRENTE]],WORKFACES!G:H,2,FALSE)</f>
        <v>#N/A</v>
      </c>
      <c r="N45" t="e">
        <f>VLOOKUP(TABLA_REPORTES_MOD_PLATAFORMA14[[#This Row],[FRENTE]],WORKFACES!G:J,4,FALSE)</f>
        <v>#N/A</v>
      </c>
    </row>
    <row r="46" spans="1:14" x14ac:dyDescent="0.25">
      <c r="A46" s="1">
        <v>45319</v>
      </c>
      <c r="B46" t="s">
        <v>555</v>
      </c>
      <c r="C46" t="s">
        <v>130</v>
      </c>
      <c r="D46">
        <v>18946906</v>
      </c>
      <c r="E46" t="s">
        <v>235</v>
      </c>
      <c r="F46" t="s">
        <v>140</v>
      </c>
      <c r="G46" t="s">
        <v>145</v>
      </c>
      <c r="H46" s="22" t="s">
        <v>128</v>
      </c>
      <c r="J46" t="str">
        <f>TABLA_REPORTES_MOD_PLATAFORMA14[[#This Row],[ESPECIALIDAD]]&amp;"-"&amp;TABLA_REPORTES_MOD_PLATAFORMA14[[#This Row],[CARGO]]</f>
        <v xml:space="preserve"> HORMIGÓN-C: MAESTRO PRIMERA</v>
      </c>
      <c r="L46" s="22" t="e">
        <f>VLOOKUP(TABLA_REPORTES_MOD_PLATAFORMA14[[#This Row],[FRENTE]],WORKFACES!G:H,2,FALSE)</f>
        <v>#N/A</v>
      </c>
      <c r="N46" t="e">
        <f>VLOOKUP(TABLA_REPORTES_MOD_PLATAFORMA14[[#This Row],[FRENTE]],WORKFACES!G:J,4,FALSE)</f>
        <v>#N/A</v>
      </c>
    </row>
    <row r="47" spans="1:14" x14ac:dyDescent="0.25">
      <c r="A47" s="1">
        <v>45319</v>
      </c>
      <c r="B47" t="s">
        <v>556</v>
      </c>
      <c r="C47" t="s">
        <v>130</v>
      </c>
      <c r="D47">
        <v>12326055</v>
      </c>
      <c r="E47" t="s">
        <v>242</v>
      </c>
      <c r="F47" t="s">
        <v>140</v>
      </c>
      <c r="G47" t="s">
        <v>145</v>
      </c>
      <c r="H47" s="22" t="s">
        <v>128</v>
      </c>
      <c r="J47" t="str">
        <f>TABLA_REPORTES_MOD_PLATAFORMA14[[#This Row],[ESPECIALIDAD]]&amp;"-"&amp;TABLA_REPORTES_MOD_PLATAFORMA14[[#This Row],[CARGO]]</f>
        <v xml:space="preserve"> HORMIGÓN-C: MAESTRO PRIMERA</v>
      </c>
      <c r="L47" s="22" t="e">
        <f>VLOOKUP(TABLA_REPORTES_MOD_PLATAFORMA14[[#This Row],[FRENTE]],WORKFACES!G:H,2,FALSE)</f>
        <v>#N/A</v>
      </c>
      <c r="N47" t="e">
        <f>VLOOKUP(TABLA_REPORTES_MOD_PLATAFORMA14[[#This Row],[FRENTE]],WORKFACES!G:J,4,FALSE)</f>
        <v>#N/A</v>
      </c>
    </row>
    <row r="48" spans="1:14" x14ac:dyDescent="0.25">
      <c r="A48" s="1">
        <v>45319</v>
      </c>
      <c r="B48" t="s">
        <v>557</v>
      </c>
      <c r="C48" t="s">
        <v>130</v>
      </c>
      <c r="D48">
        <v>24477849</v>
      </c>
      <c r="E48" t="s">
        <v>241</v>
      </c>
      <c r="F48" t="s">
        <v>140</v>
      </c>
      <c r="G48" t="s">
        <v>145</v>
      </c>
      <c r="H48" s="22" t="s">
        <v>128</v>
      </c>
      <c r="J48" t="str">
        <f>TABLA_REPORTES_MOD_PLATAFORMA14[[#This Row],[ESPECIALIDAD]]&amp;"-"&amp;TABLA_REPORTES_MOD_PLATAFORMA14[[#This Row],[CARGO]]</f>
        <v xml:space="preserve"> HORMIGÓN-C: MAESTRO PRIMERA</v>
      </c>
      <c r="L48" s="22" t="e">
        <f>VLOOKUP(TABLA_REPORTES_MOD_PLATAFORMA14[[#This Row],[FRENTE]],WORKFACES!G:H,2,FALSE)</f>
        <v>#N/A</v>
      </c>
      <c r="N48" t="e">
        <f>VLOOKUP(TABLA_REPORTES_MOD_PLATAFORMA14[[#This Row],[FRENTE]],WORKFACES!G:J,4,FALSE)</f>
        <v>#N/A</v>
      </c>
    </row>
    <row r="49" spans="1:14" x14ac:dyDescent="0.25">
      <c r="A49" s="1">
        <v>45319</v>
      </c>
      <c r="B49" t="s">
        <v>558</v>
      </c>
      <c r="C49" t="s">
        <v>130</v>
      </c>
      <c r="D49">
        <v>20275772</v>
      </c>
      <c r="E49" t="s">
        <v>237</v>
      </c>
      <c r="F49" t="s">
        <v>140</v>
      </c>
      <c r="G49" t="s">
        <v>145</v>
      </c>
      <c r="H49" s="22" t="s">
        <v>128</v>
      </c>
      <c r="J49" t="str">
        <f>TABLA_REPORTES_MOD_PLATAFORMA14[[#This Row],[ESPECIALIDAD]]&amp;"-"&amp;TABLA_REPORTES_MOD_PLATAFORMA14[[#This Row],[CARGO]]</f>
        <v xml:space="preserve"> HORMIGÓN-C: MAESTRO PRIMERA</v>
      </c>
      <c r="L49" s="22" t="e">
        <f>VLOOKUP(TABLA_REPORTES_MOD_PLATAFORMA14[[#This Row],[FRENTE]],WORKFACES!G:H,2,FALSE)</f>
        <v>#N/A</v>
      </c>
      <c r="N49" t="e">
        <f>VLOOKUP(TABLA_REPORTES_MOD_PLATAFORMA14[[#This Row],[FRENTE]],WORKFACES!G:J,4,FALSE)</f>
        <v>#N/A</v>
      </c>
    </row>
    <row r="50" spans="1:14" x14ac:dyDescent="0.25">
      <c r="A50" s="1">
        <v>45319</v>
      </c>
      <c r="B50" t="s">
        <v>559</v>
      </c>
      <c r="C50" t="s">
        <v>130</v>
      </c>
      <c r="D50">
        <v>16836650</v>
      </c>
      <c r="E50" t="s">
        <v>243</v>
      </c>
      <c r="F50" t="s">
        <v>140</v>
      </c>
      <c r="G50" t="s">
        <v>145</v>
      </c>
      <c r="H50" s="22" t="s">
        <v>128</v>
      </c>
      <c r="J50" t="str">
        <f>TABLA_REPORTES_MOD_PLATAFORMA14[[#This Row],[ESPECIALIDAD]]&amp;"-"&amp;TABLA_REPORTES_MOD_PLATAFORMA14[[#This Row],[CARGO]]</f>
        <v xml:space="preserve"> HORMIGÓN-C: MAESTRO PRIMERA</v>
      </c>
      <c r="L50" s="22" t="e">
        <f>VLOOKUP(TABLA_REPORTES_MOD_PLATAFORMA14[[#This Row],[FRENTE]],WORKFACES!G:H,2,FALSE)</f>
        <v>#N/A</v>
      </c>
      <c r="N50" t="e">
        <f>VLOOKUP(TABLA_REPORTES_MOD_PLATAFORMA14[[#This Row],[FRENTE]],WORKFACES!G:J,4,FALSE)</f>
        <v>#N/A</v>
      </c>
    </row>
    <row r="51" spans="1:14" x14ac:dyDescent="0.25">
      <c r="A51" s="1">
        <v>45319</v>
      </c>
      <c r="B51" t="s">
        <v>560</v>
      </c>
      <c r="C51" t="s">
        <v>136</v>
      </c>
      <c r="D51">
        <v>11660770</v>
      </c>
      <c r="E51" t="s">
        <v>246</v>
      </c>
      <c r="F51" t="s">
        <v>226</v>
      </c>
      <c r="G51" t="s">
        <v>139</v>
      </c>
      <c r="H51" s="22" t="s">
        <v>128</v>
      </c>
      <c r="J51" t="str">
        <f>TABLA_REPORTES_MOD_PLATAFORMA14[[#This Row],[ESPECIALIDAD]]&amp;"-"&amp;TABLA_REPORTES_MOD_PLATAFORMA14[[#This Row],[CARGO]]</f>
        <v xml:space="preserve"> MOTONIVELADORA-C: OPERADOR</v>
      </c>
      <c r="L51" s="22" t="e">
        <f>VLOOKUP(TABLA_REPORTES_MOD_PLATAFORMA14[[#This Row],[FRENTE]],WORKFACES!G:H,2,FALSE)</f>
        <v>#N/A</v>
      </c>
      <c r="N51" t="e">
        <f>VLOOKUP(TABLA_REPORTES_MOD_PLATAFORMA14[[#This Row],[FRENTE]],WORKFACES!G:J,4,FALSE)</f>
        <v>#N/A</v>
      </c>
    </row>
    <row r="52" spans="1:14" x14ac:dyDescent="0.25">
      <c r="A52" s="1">
        <v>45319</v>
      </c>
      <c r="B52" t="s">
        <v>561</v>
      </c>
      <c r="C52" t="s">
        <v>228</v>
      </c>
      <c r="D52">
        <v>18344582</v>
      </c>
      <c r="E52" t="s">
        <v>229</v>
      </c>
      <c r="F52" t="s">
        <v>230</v>
      </c>
      <c r="G52" t="s">
        <v>227</v>
      </c>
      <c r="H52" s="22" t="s">
        <v>128</v>
      </c>
      <c r="J52" t="str">
        <f>TABLA_REPORTES_MOD_PLATAFORMA14[[#This Row],[ESPECIALIDAD]]&amp;"-"&amp;TABLA_REPORTES_MOD_PLATAFORMA14[[#This Row],[CARGO]]</f>
        <v xml:space="preserve"> RETROEXCAVADORA-C: OPERADOR DE MAQUINARIA</v>
      </c>
      <c r="L52" s="22" t="e">
        <f>VLOOKUP(TABLA_REPORTES_MOD_PLATAFORMA14[[#This Row],[FRENTE]],WORKFACES!G:H,2,FALSE)</f>
        <v>#N/A</v>
      </c>
      <c r="N52" t="e">
        <f>VLOOKUP(TABLA_REPORTES_MOD_PLATAFORMA14[[#This Row],[FRENTE]],WORKFACES!G:J,4,FALSE)</f>
        <v>#N/A</v>
      </c>
    </row>
    <row r="53" spans="1:14" x14ac:dyDescent="0.25">
      <c r="A53" s="1">
        <v>45319</v>
      </c>
      <c r="B53" t="s">
        <v>562</v>
      </c>
      <c r="C53" t="s">
        <v>12</v>
      </c>
      <c r="D53">
        <v>17445398</v>
      </c>
      <c r="E53" t="s">
        <v>216</v>
      </c>
      <c r="F53" t="s">
        <v>140</v>
      </c>
      <c r="G53" t="s">
        <v>145</v>
      </c>
      <c r="H53" s="22" t="s">
        <v>128</v>
      </c>
      <c r="J53" t="str">
        <f>TABLA_REPORTES_MOD_PLATAFORMA14[[#This Row],[ESPECIALIDAD]]&amp;"-"&amp;TABLA_REPORTES_MOD_PLATAFORMA14[[#This Row],[CARGO]]</f>
        <v xml:space="preserve"> HORMIGÓN-CAPATAZ</v>
      </c>
      <c r="L53" s="22" t="e">
        <f>VLOOKUP(TABLA_REPORTES_MOD_PLATAFORMA14[[#This Row],[FRENTE]],WORKFACES!G:H,2,FALSE)</f>
        <v>#N/A</v>
      </c>
      <c r="N53" t="e">
        <f>VLOOKUP(TABLA_REPORTES_MOD_PLATAFORMA14[[#This Row],[FRENTE]],WORKFACES!G:J,4,FALSE)</f>
        <v>#N/A</v>
      </c>
    </row>
    <row r="54" spans="1:14" x14ac:dyDescent="0.25">
      <c r="A54" s="1">
        <v>45319</v>
      </c>
      <c r="B54" t="s">
        <v>563</v>
      </c>
      <c r="C54" t="s">
        <v>129</v>
      </c>
      <c r="D54">
        <v>10814147</v>
      </c>
      <c r="E54" t="s">
        <v>217</v>
      </c>
      <c r="F54" t="s">
        <v>140</v>
      </c>
      <c r="G54" t="s">
        <v>145</v>
      </c>
      <c r="H54" s="22" t="s">
        <v>128</v>
      </c>
      <c r="J54" t="str">
        <f>TABLA_REPORTES_MOD_PLATAFORMA14[[#This Row],[ESPECIALIDAD]]&amp;"-"&amp;TABLA_REPORTES_MOD_PLATAFORMA14[[#This Row],[CARGO]]</f>
        <v xml:space="preserve"> HORMIGÓN-C: MAESTRO MAYOR</v>
      </c>
      <c r="L54" s="22" t="e">
        <f>VLOOKUP(TABLA_REPORTES_MOD_PLATAFORMA14[[#This Row],[FRENTE]],WORKFACES!G:H,2,FALSE)</f>
        <v>#N/A</v>
      </c>
      <c r="N54" t="e">
        <f>VLOOKUP(TABLA_REPORTES_MOD_PLATAFORMA14[[#This Row],[FRENTE]],WORKFACES!G:J,4,FALSE)</f>
        <v>#N/A</v>
      </c>
    </row>
    <row r="55" spans="1:14" x14ac:dyDescent="0.25">
      <c r="A55" s="1">
        <v>45319</v>
      </c>
      <c r="B55" t="s">
        <v>564</v>
      </c>
      <c r="C55" t="s">
        <v>129</v>
      </c>
      <c r="D55">
        <v>15189083</v>
      </c>
      <c r="E55" t="s">
        <v>218</v>
      </c>
      <c r="F55" t="s">
        <v>140</v>
      </c>
      <c r="G55" t="s">
        <v>145</v>
      </c>
      <c r="H55" s="22" t="s">
        <v>128</v>
      </c>
      <c r="J55" t="str">
        <f>TABLA_REPORTES_MOD_PLATAFORMA14[[#This Row],[ESPECIALIDAD]]&amp;"-"&amp;TABLA_REPORTES_MOD_PLATAFORMA14[[#This Row],[CARGO]]</f>
        <v xml:space="preserve"> HORMIGÓN-C: MAESTRO MAYOR</v>
      </c>
      <c r="L55" s="22" t="e">
        <f>VLOOKUP(TABLA_REPORTES_MOD_PLATAFORMA14[[#This Row],[FRENTE]],WORKFACES!G:H,2,FALSE)</f>
        <v>#N/A</v>
      </c>
      <c r="N55" t="e">
        <f>VLOOKUP(TABLA_REPORTES_MOD_PLATAFORMA14[[#This Row],[FRENTE]],WORKFACES!G:J,4,FALSE)</f>
        <v>#N/A</v>
      </c>
    </row>
    <row r="56" spans="1:14" x14ac:dyDescent="0.25">
      <c r="A56" s="1">
        <v>45319</v>
      </c>
      <c r="B56" t="s">
        <v>565</v>
      </c>
      <c r="C56" t="s">
        <v>238</v>
      </c>
      <c r="D56">
        <v>16929005</v>
      </c>
      <c r="E56" t="s">
        <v>239</v>
      </c>
      <c r="F56" t="s">
        <v>230</v>
      </c>
      <c r="G56" t="s">
        <v>240</v>
      </c>
      <c r="H56" s="22" t="s">
        <v>128</v>
      </c>
      <c r="J56" t="str">
        <f>TABLA_REPORTES_MOD_PLATAFORMA14[[#This Row],[ESPECIALIDAD]]&amp;"-"&amp;TABLA_REPORTES_MOD_PLATAFORMA14[[#This Row],[CARGO]]</f>
        <v xml:space="preserve"> ALJIBE-C: CHOFER CAMION ALJIBE</v>
      </c>
      <c r="L56" s="22" t="e">
        <f>VLOOKUP(TABLA_REPORTES_MOD_PLATAFORMA14[[#This Row],[FRENTE]],WORKFACES!G:H,2,FALSE)</f>
        <v>#N/A</v>
      </c>
      <c r="N56" t="e">
        <f>VLOOKUP(TABLA_REPORTES_MOD_PLATAFORMA14[[#This Row],[FRENTE]],WORKFACES!G:J,4,FALSE)</f>
        <v>#N/A</v>
      </c>
    </row>
    <row r="57" spans="1:14" x14ac:dyDescent="0.25">
      <c r="A57" s="1">
        <v>45319</v>
      </c>
      <c r="B57" t="s">
        <v>566</v>
      </c>
      <c r="C57" t="s">
        <v>130</v>
      </c>
      <c r="D57">
        <v>19149062</v>
      </c>
      <c r="E57" t="s">
        <v>223</v>
      </c>
      <c r="F57" t="s">
        <v>140</v>
      </c>
      <c r="G57" t="s">
        <v>145</v>
      </c>
      <c r="H57" s="22" t="s">
        <v>128</v>
      </c>
      <c r="J57" t="str">
        <f>TABLA_REPORTES_MOD_PLATAFORMA14[[#This Row],[ESPECIALIDAD]]&amp;"-"&amp;TABLA_REPORTES_MOD_PLATAFORMA14[[#This Row],[CARGO]]</f>
        <v xml:space="preserve"> HORMIGÓN-C: MAESTRO PRIMERA</v>
      </c>
      <c r="L57" s="22" t="e">
        <f>VLOOKUP(TABLA_REPORTES_MOD_PLATAFORMA14[[#This Row],[FRENTE]],WORKFACES!G:H,2,FALSE)</f>
        <v>#N/A</v>
      </c>
      <c r="N57" t="e">
        <f>VLOOKUP(TABLA_REPORTES_MOD_PLATAFORMA14[[#This Row],[FRENTE]],WORKFACES!G:J,4,FALSE)</f>
        <v>#N/A</v>
      </c>
    </row>
    <row r="58" spans="1:14" x14ac:dyDescent="0.25">
      <c r="A58" s="1">
        <v>45319</v>
      </c>
      <c r="B58" t="s">
        <v>567</v>
      </c>
      <c r="C58" t="s">
        <v>130</v>
      </c>
      <c r="D58">
        <v>17592558</v>
      </c>
      <c r="E58" t="s">
        <v>220</v>
      </c>
      <c r="F58" t="s">
        <v>140</v>
      </c>
      <c r="G58" t="s">
        <v>145</v>
      </c>
      <c r="H58" s="22" t="s">
        <v>128</v>
      </c>
      <c r="J58" t="str">
        <f>TABLA_REPORTES_MOD_PLATAFORMA14[[#This Row],[ESPECIALIDAD]]&amp;"-"&amp;TABLA_REPORTES_MOD_PLATAFORMA14[[#This Row],[CARGO]]</f>
        <v xml:space="preserve"> HORMIGÓN-C: MAESTRO PRIMERA</v>
      </c>
      <c r="L58" s="22" t="e">
        <f>VLOOKUP(TABLA_REPORTES_MOD_PLATAFORMA14[[#This Row],[FRENTE]],WORKFACES!G:H,2,FALSE)</f>
        <v>#N/A</v>
      </c>
      <c r="N58" t="e">
        <f>VLOOKUP(TABLA_REPORTES_MOD_PLATAFORMA14[[#This Row],[FRENTE]],WORKFACES!G:J,4,FALSE)</f>
        <v>#N/A</v>
      </c>
    </row>
    <row r="59" spans="1:14" x14ac:dyDescent="0.25">
      <c r="A59" s="1">
        <v>45319</v>
      </c>
      <c r="B59" t="s">
        <v>568</v>
      </c>
      <c r="C59" t="s">
        <v>130</v>
      </c>
      <c r="D59">
        <v>14062209</v>
      </c>
      <c r="E59" t="s">
        <v>222</v>
      </c>
      <c r="F59" t="s">
        <v>140</v>
      </c>
      <c r="G59" t="s">
        <v>145</v>
      </c>
      <c r="H59" s="22" t="s">
        <v>128</v>
      </c>
      <c r="J59" t="str">
        <f>TABLA_REPORTES_MOD_PLATAFORMA14[[#This Row],[ESPECIALIDAD]]&amp;"-"&amp;TABLA_REPORTES_MOD_PLATAFORMA14[[#This Row],[CARGO]]</f>
        <v xml:space="preserve"> HORMIGÓN-C: MAESTRO PRIMERA</v>
      </c>
      <c r="L59" s="22" t="e">
        <f>VLOOKUP(TABLA_REPORTES_MOD_PLATAFORMA14[[#This Row],[FRENTE]],WORKFACES!G:H,2,FALSE)</f>
        <v>#N/A</v>
      </c>
      <c r="N59" t="e">
        <f>VLOOKUP(TABLA_REPORTES_MOD_PLATAFORMA14[[#This Row],[FRENTE]],WORKFACES!G:J,4,FALSE)</f>
        <v>#N/A</v>
      </c>
    </row>
    <row r="60" spans="1:14" x14ac:dyDescent="0.25">
      <c r="A60" s="1">
        <v>45319</v>
      </c>
      <c r="B60" t="s">
        <v>569</v>
      </c>
      <c r="C60" t="s">
        <v>130</v>
      </c>
      <c r="D60">
        <v>16046007</v>
      </c>
      <c r="E60" t="s">
        <v>221</v>
      </c>
      <c r="F60" t="s">
        <v>140</v>
      </c>
      <c r="G60" t="s">
        <v>145</v>
      </c>
      <c r="H60" s="22" t="s">
        <v>128</v>
      </c>
      <c r="J60" t="str">
        <f>TABLA_REPORTES_MOD_PLATAFORMA14[[#This Row],[ESPECIALIDAD]]&amp;"-"&amp;TABLA_REPORTES_MOD_PLATAFORMA14[[#This Row],[CARGO]]</f>
        <v xml:space="preserve"> HORMIGÓN-C: MAESTRO PRIMERA</v>
      </c>
      <c r="L60" s="22" t="e">
        <f>VLOOKUP(TABLA_REPORTES_MOD_PLATAFORMA14[[#This Row],[FRENTE]],WORKFACES!G:H,2,FALSE)</f>
        <v>#N/A</v>
      </c>
      <c r="N60" t="e">
        <f>VLOOKUP(TABLA_REPORTES_MOD_PLATAFORMA14[[#This Row],[FRENTE]],WORKFACES!G:J,4,FALSE)</f>
        <v>#N/A</v>
      </c>
    </row>
    <row r="61" spans="1:14" x14ac:dyDescent="0.25">
      <c r="A61" s="1">
        <v>45319</v>
      </c>
      <c r="B61" t="s">
        <v>570</v>
      </c>
      <c r="C61" t="s">
        <v>130</v>
      </c>
      <c r="D61">
        <v>17917645</v>
      </c>
      <c r="E61" t="s">
        <v>224</v>
      </c>
      <c r="F61" t="s">
        <v>140</v>
      </c>
      <c r="G61" t="s">
        <v>145</v>
      </c>
      <c r="H61" s="22" t="s">
        <v>128</v>
      </c>
      <c r="J61" t="str">
        <f>TABLA_REPORTES_MOD_PLATAFORMA14[[#This Row],[ESPECIALIDAD]]&amp;"-"&amp;TABLA_REPORTES_MOD_PLATAFORMA14[[#This Row],[CARGO]]</f>
        <v xml:space="preserve"> HORMIGÓN-C: MAESTRO PRIMERA</v>
      </c>
      <c r="L61" s="22" t="e">
        <f>VLOOKUP(TABLA_REPORTES_MOD_PLATAFORMA14[[#This Row],[FRENTE]],WORKFACES!G:H,2,FALSE)</f>
        <v>#N/A</v>
      </c>
      <c r="N61" t="e">
        <f>VLOOKUP(TABLA_REPORTES_MOD_PLATAFORMA14[[#This Row],[FRENTE]],WORKFACES!G:J,4,FALSE)</f>
        <v>#N/A</v>
      </c>
    </row>
    <row r="62" spans="1:14" x14ac:dyDescent="0.25">
      <c r="A62" s="1">
        <v>45319</v>
      </c>
      <c r="B62" t="s">
        <v>571</v>
      </c>
      <c r="C62" t="s">
        <v>130</v>
      </c>
      <c r="D62">
        <v>17569950</v>
      </c>
      <c r="E62" t="s">
        <v>219</v>
      </c>
      <c r="F62" t="s">
        <v>140</v>
      </c>
      <c r="G62" t="s">
        <v>145</v>
      </c>
      <c r="H62" s="22" t="s">
        <v>128</v>
      </c>
      <c r="J62" t="str">
        <f>TABLA_REPORTES_MOD_PLATAFORMA14[[#This Row],[ESPECIALIDAD]]&amp;"-"&amp;TABLA_REPORTES_MOD_PLATAFORMA14[[#This Row],[CARGO]]</f>
        <v xml:space="preserve"> HORMIGÓN-C: MAESTRO PRIMERA</v>
      </c>
      <c r="L62" s="22" t="e">
        <f>VLOOKUP(TABLA_REPORTES_MOD_PLATAFORMA14[[#This Row],[FRENTE]],WORKFACES!G:H,2,FALSE)</f>
        <v>#N/A</v>
      </c>
      <c r="N62" t="e">
        <f>VLOOKUP(TABLA_REPORTES_MOD_PLATAFORMA14[[#This Row],[FRENTE]],WORKFACES!G:J,4,FALSE)</f>
        <v>#N/A</v>
      </c>
    </row>
    <row r="63" spans="1:14" x14ac:dyDescent="0.25">
      <c r="A63" s="1">
        <v>45319</v>
      </c>
      <c r="B63" t="s">
        <v>572</v>
      </c>
      <c r="C63" t="s">
        <v>136</v>
      </c>
      <c r="D63">
        <v>16585498</v>
      </c>
      <c r="E63" t="s">
        <v>225</v>
      </c>
      <c r="F63" t="s">
        <v>226</v>
      </c>
      <c r="G63" t="s">
        <v>227</v>
      </c>
      <c r="H63" s="22" t="s">
        <v>128</v>
      </c>
      <c r="J63" t="str">
        <f>TABLA_REPORTES_MOD_PLATAFORMA14[[#This Row],[ESPECIALIDAD]]&amp;"-"&amp;TABLA_REPORTES_MOD_PLATAFORMA14[[#This Row],[CARGO]]</f>
        <v xml:space="preserve"> RETROEXCAVADORA-C: OPERADOR</v>
      </c>
      <c r="L63" s="22" t="e">
        <f>VLOOKUP(TABLA_REPORTES_MOD_PLATAFORMA14[[#This Row],[FRENTE]],WORKFACES!G:H,2,FALSE)</f>
        <v>#N/A</v>
      </c>
      <c r="N63" t="e">
        <f>VLOOKUP(TABLA_REPORTES_MOD_PLATAFORMA14[[#This Row],[FRENTE]],WORKFACES!G:J,4,FALSE)</f>
        <v>#N/A</v>
      </c>
    </row>
    <row r="64" spans="1:14" x14ac:dyDescent="0.25">
      <c r="A64" s="1">
        <v>45319</v>
      </c>
      <c r="B64" t="s">
        <v>573</v>
      </c>
      <c r="C64" t="s">
        <v>228</v>
      </c>
      <c r="D64">
        <v>18137654</v>
      </c>
      <c r="E64" t="s">
        <v>371</v>
      </c>
      <c r="F64" t="s">
        <v>230</v>
      </c>
      <c r="G64" t="s">
        <v>231</v>
      </c>
      <c r="H64" s="22" t="s">
        <v>128</v>
      </c>
      <c r="J64" t="str">
        <f>TABLA_REPORTES_MOD_PLATAFORMA14[[#This Row],[ESPECIALIDAD]]&amp;"-"&amp;TABLA_REPORTES_MOD_PLATAFORMA14[[#This Row],[CARGO]]</f>
        <v xml:space="preserve"> RODILLO-C: OPERADOR DE MAQUINARIA</v>
      </c>
      <c r="L64" s="22" t="e">
        <f>VLOOKUP(TABLA_REPORTES_MOD_PLATAFORMA14[[#This Row],[FRENTE]],WORKFACES!G:H,2,FALSE)</f>
        <v>#N/A</v>
      </c>
      <c r="N64" t="e">
        <f>VLOOKUP(TABLA_REPORTES_MOD_PLATAFORMA14[[#This Row],[FRENTE]],WORKFACES!G:J,4,FALSE)</f>
        <v>#N/A</v>
      </c>
    </row>
    <row r="65" spans="1:14" x14ac:dyDescent="0.25">
      <c r="A65" s="1">
        <v>45319</v>
      </c>
      <c r="B65" t="s">
        <v>406</v>
      </c>
      <c r="C65" t="s">
        <v>12</v>
      </c>
      <c r="D65">
        <v>16061073</v>
      </c>
      <c r="E65" t="s">
        <v>254</v>
      </c>
      <c r="F65" t="s">
        <v>127</v>
      </c>
      <c r="G65" t="s">
        <v>127</v>
      </c>
      <c r="H65" s="22" t="s">
        <v>128</v>
      </c>
      <c r="J65" t="str">
        <f>TABLA_REPORTES_MOD_PLATAFORMA14[[#This Row],[ESPECIALIDAD]]&amp;"-"&amp;TABLA_REPORTES_MOD_PLATAFORMA14[[#This Row],[CARGO]]</f>
        <v xml:space="preserve"> ANDAMIOS-CAPATAZ</v>
      </c>
      <c r="L65" s="22" t="e">
        <f>VLOOKUP(TABLA_REPORTES_MOD_PLATAFORMA14[[#This Row],[FRENTE]],WORKFACES!G:H,2,FALSE)</f>
        <v>#N/A</v>
      </c>
      <c r="N65" t="e">
        <f>VLOOKUP(TABLA_REPORTES_MOD_PLATAFORMA14[[#This Row],[FRENTE]],WORKFACES!G:J,4,FALSE)</f>
        <v>#N/A</v>
      </c>
    </row>
    <row r="66" spans="1:14" x14ac:dyDescent="0.25">
      <c r="A66" s="1">
        <v>45319</v>
      </c>
      <c r="B66" t="s">
        <v>407</v>
      </c>
      <c r="C66" t="s">
        <v>129</v>
      </c>
      <c r="D66">
        <v>11518244</v>
      </c>
      <c r="E66" t="s">
        <v>255</v>
      </c>
      <c r="F66" t="s">
        <v>127</v>
      </c>
      <c r="G66" t="s">
        <v>127</v>
      </c>
      <c r="H66" s="22" t="s">
        <v>128</v>
      </c>
      <c r="J66" t="str">
        <f>TABLA_REPORTES_MOD_PLATAFORMA14[[#This Row],[ESPECIALIDAD]]&amp;"-"&amp;TABLA_REPORTES_MOD_PLATAFORMA14[[#This Row],[CARGO]]</f>
        <v xml:space="preserve"> ANDAMIOS-C: MAESTRO MAYOR</v>
      </c>
      <c r="L66" s="22" t="e">
        <f>VLOOKUP(TABLA_REPORTES_MOD_PLATAFORMA14[[#This Row],[FRENTE]],WORKFACES!G:H,2,FALSE)</f>
        <v>#N/A</v>
      </c>
      <c r="N66" t="e">
        <f>VLOOKUP(TABLA_REPORTES_MOD_PLATAFORMA14[[#This Row],[FRENTE]],WORKFACES!G:J,4,FALSE)</f>
        <v>#N/A</v>
      </c>
    </row>
    <row r="67" spans="1:14" x14ac:dyDescent="0.25">
      <c r="A67" s="1">
        <v>45319</v>
      </c>
      <c r="B67" t="s">
        <v>408</v>
      </c>
      <c r="C67" t="s">
        <v>130</v>
      </c>
      <c r="D67">
        <v>15182453</v>
      </c>
      <c r="E67" t="s">
        <v>249</v>
      </c>
      <c r="F67" t="s">
        <v>127</v>
      </c>
      <c r="G67" t="s">
        <v>127</v>
      </c>
      <c r="H67" s="22" t="s">
        <v>128</v>
      </c>
      <c r="J67" t="str">
        <f>TABLA_REPORTES_MOD_PLATAFORMA14[[#This Row],[ESPECIALIDAD]]&amp;"-"&amp;TABLA_REPORTES_MOD_PLATAFORMA14[[#This Row],[CARGO]]</f>
        <v xml:space="preserve"> ANDAMIOS-C: MAESTRO PRIMERA</v>
      </c>
      <c r="L67" s="22" t="e">
        <f>VLOOKUP(TABLA_REPORTES_MOD_PLATAFORMA14[[#This Row],[FRENTE]],WORKFACES!G:H,2,FALSE)</f>
        <v>#N/A</v>
      </c>
      <c r="N67" t="e">
        <f>VLOOKUP(TABLA_REPORTES_MOD_PLATAFORMA14[[#This Row],[FRENTE]],WORKFACES!G:J,4,FALSE)</f>
        <v>#N/A</v>
      </c>
    </row>
    <row r="68" spans="1:14" x14ac:dyDescent="0.25">
      <c r="A68" s="1">
        <v>45319</v>
      </c>
      <c r="B68" t="s">
        <v>409</v>
      </c>
      <c r="C68" t="s">
        <v>130</v>
      </c>
      <c r="D68">
        <v>12703433</v>
      </c>
      <c r="E68" t="s">
        <v>256</v>
      </c>
      <c r="F68" t="s">
        <v>127</v>
      </c>
      <c r="G68" t="s">
        <v>127</v>
      </c>
      <c r="H68" s="22" t="s">
        <v>128</v>
      </c>
      <c r="J68" t="str">
        <f>TABLA_REPORTES_MOD_PLATAFORMA14[[#This Row],[ESPECIALIDAD]]&amp;"-"&amp;TABLA_REPORTES_MOD_PLATAFORMA14[[#This Row],[CARGO]]</f>
        <v xml:space="preserve"> ANDAMIOS-C: MAESTRO PRIMERA</v>
      </c>
      <c r="L68" s="22" t="e">
        <f>VLOOKUP(TABLA_REPORTES_MOD_PLATAFORMA14[[#This Row],[FRENTE]],WORKFACES!G:H,2,FALSE)</f>
        <v>#N/A</v>
      </c>
      <c r="N68" t="e">
        <f>VLOOKUP(TABLA_REPORTES_MOD_PLATAFORMA14[[#This Row],[FRENTE]],WORKFACES!G:J,4,FALSE)</f>
        <v>#N/A</v>
      </c>
    </row>
    <row r="69" spans="1:14" x14ac:dyDescent="0.25">
      <c r="A69" s="1">
        <v>45319</v>
      </c>
      <c r="B69" t="s">
        <v>410</v>
      </c>
      <c r="C69" t="s">
        <v>130</v>
      </c>
      <c r="D69">
        <v>15263432</v>
      </c>
      <c r="E69" t="s">
        <v>257</v>
      </c>
      <c r="F69" t="s">
        <v>127</v>
      </c>
      <c r="G69" t="s">
        <v>127</v>
      </c>
      <c r="H69" s="22" t="s">
        <v>128</v>
      </c>
      <c r="J69" t="str">
        <f>TABLA_REPORTES_MOD_PLATAFORMA14[[#This Row],[ESPECIALIDAD]]&amp;"-"&amp;TABLA_REPORTES_MOD_PLATAFORMA14[[#This Row],[CARGO]]</f>
        <v xml:space="preserve"> ANDAMIOS-C: MAESTRO PRIMERA</v>
      </c>
      <c r="L69" s="22" t="e">
        <f>VLOOKUP(TABLA_REPORTES_MOD_PLATAFORMA14[[#This Row],[FRENTE]],WORKFACES!G:H,2,FALSE)</f>
        <v>#N/A</v>
      </c>
      <c r="N69" t="e">
        <f>VLOOKUP(TABLA_REPORTES_MOD_PLATAFORMA14[[#This Row],[FRENTE]],WORKFACES!G:J,4,FALSE)</f>
        <v>#N/A</v>
      </c>
    </row>
    <row r="70" spans="1:14" x14ac:dyDescent="0.25">
      <c r="A70" s="1">
        <v>45319</v>
      </c>
      <c r="B70" t="s">
        <v>411</v>
      </c>
      <c r="C70" t="s">
        <v>134</v>
      </c>
      <c r="D70">
        <v>19119298</v>
      </c>
      <c r="E70" t="s">
        <v>258</v>
      </c>
      <c r="F70" t="s">
        <v>127</v>
      </c>
      <c r="G70" t="s">
        <v>127</v>
      </c>
      <c r="H70" s="22" t="s">
        <v>128</v>
      </c>
      <c r="J70" t="str">
        <f>TABLA_REPORTES_MOD_PLATAFORMA14[[#This Row],[ESPECIALIDAD]]&amp;"-"&amp;TABLA_REPORTES_MOD_PLATAFORMA14[[#This Row],[CARGO]]</f>
        <v xml:space="preserve"> ANDAMIOS-C: MAESTRO SEGUNDA</v>
      </c>
      <c r="L70" s="22" t="e">
        <f>VLOOKUP(TABLA_REPORTES_MOD_PLATAFORMA14[[#This Row],[FRENTE]],WORKFACES!G:H,2,FALSE)</f>
        <v>#N/A</v>
      </c>
      <c r="N70" t="e">
        <f>VLOOKUP(TABLA_REPORTES_MOD_PLATAFORMA14[[#This Row],[FRENTE]],WORKFACES!G:J,4,FALSE)</f>
        <v>#N/A</v>
      </c>
    </row>
    <row r="71" spans="1:14" x14ac:dyDescent="0.25">
      <c r="A71" s="1">
        <v>45319</v>
      </c>
      <c r="B71" t="s">
        <v>412</v>
      </c>
      <c r="C71" t="s">
        <v>12</v>
      </c>
      <c r="D71">
        <v>14390812</v>
      </c>
      <c r="E71" t="s">
        <v>247</v>
      </c>
      <c r="F71" t="s">
        <v>127</v>
      </c>
      <c r="G71" t="s">
        <v>127</v>
      </c>
      <c r="H71" s="22" t="s">
        <v>128</v>
      </c>
      <c r="J71" t="str">
        <f>TABLA_REPORTES_MOD_PLATAFORMA14[[#This Row],[ESPECIALIDAD]]&amp;"-"&amp;TABLA_REPORTES_MOD_PLATAFORMA14[[#This Row],[CARGO]]</f>
        <v xml:space="preserve"> ANDAMIOS-CAPATAZ</v>
      </c>
      <c r="L71" s="22" t="e">
        <f>VLOOKUP(TABLA_REPORTES_MOD_PLATAFORMA14[[#This Row],[FRENTE]],WORKFACES!G:H,2,FALSE)</f>
        <v>#N/A</v>
      </c>
      <c r="N71" t="e">
        <f>VLOOKUP(TABLA_REPORTES_MOD_PLATAFORMA14[[#This Row],[FRENTE]],WORKFACES!G:J,4,FALSE)</f>
        <v>#N/A</v>
      </c>
    </row>
    <row r="72" spans="1:14" x14ac:dyDescent="0.25">
      <c r="A72" s="1">
        <v>45319</v>
      </c>
      <c r="B72" t="s">
        <v>413</v>
      </c>
      <c r="C72" t="s">
        <v>129</v>
      </c>
      <c r="D72">
        <v>19194539</v>
      </c>
      <c r="E72" t="s">
        <v>248</v>
      </c>
      <c r="F72" t="s">
        <v>127</v>
      </c>
      <c r="G72" t="s">
        <v>127</v>
      </c>
      <c r="H72" s="22" t="s">
        <v>128</v>
      </c>
      <c r="J72" t="str">
        <f>TABLA_REPORTES_MOD_PLATAFORMA14[[#This Row],[ESPECIALIDAD]]&amp;"-"&amp;TABLA_REPORTES_MOD_PLATAFORMA14[[#This Row],[CARGO]]</f>
        <v xml:space="preserve"> ANDAMIOS-C: MAESTRO MAYOR</v>
      </c>
      <c r="L72" s="22" t="e">
        <f>VLOOKUP(TABLA_REPORTES_MOD_PLATAFORMA14[[#This Row],[FRENTE]],WORKFACES!G:H,2,FALSE)</f>
        <v>#N/A</v>
      </c>
      <c r="N72" t="e">
        <f>VLOOKUP(TABLA_REPORTES_MOD_PLATAFORMA14[[#This Row],[FRENTE]],WORKFACES!G:J,4,FALSE)</f>
        <v>#N/A</v>
      </c>
    </row>
    <row r="73" spans="1:14" x14ac:dyDescent="0.25">
      <c r="A73" s="1">
        <v>45319</v>
      </c>
      <c r="B73" t="s">
        <v>414</v>
      </c>
      <c r="C73" t="s">
        <v>130</v>
      </c>
      <c r="D73">
        <v>11495888</v>
      </c>
      <c r="E73" t="s">
        <v>253</v>
      </c>
      <c r="F73" t="s">
        <v>127</v>
      </c>
      <c r="G73" t="s">
        <v>127</v>
      </c>
      <c r="H73" s="22" t="s">
        <v>128</v>
      </c>
      <c r="J73" t="str">
        <f>TABLA_REPORTES_MOD_PLATAFORMA14[[#This Row],[ESPECIALIDAD]]&amp;"-"&amp;TABLA_REPORTES_MOD_PLATAFORMA14[[#This Row],[CARGO]]</f>
        <v xml:space="preserve"> ANDAMIOS-C: MAESTRO PRIMERA</v>
      </c>
      <c r="L73" s="22" t="e">
        <f>VLOOKUP(TABLA_REPORTES_MOD_PLATAFORMA14[[#This Row],[FRENTE]],WORKFACES!G:H,2,FALSE)</f>
        <v>#N/A</v>
      </c>
      <c r="N73" t="e">
        <f>VLOOKUP(TABLA_REPORTES_MOD_PLATAFORMA14[[#This Row],[FRENTE]],WORKFACES!G:J,4,FALSE)</f>
        <v>#N/A</v>
      </c>
    </row>
    <row r="74" spans="1:14" x14ac:dyDescent="0.25">
      <c r="A74" s="1">
        <v>45319</v>
      </c>
      <c r="B74" t="s">
        <v>415</v>
      </c>
      <c r="C74" t="s">
        <v>130</v>
      </c>
      <c r="D74">
        <v>19154245</v>
      </c>
      <c r="E74" t="s">
        <v>251</v>
      </c>
      <c r="F74" t="s">
        <v>127</v>
      </c>
      <c r="G74" t="s">
        <v>127</v>
      </c>
      <c r="H74" s="22" t="s">
        <v>128</v>
      </c>
      <c r="J74" t="str">
        <f>TABLA_REPORTES_MOD_PLATAFORMA14[[#This Row],[ESPECIALIDAD]]&amp;"-"&amp;TABLA_REPORTES_MOD_PLATAFORMA14[[#This Row],[CARGO]]</f>
        <v xml:space="preserve"> ANDAMIOS-C: MAESTRO PRIMERA</v>
      </c>
      <c r="L74" s="22" t="e">
        <f>VLOOKUP(TABLA_REPORTES_MOD_PLATAFORMA14[[#This Row],[FRENTE]],WORKFACES!G:H,2,FALSE)</f>
        <v>#N/A</v>
      </c>
      <c r="N74" t="e">
        <f>VLOOKUP(TABLA_REPORTES_MOD_PLATAFORMA14[[#This Row],[FRENTE]],WORKFACES!G:J,4,FALSE)</f>
        <v>#N/A</v>
      </c>
    </row>
    <row r="75" spans="1:14" x14ac:dyDescent="0.25">
      <c r="A75" s="1">
        <v>45319</v>
      </c>
      <c r="B75" t="s">
        <v>416</v>
      </c>
      <c r="C75" t="s">
        <v>130</v>
      </c>
      <c r="D75">
        <v>17845447</v>
      </c>
      <c r="E75" t="s">
        <v>252</v>
      </c>
      <c r="F75" t="s">
        <v>127</v>
      </c>
      <c r="G75" t="s">
        <v>127</v>
      </c>
      <c r="H75" s="22" t="s">
        <v>128</v>
      </c>
      <c r="J75" t="str">
        <f>TABLA_REPORTES_MOD_PLATAFORMA14[[#This Row],[ESPECIALIDAD]]&amp;"-"&amp;TABLA_REPORTES_MOD_PLATAFORMA14[[#This Row],[CARGO]]</f>
        <v xml:space="preserve"> ANDAMIOS-C: MAESTRO PRIMERA</v>
      </c>
      <c r="L75" s="22" t="e">
        <f>VLOOKUP(TABLA_REPORTES_MOD_PLATAFORMA14[[#This Row],[FRENTE]],WORKFACES!G:H,2,FALSE)</f>
        <v>#N/A</v>
      </c>
      <c r="N75" t="e">
        <f>VLOOKUP(TABLA_REPORTES_MOD_PLATAFORMA14[[#This Row],[FRENTE]],WORKFACES!G:J,4,FALSE)</f>
        <v>#N/A</v>
      </c>
    </row>
    <row r="76" spans="1:14" x14ac:dyDescent="0.25">
      <c r="A76" s="1">
        <v>45319</v>
      </c>
      <c r="B76" t="s">
        <v>574</v>
      </c>
      <c r="C76" t="s">
        <v>130</v>
      </c>
      <c r="D76">
        <v>19578326</v>
      </c>
      <c r="E76" t="s">
        <v>250</v>
      </c>
      <c r="F76" t="s">
        <v>127</v>
      </c>
      <c r="G76" t="s">
        <v>127</v>
      </c>
      <c r="H76" s="22" t="s">
        <v>128</v>
      </c>
      <c r="J76" t="str">
        <f>TABLA_REPORTES_MOD_PLATAFORMA14[[#This Row],[ESPECIALIDAD]]&amp;"-"&amp;TABLA_REPORTES_MOD_PLATAFORMA14[[#This Row],[CARGO]]</f>
        <v xml:space="preserve"> ANDAMIOS-C: MAESTRO PRIMERA</v>
      </c>
      <c r="L76" s="22" t="e">
        <f>VLOOKUP(TABLA_REPORTES_MOD_PLATAFORMA14[[#This Row],[FRENTE]],WORKFACES!G:H,2,FALSE)</f>
        <v>#N/A</v>
      </c>
      <c r="N76" t="e">
        <f>VLOOKUP(TABLA_REPORTES_MOD_PLATAFORMA14[[#This Row],[FRENTE]],WORKFACES!G:J,4,FALSE)</f>
        <v>#N/A</v>
      </c>
    </row>
    <row r="77" spans="1:14" x14ac:dyDescent="0.25">
      <c r="A77" s="1">
        <v>45319</v>
      </c>
      <c r="B77" t="s">
        <v>266</v>
      </c>
      <c r="C77" t="s">
        <v>12</v>
      </c>
      <c r="D77">
        <v>13142456</v>
      </c>
      <c r="E77" t="s">
        <v>267</v>
      </c>
      <c r="F77" t="s">
        <v>132</v>
      </c>
      <c r="G77" t="s">
        <v>132</v>
      </c>
      <c r="H77" s="22" t="s">
        <v>128</v>
      </c>
      <c r="J77" t="str">
        <f>TABLA_REPORTES_MOD_PLATAFORMA14[[#This Row],[ESPECIALIDAD]]&amp;"-"&amp;TABLA_REPORTES_MOD_PLATAFORMA14[[#This Row],[CARGO]]</f>
        <v xml:space="preserve"> PIPING-CAPATAZ</v>
      </c>
      <c r="L77" s="22" t="e">
        <f>VLOOKUP(TABLA_REPORTES_MOD_PLATAFORMA14[[#This Row],[FRENTE]],WORKFACES!G:H,2,FALSE)</f>
        <v>#N/A</v>
      </c>
      <c r="N77" t="e">
        <f>VLOOKUP(TABLA_REPORTES_MOD_PLATAFORMA14[[#This Row],[FRENTE]],WORKFACES!G:J,4,FALSE)</f>
        <v>#N/A</v>
      </c>
    </row>
    <row r="78" spans="1:14" x14ac:dyDescent="0.25">
      <c r="A78" s="1">
        <v>45319</v>
      </c>
      <c r="B78" t="s">
        <v>268</v>
      </c>
      <c r="C78" t="s">
        <v>129</v>
      </c>
      <c r="D78">
        <v>14151007</v>
      </c>
      <c r="E78" t="s">
        <v>271</v>
      </c>
      <c r="F78" t="s">
        <v>132</v>
      </c>
      <c r="G78" t="s">
        <v>132</v>
      </c>
      <c r="H78" s="22" t="s">
        <v>128</v>
      </c>
      <c r="J78" t="str">
        <f>TABLA_REPORTES_MOD_PLATAFORMA14[[#This Row],[ESPECIALIDAD]]&amp;"-"&amp;TABLA_REPORTES_MOD_PLATAFORMA14[[#This Row],[CARGO]]</f>
        <v xml:space="preserve"> PIPING-C: MAESTRO MAYOR</v>
      </c>
      <c r="L78" s="22" t="e">
        <f>VLOOKUP(TABLA_REPORTES_MOD_PLATAFORMA14[[#This Row],[FRENTE]],WORKFACES!G:H,2,FALSE)</f>
        <v>#N/A</v>
      </c>
      <c r="N78" t="e">
        <f>VLOOKUP(TABLA_REPORTES_MOD_PLATAFORMA14[[#This Row],[FRENTE]],WORKFACES!G:J,4,FALSE)</f>
        <v>#N/A</v>
      </c>
    </row>
    <row r="79" spans="1:14" x14ac:dyDescent="0.25">
      <c r="A79" s="1">
        <v>45319</v>
      </c>
      <c r="B79" t="s">
        <v>270</v>
      </c>
      <c r="C79" t="s">
        <v>129</v>
      </c>
      <c r="D79">
        <v>14214517</v>
      </c>
      <c r="E79" t="s">
        <v>133</v>
      </c>
      <c r="F79" t="s">
        <v>132</v>
      </c>
      <c r="G79" t="s">
        <v>132</v>
      </c>
      <c r="H79" s="22" t="s">
        <v>128</v>
      </c>
      <c r="J79" t="str">
        <f>TABLA_REPORTES_MOD_PLATAFORMA14[[#This Row],[ESPECIALIDAD]]&amp;"-"&amp;TABLA_REPORTES_MOD_PLATAFORMA14[[#This Row],[CARGO]]</f>
        <v xml:space="preserve"> PIPING-C: MAESTRO MAYOR</v>
      </c>
      <c r="L79" s="22" t="e">
        <f>VLOOKUP(TABLA_REPORTES_MOD_PLATAFORMA14[[#This Row],[FRENTE]],WORKFACES!G:H,2,FALSE)</f>
        <v>#N/A</v>
      </c>
      <c r="N79" t="e">
        <f>VLOOKUP(TABLA_REPORTES_MOD_PLATAFORMA14[[#This Row],[FRENTE]],WORKFACES!G:J,4,FALSE)</f>
        <v>#N/A</v>
      </c>
    </row>
    <row r="80" spans="1:14" x14ac:dyDescent="0.25">
      <c r="A80" s="1">
        <v>45319</v>
      </c>
      <c r="B80" t="s">
        <v>272</v>
      </c>
      <c r="C80" t="s">
        <v>129</v>
      </c>
      <c r="D80">
        <v>19149729</v>
      </c>
      <c r="E80" t="s">
        <v>277</v>
      </c>
      <c r="F80" t="s">
        <v>132</v>
      </c>
      <c r="G80" t="s">
        <v>132</v>
      </c>
      <c r="H80" s="22" t="s">
        <v>128</v>
      </c>
      <c r="J80" t="str">
        <f>TABLA_REPORTES_MOD_PLATAFORMA14[[#This Row],[ESPECIALIDAD]]&amp;"-"&amp;TABLA_REPORTES_MOD_PLATAFORMA14[[#This Row],[CARGO]]</f>
        <v xml:space="preserve"> PIPING-C: MAESTRO MAYOR</v>
      </c>
      <c r="L80" s="22" t="e">
        <f>VLOOKUP(TABLA_REPORTES_MOD_PLATAFORMA14[[#This Row],[FRENTE]],WORKFACES!G:H,2,FALSE)</f>
        <v>#N/A</v>
      </c>
      <c r="N80" t="e">
        <f>VLOOKUP(TABLA_REPORTES_MOD_PLATAFORMA14[[#This Row],[FRENTE]],WORKFACES!G:J,4,FALSE)</f>
        <v>#N/A</v>
      </c>
    </row>
    <row r="81" spans="1:14" x14ac:dyDescent="0.25">
      <c r="A81" s="1">
        <v>45319</v>
      </c>
      <c r="B81" t="s">
        <v>274</v>
      </c>
      <c r="C81" t="s">
        <v>129</v>
      </c>
      <c r="D81">
        <v>17277293</v>
      </c>
      <c r="E81" t="s">
        <v>273</v>
      </c>
      <c r="F81" t="s">
        <v>132</v>
      </c>
      <c r="G81" t="s">
        <v>132</v>
      </c>
      <c r="H81" s="22" t="s">
        <v>128</v>
      </c>
      <c r="J81" t="str">
        <f>TABLA_REPORTES_MOD_PLATAFORMA14[[#This Row],[ESPECIALIDAD]]&amp;"-"&amp;TABLA_REPORTES_MOD_PLATAFORMA14[[#This Row],[CARGO]]</f>
        <v xml:space="preserve"> PIPING-C: MAESTRO MAYOR</v>
      </c>
      <c r="L81" s="22" t="e">
        <f>VLOOKUP(TABLA_REPORTES_MOD_PLATAFORMA14[[#This Row],[FRENTE]],WORKFACES!G:H,2,FALSE)</f>
        <v>#N/A</v>
      </c>
      <c r="N81" t="e">
        <f>VLOOKUP(TABLA_REPORTES_MOD_PLATAFORMA14[[#This Row],[FRENTE]],WORKFACES!G:J,4,FALSE)</f>
        <v>#N/A</v>
      </c>
    </row>
    <row r="82" spans="1:14" x14ac:dyDescent="0.25">
      <c r="A82" s="1">
        <v>45319</v>
      </c>
      <c r="B82" t="s">
        <v>276</v>
      </c>
      <c r="C82" t="s">
        <v>129</v>
      </c>
      <c r="D82">
        <v>15413377</v>
      </c>
      <c r="E82" t="s">
        <v>275</v>
      </c>
      <c r="F82" t="s">
        <v>132</v>
      </c>
      <c r="G82" t="s">
        <v>132</v>
      </c>
      <c r="H82" s="22" t="s">
        <v>128</v>
      </c>
      <c r="J82" t="str">
        <f>TABLA_REPORTES_MOD_PLATAFORMA14[[#This Row],[ESPECIALIDAD]]&amp;"-"&amp;TABLA_REPORTES_MOD_PLATAFORMA14[[#This Row],[CARGO]]</f>
        <v xml:space="preserve"> PIPING-C: MAESTRO MAYOR</v>
      </c>
      <c r="L82" s="22" t="e">
        <f>VLOOKUP(TABLA_REPORTES_MOD_PLATAFORMA14[[#This Row],[FRENTE]],WORKFACES!G:H,2,FALSE)</f>
        <v>#N/A</v>
      </c>
      <c r="N82" t="e">
        <f>VLOOKUP(TABLA_REPORTES_MOD_PLATAFORMA14[[#This Row],[FRENTE]],WORKFACES!G:J,4,FALSE)</f>
        <v>#N/A</v>
      </c>
    </row>
    <row r="83" spans="1:14" x14ac:dyDescent="0.25">
      <c r="A83" s="1">
        <v>45319</v>
      </c>
      <c r="B83" t="s">
        <v>278</v>
      </c>
      <c r="C83" t="s">
        <v>129</v>
      </c>
      <c r="D83">
        <v>16516644</v>
      </c>
      <c r="E83" t="s">
        <v>131</v>
      </c>
      <c r="F83" t="s">
        <v>132</v>
      </c>
      <c r="G83" t="s">
        <v>132</v>
      </c>
      <c r="H83" s="22" t="s">
        <v>128</v>
      </c>
      <c r="J83" t="str">
        <f>TABLA_REPORTES_MOD_PLATAFORMA14[[#This Row],[ESPECIALIDAD]]&amp;"-"&amp;TABLA_REPORTES_MOD_PLATAFORMA14[[#This Row],[CARGO]]</f>
        <v xml:space="preserve"> PIPING-C: MAESTRO MAYOR</v>
      </c>
      <c r="L83" s="22" t="e">
        <f>VLOOKUP(TABLA_REPORTES_MOD_PLATAFORMA14[[#This Row],[FRENTE]],WORKFACES!G:H,2,FALSE)</f>
        <v>#N/A</v>
      </c>
      <c r="N83" t="e">
        <f>VLOOKUP(TABLA_REPORTES_MOD_PLATAFORMA14[[#This Row],[FRENTE]],WORKFACES!G:J,4,FALSE)</f>
        <v>#N/A</v>
      </c>
    </row>
    <row r="84" spans="1:14" x14ac:dyDescent="0.25">
      <c r="A84" s="1">
        <v>45319</v>
      </c>
      <c r="B84" t="s">
        <v>280</v>
      </c>
      <c r="C84" t="s">
        <v>129</v>
      </c>
      <c r="D84">
        <v>17223167</v>
      </c>
      <c r="E84" t="s">
        <v>269</v>
      </c>
      <c r="F84" t="s">
        <v>132</v>
      </c>
      <c r="G84" t="s">
        <v>132</v>
      </c>
      <c r="H84" s="22" t="s">
        <v>128</v>
      </c>
      <c r="J84" t="str">
        <f>TABLA_REPORTES_MOD_PLATAFORMA14[[#This Row],[ESPECIALIDAD]]&amp;"-"&amp;TABLA_REPORTES_MOD_PLATAFORMA14[[#This Row],[CARGO]]</f>
        <v xml:space="preserve"> PIPING-C: MAESTRO MAYOR</v>
      </c>
      <c r="L84" s="22" t="e">
        <f>VLOOKUP(TABLA_REPORTES_MOD_PLATAFORMA14[[#This Row],[FRENTE]],WORKFACES!G:H,2,FALSE)</f>
        <v>#N/A</v>
      </c>
      <c r="N84" t="e">
        <f>VLOOKUP(TABLA_REPORTES_MOD_PLATAFORMA14[[#This Row],[FRENTE]],WORKFACES!G:J,4,FALSE)</f>
        <v>#N/A</v>
      </c>
    </row>
    <row r="85" spans="1:14" x14ac:dyDescent="0.25">
      <c r="A85" s="1">
        <v>45319</v>
      </c>
      <c r="B85" t="s">
        <v>282</v>
      </c>
      <c r="C85" t="s">
        <v>130</v>
      </c>
      <c r="D85">
        <v>20410735</v>
      </c>
      <c r="E85" t="s">
        <v>285</v>
      </c>
      <c r="F85" t="s">
        <v>132</v>
      </c>
      <c r="G85" t="s">
        <v>132</v>
      </c>
      <c r="H85" s="22" t="s">
        <v>128</v>
      </c>
      <c r="J85" t="str">
        <f>TABLA_REPORTES_MOD_PLATAFORMA14[[#This Row],[ESPECIALIDAD]]&amp;"-"&amp;TABLA_REPORTES_MOD_PLATAFORMA14[[#This Row],[CARGO]]</f>
        <v xml:space="preserve"> PIPING-C: MAESTRO PRIMERA</v>
      </c>
      <c r="L85" s="22" t="e">
        <f>VLOOKUP(TABLA_REPORTES_MOD_PLATAFORMA14[[#This Row],[FRENTE]],WORKFACES!G:H,2,FALSE)</f>
        <v>#N/A</v>
      </c>
      <c r="N85" t="e">
        <f>VLOOKUP(TABLA_REPORTES_MOD_PLATAFORMA14[[#This Row],[FRENTE]],WORKFACES!G:J,4,FALSE)</f>
        <v>#N/A</v>
      </c>
    </row>
    <row r="86" spans="1:14" x14ac:dyDescent="0.25">
      <c r="A86" s="1">
        <v>45319</v>
      </c>
      <c r="B86" t="s">
        <v>284</v>
      </c>
      <c r="C86" t="s">
        <v>130</v>
      </c>
      <c r="D86">
        <v>10799361</v>
      </c>
      <c r="E86" t="s">
        <v>289</v>
      </c>
      <c r="F86" t="s">
        <v>132</v>
      </c>
      <c r="G86" t="s">
        <v>132</v>
      </c>
      <c r="H86" s="22" t="s">
        <v>128</v>
      </c>
      <c r="J86" t="str">
        <f>TABLA_REPORTES_MOD_PLATAFORMA14[[#This Row],[ESPECIALIDAD]]&amp;"-"&amp;TABLA_REPORTES_MOD_PLATAFORMA14[[#This Row],[CARGO]]</f>
        <v xml:space="preserve"> PIPING-C: MAESTRO PRIMERA</v>
      </c>
      <c r="L86" s="22" t="e">
        <f>VLOOKUP(TABLA_REPORTES_MOD_PLATAFORMA14[[#This Row],[FRENTE]],WORKFACES!G:H,2,FALSE)</f>
        <v>#N/A</v>
      </c>
      <c r="N86" t="e">
        <f>VLOOKUP(TABLA_REPORTES_MOD_PLATAFORMA14[[#This Row],[FRENTE]],WORKFACES!G:J,4,FALSE)</f>
        <v>#N/A</v>
      </c>
    </row>
    <row r="87" spans="1:14" x14ac:dyDescent="0.25">
      <c r="A87" s="1">
        <v>45319</v>
      </c>
      <c r="B87" t="s">
        <v>286</v>
      </c>
      <c r="C87" t="s">
        <v>130</v>
      </c>
      <c r="D87">
        <v>16735445</v>
      </c>
      <c r="E87" t="s">
        <v>279</v>
      </c>
      <c r="F87" t="s">
        <v>132</v>
      </c>
      <c r="G87" t="s">
        <v>132</v>
      </c>
      <c r="H87" s="22" t="s">
        <v>128</v>
      </c>
      <c r="J87" t="str">
        <f>TABLA_REPORTES_MOD_PLATAFORMA14[[#This Row],[ESPECIALIDAD]]&amp;"-"&amp;TABLA_REPORTES_MOD_PLATAFORMA14[[#This Row],[CARGO]]</f>
        <v xml:space="preserve"> PIPING-C: MAESTRO PRIMERA</v>
      </c>
      <c r="L87" s="22" t="e">
        <f>VLOOKUP(TABLA_REPORTES_MOD_PLATAFORMA14[[#This Row],[FRENTE]],WORKFACES!G:H,2,FALSE)</f>
        <v>#N/A</v>
      </c>
      <c r="N87" t="e">
        <f>VLOOKUP(TABLA_REPORTES_MOD_PLATAFORMA14[[#This Row],[FRENTE]],WORKFACES!G:J,4,FALSE)</f>
        <v>#N/A</v>
      </c>
    </row>
    <row r="88" spans="1:14" x14ac:dyDescent="0.25">
      <c r="A88" s="1">
        <v>45319</v>
      </c>
      <c r="B88" t="s">
        <v>288</v>
      </c>
      <c r="C88" t="s">
        <v>130</v>
      </c>
      <c r="D88">
        <v>17635457</v>
      </c>
      <c r="E88" t="s">
        <v>293</v>
      </c>
      <c r="F88" t="s">
        <v>132</v>
      </c>
      <c r="G88" t="s">
        <v>132</v>
      </c>
      <c r="H88" s="22" t="s">
        <v>128</v>
      </c>
      <c r="J88" t="str">
        <f>TABLA_REPORTES_MOD_PLATAFORMA14[[#This Row],[ESPECIALIDAD]]&amp;"-"&amp;TABLA_REPORTES_MOD_PLATAFORMA14[[#This Row],[CARGO]]</f>
        <v xml:space="preserve"> PIPING-C: MAESTRO PRIMERA</v>
      </c>
      <c r="L88" s="22" t="e">
        <f>VLOOKUP(TABLA_REPORTES_MOD_PLATAFORMA14[[#This Row],[FRENTE]],WORKFACES!G:H,2,FALSE)</f>
        <v>#N/A</v>
      </c>
      <c r="N88" t="e">
        <f>VLOOKUP(TABLA_REPORTES_MOD_PLATAFORMA14[[#This Row],[FRENTE]],WORKFACES!G:J,4,FALSE)</f>
        <v>#N/A</v>
      </c>
    </row>
    <row r="89" spans="1:14" x14ac:dyDescent="0.25">
      <c r="A89" s="1">
        <v>45319</v>
      </c>
      <c r="B89" t="s">
        <v>290</v>
      </c>
      <c r="C89" t="s">
        <v>130</v>
      </c>
      <c r="D89">
        <v>15658840</v>
      </c>
      <c r="E89" t="s">
        <v>281</v>
      </c>
      <c r="F89" t="s">
        <v>132</v>
      </c>
      <c r="G89" t="s">
        <v>132</v>
      </c>
      <c r="H89" s="22" t="s">
        <v>128</v>
      </c>
      <c r="J89" t="str">
        <f>TABLA_REPORTES_MOD_PLATAFORMA14[[#This Row],[ESPECIALIDAD]]&amp;"-"&amp;TABLA_REPORTES_MOD_PLATAFORMA14[[#This Row],[CARGO]]</f>
        <v xml:space="preserve"> PIPING-C: MAESTRO PRIMERA</v>
      </c>
      <c r="L89" s="22" t="e">
        <f>VLOOKUP(TABLA_REPORTES_MOD_PLATAFORMA14[[#This Row],[FRENTE]],WORKFACES!G:H,2,FALSE)</f>
        <v>#N/A</v>
      </c>
      <c r="N89" t="e">
        <f>VLOOKUP(TABLA_REPORTES_MOD_PLATAFORMA14[[#This Row],[FRENTE]],WORKFACES!G:J,4,FALSE)</f>
        <v>#N/A</v>
      </c>
    </row>
    <row r="90" spans="1:14" x14ac:dyDescent="0.25">
      <c r="A90" s="1">
        <v>45319</v>
      </c>
      <c r="B90" t="s">
        <v>292</v>
      </c>
      <c r="C90" t="s">
        <v>130</v>
      </c>
      <c r="D90">
        <v>15518357</v>
      </c>
      <c r="E90" t="s">
        <v>291</v>
      </c>
      <c r="F90" t="s">
        <v>132</v>
      </c>
      <c r="G90" t="s">
        <v>132</v>
      </c>
      <c r="H90" s="22" t="s">
        <v>128</v>
      </c>
      <c r="J90" t="str">
        <f>TABLA_REPORTES_MOD_PLATAFORMA14[[#This Row],[ESPECIALIDAD]]&amp;"-"&amp;TABLA_REPORTES_MOD_PLATAFORMA14[[#This Row],[CARGO]]</f>
        <v xml:space="preserve"> PIPING-C: MAESTRO PRIMERA</v>
      </c>
      <c r="L90" s="22" t="e">
        <f>VLOOKUP(TABLA_REPORTES_MOD_PLATAFORMA14[[#This Row],[FRENTE]],WORKFACES!G:H,2,FALSE)</f>
        <v>#N/A</v>
      </c>
      <c r="N90" t="e">
        <f>VLOOKUP(TABLA_REPORTES_MOD_PLATAFORMA14[[#This Row],[FRENTE]],WORKFACES!G:J,4,FALSE)</f>
        <v>#N/A</v>
      </c>
    </row>
    <row r="91" spans="1:14" x14ac:dyDescent="0.25">
      <c r="A91" s="1">
        <v>45319</v>
      </c>
      <c r="B91" t="s">
        <v>294</v>
      </c>
      <c r="C91" t="s">
        <v>130</v>
      </c>
      <c r="D91">
        <v>17508252</v>
      </c>
      <c r="E91" t="s">
        <v>287</v>
      </c>
      <c r="F91" t="s">
        <v>132</v>
      </c>
      <c r="G91" t="s">
        <v>132</v>
      </c>
      <c r="H91" s="22" t="s">
        <v>128</v>
      </c>
      <c r="J91" t="str">
        <f>TABLA_REPORTES_MOD_PLATAFORMA14[[#This Row],[ESPECIALIDAD]]&amp;"-"&amp;TABLA_REPORTES_MOD_PLATAFORMA14[[#This Row],[CARGO]]</f>
        <v xml:space="preserve"> PIPING-C: MAESTRO PRIMERA</v>
      </c>
      <c r="L91" s="22" t="e">
        <f>VLOOKUP(TABLA_REPORTES_MOD_PLATAFORMA14[[#This Row],[FRENTE]],WORKFACES!G:H,2,FALSE)</f>
        <v>#N/A</v>
      </c>
      <c r="N91" t="e">
        <f>VLOOKUP(TABLA_REPORTES_MOD_PLATAFORMA14[[#This Row],[FRENTE]],WORKFACES!G:J,4,FALSE)</f>
        <v>#N/A</v>
      </c>
    </row>
    <row r="92" spans="1:14" x14ac:dyDescent="0.25">
      <c r="A92" s="1">
        <v>45319</v>
      </c>
      <c r="B92" t="s">
        <v>296</v>
      </c>
      <c r="C92" t="s">
        <v>130</v>
      </c>
      <c r="D92">
        <v>24514659</v>
      </c>
      <c r="E92" t="s">
        <v>283</v>
      </c>
      <c r="F92" t="s">
        <v>132</v>
      </c>
      <c r="G92" t="s">
        <v>132</v>
      </c>
      <c r="H92" s="22" t="s">
        <v>128</v>
      </c>
      <c r="J92" t="str">
        <f>TABLA_REPORTES_MOD_PLATAFORMA14[[#This Row],[ESPECIALIDAD]]&amp;"-"&amp;TABLA_REPORTES_MOD_PLATAFORMA14[[#This Row],[CARGO]]</f>
        <v xml:space="preserve"> PIPING-C: MAESTRO PRIMERA</v>
      </c>
      <c r="L92" s="22" t="e">
        <f>VLOOKUP(TABLA_REPORTES_MOD_PLATAFORMA14[[#This Row],[FRENTE]],WORKFACES!G:H,2,FALSE)</f>
        <v>#N/A</v>
      </c>
      <c r="N92" t="e">
        <f>VLOOKUP(TABLA_REPORTES_MOD_PLATAFORMA14[[#This Row],[FRENTE]],WORKFACES!G:J,4,FALSE)</f>
        <v>#N/A</v>
      </c>
    </row>
    <row r="93" spans="1:14" x14ac:dyDescent="0.25">
      <c r="A93" s="1">
        <v>45319</v>
      </c>
      <c r="B93" t="s">
        <v>297</v>
      </c>
      <c r="C93" t="s">
        <v>134</v>
      </c>
      <c r="D93">
        <v>20520837</v>
      </c>
      <c r="E93" t="s">
        <v>298</v>
      </c>
      <c r="F93" t="s">
        <v>132</v>
      </c>
      <c r="G93" t="s">
        <v>132</v>
      </c>
      <c r="H93" s="22" t="s">
        <v>128</v>
      </c>
      <c r="J93" t="str">
        <f>TABLA_REPORTES_MOD_PLATAFORMA14[[#This Row],[ESPECIALIDAD]]&amp;"-"&amp;TABLA_REPORTES_MOD_PLATAFORMA14[[#This Row],[CARGO]]</f>
        <v xml:space="preserve"> PIPING-C: MAESTRO SEGUNDA</v>
      </c>
      <c r="L93" s="22" t="e">
        <f>VLOOKUP(TABLA_REPORTES_MOD_PLATAFORMA14[[#This Row],[FRENTE]],WORKFACES!G:H,2,FALSE)</f>
        <v>#N/A</v>
      </c>
      <c r="N93" t="e">
        <f>VLOOKUP(TABLA_REPORTES_MOD_PLATAFORMA14[[#This Row],[FRENTE]],WORKFACES!G:J,4,FALSE)</f>
        <v>#N/A</v>
      </c>
    </row>
    <row r="94" spans="1:14" x14ac:dyDescent="0.25">
      <c r="A94" s="1">
        <v>45319</v>
      </c>
      <c r="B94" t="s">
        <v>299</v>
      </c>
      <c r="C94" t="s">
        <v>134</v>
      </c>
      <c r="D94">
        <v>13149962</v>
      </c>
      <c r="E94" t="s">
        <v>295</v>
      </c>
      <c r="F94" t="s">
        <v>132</v>
      </c>
      <c r="G94" t="s">
        <v>132</v>
      </c>
      <c r="H94" s="22" t="s">
        <v>128</v>
      </c>
      <c r="J94" t="str">
        <f>TABLA_REPORTES_MOD_PLATAFORMA14[[#This Row],[ESPECIALIDAD]]&amp;"-"&amp;TABLA_REPORTES_MOD_PLATAFORMA14[[#This Row],[CARGO]]</f>
        <v xml:space="preserve"> PIPING-C: MAESTRO SEGUNDA</v>
      </c>
      <c r="L94" s="22" t="e">
        <f>VLOOKUP(TABLA_REPORTES_MOD_PLATAFORMA14[[#This Row],[FRENTE]],WORKFACES!G:H,2,FALSE)</f>
        <v>#N/A</v>
      </c>
      <c r="N94" t="e">
        <f>VLOOKUP(TABLA_REPORTES_MOD_PLATAFORMA14[[#This Row],[FRENTE]],WORKFACES!G:J,4,FALSE)</f>
        <v>#N/A</v>
      </c>
    </row>
    <row r="95" spans="1:14" x14ac:dyDescent="0.25">
      <c r="A95" s="1">
        <v>45319</v>
      </c>
      <c r="B95" t="s">
        <v>575</v>
      </c>
      <c r="C95" t="s">
        <v>134</v>
      </c>
      <c r="D95">
        <v>17868201</v>
      </c>
      <c r="E95" t="s">
        <v>300</v>
      </c>
      <c r="F95" t="s">
        <v>132</v>
      </c>
      <c r="G95" t="s">
        <v>132</v>
      </c>
      <c r="H95" s="22" t="s">
        <v>128</v>
      </c>
      <c r="J95" t="str">
        <f>TABLA_REPORTES_MOD_PLATAFORMA14[[#This Row],[ESPECIALIDAD]]&amp;"-"&amp;TABLA_REPORTES_MOD_PLATAFORMA14[[#This Row],[CARGO]]</f>
        <v xml:space="preserve"> PIPING-C: MAESTRO SEGUNDA</v>
      </c>
      <c r="L95" s="22" t="e">
        <f>VLOOKUP(TABLA_REPORTES_MOD_PLATAFORMA14[[#This Row],[FRENTE]],WORKFACES!G:H,2,FALSE)</f>
        <v>#N/A</v>
      </c>
      <c r="N95" t="e">
        <f>VLOOKUP(TABLA_REPORTES_MOD_PLATAFORMA14[[#This Row],[FRENTE]],WORKFACES!G:J,4,FALSE)</f>
        <v>#N/A</v>
      </c>
    </row>
    <row r="96" spans="1:14" x14ac:dyDescent="0.25">
      <c r="A96" s="1">
        <v>45319</v>
      </c>
      <c r="B96" t="s">
        <v>576</v>
      </c>
      <c r="C96" t="s">
        <v>134</v>
      </c>
      <c r="D96">
        <v>21161058</v>
      </c>
      <c r="E96" t="s">
        <v>135</v>
      </c>
      <c r="F96" t="s">
        <v>132</v>
      </c>
      <c r="G96" t="s">
        <v>132</v>
      </c>
      <c r="H96" s="22" t="s">
        <v>128</v>
      </c>
      <c r="J96" t="str">
        <f>TABLA_REPORTES_MOD_PLATAFORMA14[[#This Row],[ESPECIALIDAD]]&amp;"-"&amp;TABLA_REPORTES_MOD_PLATAFORMA14[[#This Row],[CARGO]]</f>
        <v xml:space="preserve"> PIPING-C: MAESTRO SEGUNDA</v>
      </c>
      <c r="L96" s="22" t="e">
        <f>VLOOKUP(TABLA_REPORTES_MOD_PLATAFORMA14[[#This Row],[FRENTE]],WORKFACES!G:H,2,FALSE)</f>
        <v>#N/A</v>
      </c>
      <c r="N96" t="e">
        <f>VLOOKUP(TABLA_REPORTES_MOD_PLATAFORMA14[[#This Row],[FRENTE]],WORKFACES!G:J,4,FALSE)</f>
        <v>#N/A</v>
      </c>
    </row>
    <row r="97" spans="1:14" x14ac:dyDescent="0.25">
      <c r="A97" s="1">
        <v>45319</v>
      </c>
      <c r="B97" t="s">
        <v>577</v>
      </c>
      <c r="C97" t="s">
        <v>134</v>
      </c>
      <c r="D97">
        <v>18017324</v>
      </c>
      <c r="E97" t="s">
        <v>370</v>
      </c>
      <c r="F97" t="s">
        <v>132</v>
      </c>
      <c r="G97" t="s">
        <v>132</v>
      </c>
      <c r="H97" s="22" t="s">
        <v>128</v>
      </c>
      <c r="J97" t="str">
        <f>TABLA_REPORTES_MOD_PLATAFORMA14[[#This Row],[ESPECIALIDAD]]&amp;"-"&amp;TABLA_REPORTES_MOD_PLATAFORMA14[[#This Row],[CARGO]]</f>
        <v xml:space="preserve"> PIPING-C: MAESTRO SEGUNDA</v>
      </c>
      <c r="L97" s="22" t="e">
        <f>VLOOKUP(TABLA_REPORTES_MOD_PLATAFORMA14[[#This Row],[FRENTE]],WORKFACES!G:H,2,FALSE)</f>
        <v>#N/A</v>
      </c>
      <c r="N97" t="e">
        <f>VLOOKUP(TABLA_REPORTES_MOD_PLATAFORMA14[[#This Row],[FRENTE]],WORKFACES!G:J,4,FALSE)</f>
        <v>#N/A</v>
      </c>
    </row>
  </sheetData>
  <conditionalFormatting sqref="C1:C1048576">
    <cfRule type="cellIs" dxfId="2" priority="3" operator="equal">
      <formula>"CAPATAZ"</formula>
    </cfRule>
  </conditionalFormatting>
  <conditionalFormatting sqref="M2:M97">
    <cfRule type="cellIs" dxfId="1" priority="1" operator="equal">
      <formula>0</formula>
    </cfRule>
    <cfRule type="cellIs" dxfId="0" priority="2" operator="greaterThan">
      <formula>12</formula>
    </cfRule>
  </conditionalFormatting>
  <dataValidations count="1">
    <dataValidation type="list" allowBlank="1" showInputMessage="1" showErrorMessage="1" sqref="K2:K97" xr:uid="{C7D40E82-AA5C-4454-B606-7EDB3A14753F}">
      <formula1>REPORT_INPUT_CODE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21"/>
  <dimension ref="A1:I43"/>
  <sheetViews>
    <sheetView workbookViewId="0">
      <selection activeCell="E3" sqref="E3"/>
    </sheetView>
  </sheetViews>
  <sheetFormatPr baseColWidth="10" defaultRowHeight="15" x14ac:dyDescent="0.25"/>
  <cols>
    <col min="1" max="1" width="39.7109375" customWidth="1"/>
    <col min="3" max="3" width="15.5703125" customWidth="1"/>
    <col min="4" max="4" width="13.42578125" customWidth="1"/>
    <col min="13" max="13" width="11.42578125" customWidth="1"/>
  </cols>
  <sheetData>
    <row r="1" spans="1:9" x14ac:dyDescent="0.25">
      <c r="A1" t="s">
        <v>12</v>
      </c>
      <c r="B1" t="s">
        <v>15</v>
      </c>
      <c r="C1" t="s">
        <v>13</v>
      </c>
      <c r="D1" t="s">
        <v>14</v>
      </c>
      <c r="E1" t="s">
        <v>1149</v>
      </c>
      <c r="F1" t="s">
        <v>309</v>
      </c>
    </row>
    <row r="2" spans="1:9" x14ac:dyDescent="0.25">
      <c r="A2" t="s">
        <v>1</v>
      </c>
      <c r="B2" t="s">
        <v>16</v>
      </c>
      <c r="C2" t="s">
        <v>9</v>
      </c>
      <c r="D2">
        <v>56940342096</v>
      </c>
      <c r="E2" t="s">
        <v>1313</v>
      </c>
      <c r="F2">
        <v>60</v>
      </c>
      <c r="I2" t="s">
        <v>1322</v>
      </c>
    </row>
    <row r="3" spans="1:9" x14ac:dyDescent="0.25">
      <c r="A3" t="s">
        <v>607</v>
      </c>
      <c r="B3" t="s">
        <v>16</v>
      </c>
      <c r="C3" t="s">
        <v>9</v>
      </c>
      <c r="D3">
        <v>56956710946</v>
      </c>
      <c r="E3" t="s">
        <v>1313</v>
      </c>
      <c r="F3">
        <v>60</v>
      </c>
      <c r="I3" t="s">
        <v>1323</v>
      </c>
    </row>
    <row r="4" spans="1:9" x14ac:dyDescent="0.25">
      <c r="A4" t="s">
        <v>611</v>
      </c>
      <c r="B4" t="s">
        <v>16</v>
      </c>
      <c r="C4" t="s">
        <v>613</v>
      </c>
      <c r="D4">
        <v>56995132594</v>
      </c>
      <c r="E4" t="s">
        <v>1313</v>
      </c>
      <c r="F4">
        <v>48</v>
      </c>
      <c r="I4" t="s">
        <v>1324</v>
      </c>
    </row>
    <row r="5" spans="1:9" x14ac:dyDescent="0.25">
      <c r="A5" t="s">
        <v>6</v>
      </c>
      <c r="B5" t="s">
        <v>16</v>
      </c>
      <c r="C5" t="s">
        <v>28</v>
      </c>
      <c r="D5">
        <v>56984624278</v>
      </c>
      <c r="I5" t="s">
        <v>1325</v>
      </c>
    </row>
    <row r="6" spans="1:9" x14ac:dyDescent="0.25">
      <c r="A6" t="s">
        <v>5</v>
      </c>
      <c r="B6" t="s">
        <v>16</v>
      </c>
      <c r="C6" t="s">
        <v>28</v>
      </c>
      <c r="D6">
        <v>56985165989</v>
      </c>
      <c r="E6" t="s">
        <v>1313</v>
      </c>
      <c r="F6">
        <v>108</v>
      </c>
      <c r="I6" t="s">
        <v>1326</v>
      </c>
    </row>
    <row r="7" spans="1:9" x14ac:dyDescent="0.25">
      <c r="A7" t="s">
        <v>4</v>
      </c>
      <c r="B7" t="s">
        <v>16</v>
      </c>
      <c r="C7" t="s">
        <v>28</v>
      </c>
      <c r="D7">
        <v>56996954329</v>
      </c>
      <c r="E7" t="s">
        <v>1313</v>
      </c>
      <c r="F7">
        <v>168</v>
      </c>
      <c r="I7" t="s">
        <v>1327</v>
      </c>
    </row>
    <row r="8" spans="1:9" x14ac:dyDescent="0.25">
      <c r="A8" t="s">
        <v>612</v>
      </c>
      <c r="B8" t="s">
        <v>16</v>
      </c>
      <c r="C8" t="s">
        <v>74</v>
      </c>
      <c r="D8">
        <v>56981358141</v>
      </c>
      <c r="E8" t="s">
        <v>1313</v>
      </c>
      <c r="F8">
        <v>72</v>
      </c>
      <c r="I8" t="s">
        <v>1328</v>
      </c>
    </row>
    <row r="9" spans="1:9" x14ac:dyDescent="0.25">
      <c r="A9" t="s">
        <v>3</v>
      </c>
      <c r="B9" t="s">
        <v>16</v>
      </c>
      <c r="C9" t="s">
        <v>10</v>
      </c>
      <c r="D9">
        <v>56952361728</v>
      </c>
      <c r="E9" t="s">
        <v>1313</v>
      </c>
      <c r="F9">
        <v>444</v>
      </c>
      <c r="I9" t="s">
        <v>1329</v>
      </c>
    </row>
    <row r="10" spans="1:9" x14ac:dyDescent="0.25">
      <c r="A10" t="s">
        <v>8</v>
      </c>
      <c r="B10" t="s">
        <v>16</v>
      </c>
      <c r="C10" t="s">
        <v>29</v>
      </c>
      <c r="D10">
        <v>56982904174</v>
      </c>
      <c r="E10" t="s">
        <v>1313</v>
      </c>
      <c r="F10">
        <v>120</v>
      </c>
      <c r="I10" t="s">
        <v>1330</v>
      </c>
    </row>
    <row r="11" spans="1:9" x14ac:dyDescent="0.25">
      <c r="A11" t="s">
        <v>7</v>
      </c>
      <c r="B11" t="s">
        <v>16</v>
      </c>
      <c r="C11" t="s">
        <v>30</v>
      </c>
      <c r="D11">
        <v>56954689571</v>
      </c>
      <c r="E11" t="s">
        <v>1313</v>
      </c>
      <c r="F11">
        <v>156</v>
      </c>
      <c r="I11" t="s">
        <v>1331</v>
      </c>
    </row>
    <row r="12" spans="1:9" x14ac:dyDescent="0.25">
      <c r="A12" t="s">
        <v>0</v>
      </c>
      <c r="B12" t="s">
        <v>16</v>
      </c>
      <c r="C12" t="s">
        <v>30</v>
      </c>
      <c r="D12">
        <v>56996143272</v>
      </c>
      <c r="E12" t="s">
        <v>1313</v>
      </c>
      <c r="F12">
        <v>166</v>
      </c>
      <c r="I12" t="s">
        <v>1332</v>
      </c>
    </row>
    <row r="13" spans="1:9" x14ac:dyDescent="0.25">
      <c r="A13" t="s">
        <v>606</v>
      </c>
      <c r="B13" t="s">
        <v>16</v>
      </c>
      <c r="C13" t="s">
        <v>30</v>
      </c>
      <c r="D13">
        <v>56944831468</v>
      </c>
      <c r="E13" t="s">
        <v>1313</v>
      </c>
      <c r="F13">
        <v>96</v>
      </c>
      <c r="I13" t="s">
        <v>1333</v>
      </c>
    </row>
    <row r="14" spans="1:9" x14ac:dyDescent="0.25">
      <c r="A14" t="s">
        <v>609</v>
      </c>
      <c r="B14" t="s">
        <v>16</v>
      </c>
      <c r="C14" t="s">
        <v>30</v>
      </c>
      <c r="D14">
        <v>56990510412</v>
      </c>
      <c r="E14" t="s">
        <v>1313</v>
      </c>
      <c r="F14">
        <v>96</v>
      </c>
      <c r="I14" t="s">
        <v>1334</v>
      </c>
    </row>
    <row r="15" spans="1:9" x14ac:dyDescent="0.25">
      <c r="A15" t="s">
        <v>2</v>
      </c>
      <c r="B15" t="s">
        <v>16</v>
      </c>
      <c r="C15" t="s">
        <v>11</v>
      </c>
      <c r="D15">
        <v>56981389747</v>
      </c>
      <c r="E15" t="s">
        <v>1313</v>
      </c>
      <c r="F15">
        <v>132</v>
      </c>
      <c r="I15" t="s">
        <v>1335</v>
      </c>
    </row>
    <row r="16" spans="1:9" x14ac:dyDescent="0.25">
      <c r="A16" t="s">
        <v>608</v>
      </c>
      <c r="B16" t="s">
        <v>16</v>
      </c>
      <c r="C16" t="s">
        <v>11</v>
      </c>
      <c r="D16">
        <v>56982313067</v>
      </c>
      <c r="E16" t="s">
        <v>1313</v>
      </c>
      <c r="F16">
        <v>108</v>
      </c>
      <c r="I16" t="s">
        <v>1336</v>
      </c>
    </row>
    <row r="17" spans="1:9" x14ac:dyDescent="0.25">
      <c r="A17" t="s">
        <v>610</v>
      </c>
      <c r="B17" t="s">
        <v>16</v>
      </c>
      <c r="C17" t="s">
        <v>11</v>
      </c>
      <c r="D17">
        <v>56963527223</v>
      </c>
      <c r="E17" t="s">
        <v>1313</v>
      </c>
      <c r="F17">
        <v>24</v>
      </c>
      <c r="I17" t="s">
        <v>1337</v>
      </c>
    </row>
    <row r="18" spans="1:9" hidden="1" x14ac:dyDescent="0.25">
      <c r="A18" t="s">
        <v>19</v>
      </c>
      <c r="B18" t="s">
        <v>18</v>
      </c>
      <c r="C18" t="s">
        <v>9</v>
      </c>
      <c r="D18">
        <v>56957227708</v>
      </c>
    </row>
    <row r="19" spans="1:9" hidden="1" x14ac:dyDescent="0.25">
      <c r="A19" t="s">
        <v>21</v>
      </c>
      <c r="B19" t="s">
        <v>18</v>
      </c>
      <c r="C19" t="s">
        <v>9</v>
      </c>
      <c r="D19">
        <v>56940686749</v>
      </c>
    </row>
    <row r="20" spans="1:9" hidden="1" x14ac:dyDescent="0.25">
      <c r="A20" t="s">
        <v>77</v>
      </c>
      <c r="B20" t="s">
        <v>18</v>
      </c>
      <c r="C20" t="s">
        <v>9</v>
      </c>
    </row>
    <row r="21" spans="1:9" hidden="1" x14ac:dyDescent="0.25">
      <c r="A21" t="s">
        <v>27</v>
      </c>
      <c r="B21" t="s">
        <v>18</v>
      </c>
      <c r="C21" t="s">
        <v>28</v>
      </c>
    </row>
    <row r="22" spans="1:9" hidden="1" x14ac:dyDescent="0.25">
      <c r="A22" t="s">
        <v>36</v>
      </c>
      <c r="B22" t="s">
        <v>18</v>
      </c>
      <c r="C22" t="s">
        <v>28</v>
      </c>
    </row>
    <row r="23" spans="1:9" hidden="1" x14ac:dyDescent="0.25">
      <c r="A23" t="s">
        <v>67</v>
      </c>
      <c r="B23" t="s">
        <v>18</v>
      </c>
      <c r="C23" t="s">
        <v>28</v>
      </c>
      <c r="D23">
        <v>56981567725</v>
      </c>
    </row>
    <row r="24" spans="1:9" hidden="1" x14ac:dyDescent="0.25">
      <c r="A24" t="s">
        <v>69</v>
      </c>
      <c r="B24" t="s">
        <v>18</v>
      </c>
      <c r="C24" t="s">
        <v>28</v>
      </c>
    </row>
    <row r="25" spans="1:9" hidden="1" x14ac:dyDescent="0.25">
      <c r="A25" t="s">
        <v>67</v>
      </c>
      <c r="B25" t="s">
        <v>18</v>
      </c>
      <c r="C25" t="s">
        <v>28</v>
      </c>
    </row>
    <row r="26" spans="1:9" hidden="1" x14ac:dyDescent="0.25">
      <c r="A26" t="s">
        <v>70</v>
      </c>
      <c r="B26" t="s">
        <v>18</v>
      </c>
      <c r="C26" t="s">
        <v>28</v>
      </c>
    </row>
    <row r="27" spans="1:9" hidden="1" x14ac:dyDescent="0.25">
      <c r="A27" t="s">
        <v>71</v>
      </c>
      <c r="B27" t="s">
        <v>18</v>
      </c>
      <c r="C27" t="s">
        <v>28</v>
      </c>
    </row>
    <row r="28" spans="1:9" hidden="1" x14ac:dyDescent="0.25">
      <c r="A28" t="s">
        <v>72</v>
      </c>
      <c r="B28" t="s">
        <v>18</v>
      </c>
      <c r="C28" t="s">
        <v>28</v>
      </c>
    </row>
    <row r="29" spans="1:9" hidden="1" x14ac:dyDescent="0.25">
      <c r="A29" t="s">
        <v>76</v>
      </c>
      <c r="B29" t="s">
        <v>18</v>
      </c>
      <c r="C29" t="s">
        <v>28</v>
      </c>
    </row>
    <row r="30" spans="1:9" hidden="1" x14ac:dyDescent="0.25">
      <c r="A30" t="s">
        <v>78</v>
      </c>
      <c r="B30" t="s">
        <v>18</v>
      </c>
      <c r="C30" t="s">
        <v>28</v>
      </c>
    </row>
    <row r="31" spans="1:9" hidden="1" x14ac:dyDescent="0.25">
      <c r="A31" t="s">
        <v>73</v>
      </c>
      <c r="B31" t="s">
        <v>18</v>
      </c>
      <c r="C31" t="s">
        <v>74</v>
      </c>
    </row>
    <row r="32" spans="1:9" hidden="1" x14ac:dyDescent="0.25">
      <c r="A32" t="s">
        <v>68</v>
      </c>
      <c r="B32" t="s">
        <v>18</v>
      </c>
      <c r="C32" t="s">
        <v>10</v>
      </c>
      <c r="D32">
        <v>56972438397</v>
      </c>
    </row>
    <row r="33" spans="1:4" hidden="1" x14ac:dyDescent="0.25">
      <c r="A33" t="s">
        <v>22</v>
      </c>
      <c r="B33" t="s">
        <v>18</v>
      </c>
      <c r="C33" t="s">
        <v>29</v>
      </c>
      <c r="D33">
        <v>56973946663</v>
      </c>
    </row>
    <row r="34" spans="1:4" hidden="1" x14ac:dyDescent="0.25">
      <c r="A34" t="s">
        <v>66</v>
      </c>
      <c r="B34" t="s">
        <v>18</v>
      </c>
      <c r="C34" t="s">
        <v>29</v>
      </c>
      <c r="D34">
        <v>56988209230</v>
      </c>
    </row>
    <row r="35" spans="1:4" hidden="1" x14ac:dyDescent="0.25">
      <c r="A35" t="s">
        <v>75</v>
      </c>
      <c r="B35" t="s">
        <v>18</v>
      </c>
      <c r="C35" t="s">
        <v>29</v>
      </c>
    </row>
    <row r="36" spans="1:4" hidden="1" x14ac:dyDescent="0.25">
      <c r="A36" t="s">
        <v>23</v>
      </c>
      <c r="B36" t="s">
        <v>18</v>
      </c>
      <c r="C36" t="s">
        <v>30</v>
      </c>
      <c r="D36">
        <v>56975219655</v>
      </c>
    </row>
    <row r="37" spans="1:4" hidden="1" x14ac:dyDescent="0.25">
      <c r="A37" t="s">
        <v>24</v>
      </c>
      <c r="B37" t="s">
        <v>18</v>
      </c>
      <c r="C37" t="s">
        <v>30</v>
      </c>
      <c r="D37">
        <v>56994918506</v>
      </c>
    </row>
    <row r="38" spans="1:4" hidden="1" x14ac:dyDescent="0.25">
      <c r="A38" t="s">
        <v>25</v>
      </c>
      <c r="B38" t="s">
        <v>18</v>
      </c>
      <c r="C38" t="s">
        <v>30</v>
      </c>
      <c r="D38">
        <v>56937285922</v>
      </c>
    </row>
    <row r="39" spans="1:4" hidden="1" x14ac:dyDescent="0.25">
      <c r="A39" t="s">
        <v>26</v>
      </c>
      <c r="B39" t="s">
        <v>18</v>
      </c>
      <c r="C39" t="s">
        <v>30</v>
      </c>
    </row>
    <row r="40" spans="1:4" hidden="1" x14ac:dyDescent="0.25">
      <c r="A40" t="s">
        <v>17</v>
      </c>
      <c r="B40" t="s">
        <v>18</v>
      </c>
      <c r="C40" t="s">
        <v>11</v>
      </c>
    </row>
    <row r="41" spans="1:4" hidden="1" x14ac:dyDescent="0.25">
      <c r="A41" t="s">
        <v>20</v>
      </c>
      <c r="B41" t="s">
        <v>18</v>
      </c>
      <c r="C41" t="s">
        <v>11</v>
      </c>
    </row>
    <row r="42" spans="1:4" hidden="1" x14ac:dyDescent="0.25">
      <c r="A42" t="s">
        <v>35</v>
      </c>
      <c r="B42" t="s">
        <v>18</v>
      </c>
      <c r="C42" t="s">
        <v>11</v>
      </c>
    </row>
    <row r="43" spans="1:4" x14ac:dyDescent="0.25">
      <c r="A43" t="s">
        <v>1461</v>
      </c>
      <c r="B43" t="s">
        <v>16</v>
      </c>
      <c r="C43" t="s">
        <v>28</v>
      </c>
      <c r="D43">
        <v>957409996</v>
      </c>
    </row>
  </sheetData>
  <phoneticPr fontId="2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/>
  <dimension ref="A1:B41"/>
  <sheetViews>
    <sheetView topLeftCell="A10" workbookViewId="0">
      <selection activeCell="B36" sqref="B36"/>
    </sheetView>
  </sheetViews>
  <sheetFormatPr baseColWidth="10" defaultRowHeight="15" x14ac:dyDescent="0.25"/>
  <cols>
    <col min="1" max="1" width="11.28515625" bestFit="1" customWidth="1"/>
    <col min="2" max="2" width="59.42578125" customWidth="1"/>
  </cols>
  <sheetData>
    <row r="1" spans="1:2" ht="16.5" thickBot="1" x14ac:dyDescent="0.3">
      <c r="A1" s="2" t="s">
        <v>37</v>
      </c>
      <c r="B1" s="3"/>
    </row>
    <row r="2" spans="1:2" ht="16.5" thickTop="1" thickBot="1" x14ac:dyDescent="0.3">
      <c r="A2" s="4" t="s">
        <v>38</v>
      </c>
      <c r="B2" s="5" t="s">
        <v>56</v>
      </c>
    </row>
    <row r="3" spans="1:2" ht="15.75" thickBot="1" x14ac:dyDescent="0.3">
      <c r="A3" s="6" t="s">
        <v>39</v>
      </c>
      <c r="B3" s="7" t="s">
        <v>55</v>
      </c>
    </row>
    <row r="4" spans="1:2" ht="15.75" thickBot="1" x14ac:dyDescent="0.3">
      <c r="A4" s="6" t="s">
        <v>40</v>
      </c>
      <c r="B4" s="7" t="s">
        <v>54</v>
      </c>
    </row>
    <row r="5" spans="1:2" ht="15.75" thickBot="1" x14ac:dyDescent="0.3">
      <c r="A5" s="6" t="s">
        <v>41</v>
      </c>
      <c r="B5" s="21">
        <v>9100074272</v>
      </c>
    </row>
    <row r="6" spans="1:2" ht="27" thickBot="1" x14ac:dyDescent="0.3">
      <c r="A6" s="8"/>
      <c r="B6" s="9" t="str">
        <f>B2&amp;" - "&amp;B3&amp;" - "&amp;B4</f>
        <v>Salfa Montajes S.A. - Full Sal (EFS) Project - Minera Escondida, Chile</v>
      </c>
    </row>
    <row r="7" spans="1:2" ht="15.75" thickBot="1" x14ac:dyDescent="0.3">
      <c r="A7" s="14" t="s">
        <v>43</v>
      </c>
      <c r="B7" s="15"/>
    </row>
    <row r="8" spans="1:2" ht="15.75" thickBot="1" x14ac:dyDescent="0.3">
      <c r="A8" s="10"/>
      <c r="B8" s="11" t="str">
        <f>B9&amp;B10</f>
        <v>Control Diario HH Disponibles &amp; Reportadas</v>
      </c>
    </row>
    <row r="9" spans="1:2" ht="15.75" thickBot="1" x14ac:dyDescent="0.3">
      <c r="A9" s="12" t="s">
        <v>42</v>
      </c>
      <c r="B9" s="13" t="s">
        <v>61</v>
      </c>
    </row>
    <row r="10" spans="1:2" ht="16.5" thickTop="1" thickBot="1" x14ac:dyDescent="0.3">
      <c r="A10" s="16" t="s">
        <v>44</v>
      </c>
      <c r="B10" s="13" t="s">
        <v>64</v>
      </c>
    </row>
    <row r="11" spans="1:2" ht="16.5" thickTop="1" thickBot="1" x14ac:dyDescent="0.3">
      <c r="A11" s="14" t="s">
        <v>45</v>
      </c>
      <c r="B11" s="15"/>
    </row>
    <row r="12" spans="1:2" ht="15.75" thickBot="1" x14ac:dyDescent="0.3">
      <c r="A12" s="10"/>
      <c r="B12" s="11" t="str">
        <f>B13&amp;B14</f>
        <v>Control HH Acum. Daily Report &amp; RRLL</v>
      </c>
    </row>
    <row r="13" spans="1:2" ht="15.75" thickBot="1" x14ac:dyDescent="0.3">
      <c r="A13" s="12" t="s">
        <v>42</v>
      </c>
      <c r="B13" s="13" t="s">
        <v>61</v>
      </c>
    </row>
    <row r="14" spans="1:2" ht="16.5" thickTop="1" thickBot="1" x14ac:dyDescent="0.3">
      <c r="A14" s="16" t="s">
        <v>44</v>
      </c>
      <c r="B14" s="13" t="s">
        <v>59</v>
      </c>
    </row>
    <row r="15" spans="1:2" ht="16.5" thickTop="1" thickBot="1" x14ac:dyDescent="0.3">
      <c r="A15" s="14" t="s">
        <v>46</v>
      </c>
      <c r="B15" s="15"/>
    </row>
    <row r="16" spans="1:2" ht="15.75" thickBot="1" x14ac:dyDescent="0.3">
      <c r="A16" s="10"/>
      <c r="B16" s="11" t="str">
        <f>B17&amp;B18</f>
        <v>Control HH Acum. Disponibles &amp; HH Acum. Reportadas</v>
      </c>
    </row>
    <row r="17" spans="1:2" ht="15.75" thickBot="1" x14ac:dyDescent="0.3">
      <c r="A17" s="12" t="s">
        <v>42</v>
      </c>
      <c r="B17" s="13" t="s">
        <v>61</v>
      </c>
    </row>
    <row r="18" spans="1:2" ht="16.5" thickTop="1" thickBot="1" x14ac:dyDescent="0.3">
      <c r="A18" s="16" t="s">
        <v>44</v>
      </c>
      <c r="B18" s="13" t="s">
        <v>58</v>
      </c>
    </row>
    <row r="19" spans="1:2" ht="16.5" thickTop="1" thickBot="1" x14ac:dyDescent="0.3">
      <c r="A19" s="14" t="s">
        <v>47</v>
      </c>
      <c r="B19" s="15"/>
    </row>
    <row r="20" spans="1:2" ht="15.75" thickBot="1" x14ac:dyDescent="0.3">
      <c r="A20" s="10"/>
      <c r="B20" s="11" t="str">
        <f>B21&amp;B22</f>
        <v>Control Diario HH Reportadas Por Especialidad</v>
      </c>
    </row>
    <row r="21" spans="1:2" ht="15.75" thickBot="1" x14ac:dyDescent="0.3">
      <c r="A21" s="12" t="s">
        <v>42</v>
      </c>
      <c r="B21" s="13" t="s">
        <v>61</v>
      </c>
    </row>
    <row r="22" spans="1:2" ht="16.5" thickTop="1" thickBot="1" x14ac:dyDescent="0.3">
      <c r="A22" s="16" t="s">
        <v>44</v>
      </c>
      <c r="B22" s="13" t="s">
        <v>65</v>
      </c>
    </row>
    <row r="23" spans="1:2" ht="16.5" thickTop="1" thickBot="1" x14ac:dyDescent="0.3">
      <c r="A23" s="14" t="s">
        <v>48</v>
      </c>
      <c r="B23" s="15"/>
    </row>
    <row r="24" spans="1:2" ht="15.75" thickBot="1" x14ac:dyDescent="0.3">
      <c r="A24" s="10"/>
      <c r="B24" s="11" t="str">
        <f>B25&amp;B26</f>
        <v>Control HH Weekly Disponibles &amp; Daily Report</v>
      </c>
    </row>
    <row r="25" spans="1:2" ht="15.75" thickBot="1" x14ac:dyDescent="0.3">
      <c r="A25" s="12" t="s">
        <v>42</v>
      </c>
      <c r="B25" s="13" t="s">
        <v>61</v>
      </c>
    </row>
    <row r="26" spans="1:2" ht="16.5" thickTop="1" thickBot="1" x14ac:dyDescent="0.3">
      <c r="A26" s="16" t="s">
        <v>44</v>
      </c>
      <c r="B26" s="13" t="s">
        <v>62</v>
      </c>
    </row>
    <row r="27" spans="1:2" ht="16.5" thickTop="1" thickBot="1" x14ac:dyDescent="0.3">
      <c r="A27" s="14" t="s">
        <v>49</v>
      </c>
      <c r="B27" s="15"/>
    </row>
    <row r="28" spans="1:2" ht="15.75" thickBot="1" x14ac:dyDescent="0.3">
      <c r="A28" s="10"/>
      <c r="B28" s="11" t="str">
        <f>B29&amp;B30</f>
        <v xml:space="preserve">Control HH Weekly Reportes por Especialidad </v>
      </c>
    </row>
    <row r="29" spans="1:2" ht="15.75" thickBot="1" x14ac:dyDescent="0.3">
      <c r="A29" s="12" t="s">
        <v>42</v>
      </c>
      <c r="B29" s="13" t="s">
        <v>61</v>
      </c>
    </row>
    <row r="30" spans="1:2" ht="16.5" thickTop="1" thickBot="1" x14ac:dyDescent="0.3">
      <c r="A30" s="16" t="s">
        <v>44</v>
      </c>
      <c r="B30" s="13" t="s">
        <v>60</v>
      </c>
    </row>
    <row r="31" spans="1:2" ht="16.5" thickTop="1" thickBot="1" x14ac:dyDescent="0.3">
      <c r="A31" s="14" t="s">
        <v>50</v>
      </c>
      <c r="B31" s="15"/>
    </row>
    <row r="32" spans="1:2" ht="15.75" thickBot="1" x14ac:dyDescent="0.3">
      <c r="A32" s="10"/>
      <c r="B32" s="11" t="str">
        <f>B33&amp;B34</f>
        <v>Control HH Acum. Reportes por Especialidad</v>
      </c>
    </row>
    <row r="33" spans="1:2" ht="15.75" thickBot="1" x14ac:dyDescent="0.3">
      <c r="A33" s="12" t="s">
        <v>42</v>
      </c>
      <c r="B33" s="13" t="s">
        <v>61</v>
      </c>
    </row>
    <row r="34" spans="1:2" ht="16.5" thickTop="1" thickBot="1" x14ac:dyDescent="0.3">
      <c r="A34" s="16" t="s">
        <v>44</v>
      </c>
      <c r="B34" s="13" t="s">
        <v>63</v>
      </c>
    </row>
    <row r="35" spans="1:2" ht="16.5" thickTop="1" thickBot="1" x14ac:dyDescent="0.3">
      <c r="A35" s="14" t="s">
        <v>51</v>
      </c>
      <c r="B35" s="15"/>
    </row>
    <row r="36" spans="1:2" ht="15.75" thickBot="1" x14ac:dyDescent="0.3">
      <c r="A36" s="10"/>
      <c r="B36" s="11" t="str">
        <f>B37&amp;B38</f>
        <v>ControlHH MOD RRLL &amp; Daily Report</v>
      </c>
    </row>
    <row r="37" spans="1:2" ht="15.75" thickBot="1" x14ac:dyDescent="0.3">
      <c r="A37" s="12" t="s">
        <v>42</v>
      </c>
      <c r="B37" s="13" t="s">
        <v>509</v>
      </c>
    </row>
    <row r="38" spans="1:2" ht="16.5" thickTop="1" thickBot="1" x14ac:dyDescent="0.3">
      <c r="A38" s="16" t="s">
        <v>44</v>
      </c>
      <c r="B38" s="13" t="s">
        <v>510</v>
      </c>
    </row>
    <row r="39" spans="1:2" ht="16.5" thickTop="1" thickBot="1" x14ac:dyDescent="0.3">
      <c r="A39" s="14" t="s">
        <v>52</v>
      </c>
      <c r="B39" s="15"/>
    </row>
    <row r="40" spans="1:2" ht="15.75" thickBot="1" x14ac:dyDescent="0.3">
      <c r="A40" s="17"/>
      <c r="B40" s="18" t="s">
        <v>53</v>
      </c>
    </row>
    <row r="41" spans="1:2" ht="15.75" thickBot="1" x14ac:dyDescent="0.3">
      <c r="A41" s="19"/>
      <c r="B41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E3C680-BDA5-43EE-B23C-F248480D75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19</vt:i4>
      </vt:variant>
    </vt:vector>
  </HeadingPairs>
  <TitlesOfParts>
    <vt:vector size="34" baseType="lpstr">
      <vt:lpstr>PLATAFORMA</vt:lpstr>
      <vt:lpstr>REPORTES</vt:lpstr>
      <vt:lpstr>DOT_MOD_PLATAFORMA</vt:lpstr>
      <vt:lpstr>CUADRO_DE_FIRMAS</vt:lpstr>
      <vt:lpstr>PDF2XLS</vt:lpstr>
      <vt:lpstr>ACT_FROM_PDF</vt:lpstr>
      <vt:lpstr>DOT_MOD_RRLL</vt:lpstr>
      <vt:lpstr>RESUMEN_DIA</vt:lpstr>
      <vt:lpstr>RESUMEN_POR_CWA</vt:lpstr>
      <vt:lpstr>ENCUESTA_WASAP</vt:lpstr>
      <vt:lpstr>WORKFACES</vt:lpstr>
      <vt:lpstr>FORMATO_ENTRADA_SALIDA</vt:lpstr>
      <vt:lpstr>REPORTES_MOD_MANUALES</vt:lpstr>
      <vt:lpstr>CAPATACES</vt:lpstr>
      <vt:lpstr>MENU</vt:lpstr>
      <vt:lpstr>FORMATO_ENTRADA_SALIDA!Área_de_impresión</vt:lpstr>
      <vt:lpstr>RESUMEN_POR_CWA!Área_de_impresión</vt:lpstr>
      <vt:lpstr>REPORTES_MOD_MANUALES!CAPATACES</vt:lpstr>
      <vt:lpstr>CAPATACES</vt:lpstr>
      <vt:lpstr>PROYECTO</vt:lpstr>
      <vt:lpstr>REPORTES_MOD_MANUALES!REPORT_INPUT_CODE</vt:lpstr>
      <vt:lpstr>REPORT_INPUT_CODE</vt:lpstr>
      <vt:lpstr>SUBTITTLE_CHART1</vt:lpstr>
      <vt:lpstr>SUBTITTLE_CHART2</vt:lpstr>
      <vt:lpstr>SUBTITTLE_CHART3</vt:lpstr>
      <vt:lpstr>SUBTITTLE_CHART4</vt:lpstr>
      <vt:lpstr>SUBTITTLE_CHART5</vt:lpstr>
      <vt:lpstr>SUBTITTLE_CHART6</vt:lpstr>
      <vt:lpstr>SUBTITTLE_CHART7</vt:lpstr>
      <vt:lpstr>SUBTITTLE_CHART8</vt:lpstr>
      <vt:lpstr>TABLA_DOT_MOD_RRLL</vt:lpstr>
      <vt:lpstr>TABLA_REPORT_INPUT_CODE</vt:lpstr>
      <vt:lpstr>TABLA_REPORT_MANUALES</vt:lpstr>
      <vt:lpstr>FORMATO_ENTRADA_SALIDA!Títulos_a_imprimir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 Martínez</dc:creator>
  <cp:lastModifiedBy>Monserrat  Martínez</cp:lastModifiedBy>
  <cp:lastPrinted>2024-01-28T18:03:11Z</cp:lastPrinted>
  <dcterms:created xsi:type="dcterms:W3CDTF">2023-12-22T11:56:56Z</dcterms:created>
  <dcterms:modified xsi:type="dcterms:W3CDTF">2024-02-26T15:13:33Z</dcterms:modified>
</cp:coreProperties>
</file>