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riorizacion_activo_2021\bd_github\"/>
    </mc:Choice>
  </mc:AlternateContent>
  <bookViews>
    <workbookView xWindow="0" yWindow="0" windowWidth="38400" windowHeight="12336"/>
  </bookViews>
  <sheets>
    <sheet name="b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M6" i="1"/>
  <c r="J6" i="1" s="1"/>
  <c r="M7" i="1"/>
  <c r="J7" i="1" s="1"/>
  <c r="M8" i="1"/>
  <c r="J8" i="1" s="1"/>
  <c r="M9" i="1"/>
  <c r="J9" i="1" s="1"/>
  <c r="I10" i="1"/>
  <c r="H10" i="1"/>
  <c r="G10" i="1"/>
  <c r="I5" i="1"/>
  <c r="H5" i="1"/>
  <c r="G5" i="1"/>
  <c r="M5" i="1" s="1"/>
  <c r="J5" i="1" s="1"/>
  <c r="M10" i="1" l="1"/>
  <c r="J10" i="1" s="1"/>
</calcChain>
</file>

<file path=xl/sharedStrings.xml><?xml version="1.0" encoding="utf-8"?>
<sst xmlns="http://schemas.openxmlformats.org/spreadsheetml/2006/main" count="171" uniqueCount="73">
  <si>
    <t>ACTIVO</t>
  </si>
  <si>
    <t>GERENCIA</t>
  </si>
  <si>
    <t>Region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</si>
  <si>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</si>
  <si>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</si>
  <si>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</si>
  <si>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</si>
  <si>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</si>
  <si>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</si>
  <si>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</si>
  <si>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</si>
  <si>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</si>
  <si>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</si>
  <si>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</si>
  <si>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</si>
  <si>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 xml:space="preserve">VPN </t>
  </si>
  <si>
    <t>CIRA - INFANTAS</t>
  </si>
  <si>
    <t>VAS</t>
  </si>
  <si>
    <t>norte</t>
  </si>
  <si>
    <t>CRAVO NORTE</t>
  </si>
  <si>
    <t>TREN NARE</t>
  </si>
  <si>
    <t>QUIFA</t>
  </si>
  <si>
    <t>CPI PALAGUA</t>
  </si>
  <si>
    <t>TECA-COCORNA</t>
  </si>
  <si>
    <t>BALLENA - CHUCHUPA</t>
  </si>
  <si>
    <t>LAS MONAS</t>
  </si>
  <si>
    <t>CAJUA</t>
  </si>
  <si>
    <t>CPI SURORIENTE</t>
  </si>
  <si>
    <t>BOQUERON</t>
  </si>
  <si>
    <t>CASANARE</t>
  </si>
  <si>
    <t>AGUAS BLANCAS</t>
  </si>
  <si>
    <t>COSECHA</t>
  </si>
  <si>
    <t>COLORADO</t>
  </si>
  <si>
    <t>sur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</si>
  <si>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</si>
  <si>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</si>
  <si>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</si>
  <si>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</si>
  <si>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</si>
  <si>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</si>
  <si>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</si>
  <si>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</si>
  <si>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</si>
  <si>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</si>
  <si>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</si>
  <si>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</si>
  <si>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</si>
  <si>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</si>
  <si>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RIOHACHA</t>
  </si>
  <si>
    <t>CATALINA</t>
  </si>
  <si>
    <t>GUAYUYACO</t>
  </si>
  <si>
    <t>GUARIQUIES</t>
  </si>
  <si>
    <t>PAVAS-CACHIRA</t>
  </si>
  <si>
    <t>central</t>
  </si>
  <si>
    <t>GUADUAS</t>
  </si>
  <si>
    <t>GUEPAJE</t>
  </si>
  <si>
    <t>MATAMBO</t>
  </si>
  <si>
    <t>TOCA</t>
  </si>
  <si>
    <t>CAMPO RICO</t>
  </si>
  <si>
    <t>BARRANCA LEBRIJA</t>
  </si>
  <si>
    <t>GUACHIRIA</t>
  </si>
  <si>
    <t>ALCARAVAN</t>
  </si>
  <si>
    <t>MONTAÑUELO</t>
  </si>
  <si>
    <t>CERRITO</t>
  </si>
  <si>
    <t>HATO NUEVO</t>
  </si>
  <si>
    <t>QUEBRADA ROJA</t>
  </si>
  <si>
    <t>LOS POTROS</t>
  </si>
  <si>
    <t>CHAPARRAL</t>
  </si>
  <si>
    <t>TAMBAQUI</t>
  </si>
  <si>
    <t>DOÑA MARIA</t>
  </si>
  <si>
    <t xml:space="preserve">norte_central </t>
  </si>
  <si>
    <t>VENTILADOR</t>
  </si>
  <si>
    <t>FORTUNA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</si>
</sst>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4" borderId="0" xfId="0" applyFill="1"/>
    <xf numFmtId="41" fontId="0" fillId="0" borderId="0" xfId="2" applyFont="1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B6" sqref="B6"/>
    </sheetView>
  </sheetViews>
  <sheetFormatPr baseColWidth="10" defaultRowHeight="14.4" x14ac:dyDescent="0.3"/>
  <cols>
    <col min="1" max="1" width="17" customWidth="1"/>
    <col min="2" max="5" width="11.44140625" customWidth="1"/>
    <col min="6" max="6" width="11.44140625" style="3" customWidth="1"/>
    <col min="7" max="9" width="11.44140625" customWidth="1"/>
    <col min="10" max="10" width="13.6640625" style="3" customWidth="1"/>
    <col min="11" max="12" width="11.44140625" customWidth="1"/>
    <col min="13" max="13" width="28.6640625" customWidth="1"/>
    <col min="14" max="14" width="11.44140625" style="7" customWidth="1"/>
    <col min="15" max="15" width="11.44140625" style="4" customWidth="1"/>
    <col min="16" max="16" width="14.88671875" style="10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8" t="s">
        <v>13</v>
      </c>
      <c r="O1" s="9" t="s">
        <v>14</v>
      </c>
      <c r="P1" s="6" t="s">
        <v>15</v>
      </c>
    </row>
    <row r="2" spans="1:16" x14ac:dyDescent="0.3">
      <c r="A2" t="s">
        <v>16</v>
      </c>
      <c r="B2" t="s">
        <v>17</v>
      </c>
      <c r="C2" t="s">
        <v>18</v>
      </c>
      <c r="D2">
        <v>5314</v>
      </c>
      <c r="E2">
        <v>890.94282214329996</v>
      </c>
      <c r="F2" s="3">
        <v>0.16765954500250282</v>
      </c>
      <c r="G2">
        <v>210</v>
      </c>
      <c r="H2">
        <v>20</v>
      </c>
      <c r="I2">
        <v>8</v>
      </c>
      <c r="J2" s="3">
        <v>9.7597597597597591E-2</v>
      </c>
      <c r="K2">
        <v>173</v>
      </c>
      <c r="L2">
        <v>109</v>
      </c>
      <c r="M2">
        <v>520</v>
      </c>
      <c r="N2" s="7">
        <v>34738.507480008651</v>
      </c>
      <c r="O2" s="4">
        <v>54789</v>
      </c>
      <c r="P2" s="10">
        <v>504</v>
      </c>
    </row>
    <row r="3" spans="1:16" x14ac:dyDescent="0.3">
      <c r="A3" t="s">
        <v>19</v>
      </c>
      <c r="B3" t="s">
        <v>17</v>
      </c>
      <c r="C3" t="s">
        <v>18</v>
      </c>
      <c r="D3">
        <v>1932.73</v>
      </c>
      <c r="E3">
        <v>1332.4059633419999</v>
      </c>
      <c r="F3" s="3">
        <v>0.68939063570286585</v>
      </c>
      <c r="G3">
        <v>41</v>
      </c>
      <c r="H3">
        <v>5</v>
      </c>
      <c r="I3">
        <v>8</v>
      </c>
      <c r="J3" s="3">
        <v>2.7940187302737104E-2</v>
      </c>
      <c r="K3">
        <v>0</v>
      </c>
      <c r="L3">
        <v>0</v>
      </c>
      <c r="M3">
        <v>54</v>
      </c>
      <c r="N3" s="7">
        <v>24690.292110987513</v>
      </c>
      <c r="O3" s="4">
        <v>73051</v>
      </c>
      <c r="P3" s="10">
        <v>14</v>
      </c>
    </row>
    <row r="4" spans="1:16" x14ac:dyDescent="0.3">
      <c r="A4" t="s">
        <v>20</v>
      </c>
      <c r="B4" t="s">
        <v>17</v>
      </c>
      <c r="C4" t="s">
        <v>18</v>
      </c>
      <c r="D4">
        <v>2179</v>
      </c>
      <c r="E4">
        <v>168.13514315</v>
      </c>
      <c r="F4" s="3">
        <v>7.7161607687012398E-2</v>
      </c>
      <c r="G4">
        <v>131</v>
      </c>
      <c r="H4">
        <v>34</v>
      </c>
      <c r="I4">
        <v>19</v>
      </c>
      <c r="J4" s="3">
        <v>0.24915494493512158</v>
      </c>
      <c r="K4">
        <v>91</v>
      </c>
      <c r="L4">
        <v>182</v>
      </c>
      <c r="M4">
        <v>457</v>
      </c>
      <c r="N4" s="7">
        <v>19241.870346372514</v>
      </c>
      <c r="O4" s="4">
        <v>44504</v>
      </c>
      <c r="P4" s="10">
        <v>-3729</v>
      </c>
    </row>
    <row r="5" spans="1:16" x14ac:dyDescent="0.3">
      <c r="A5" t="s">
        <v>21</v>
      </c>
      <c r="B5" t="s">
        <v>17</v>
      </c>
      <c r="C5" t="s">
        <v>18</v>
      </c>
      <c r="D5">
        <v>1578</v>
      </c>
      <c r="E5">
        <v>172.50602499999999</v>
      </c>
      <c r="F5" s="3">
        <v>0.10931940747782003</v>
      </c>
      <c r="G5">
        <f>19*2</f>
        <v>38</v>
      </c>
      <c r="H5">
        <f>6.8*2</f>
        <v>13.6</v>
      </c>
      <c r="I5">
        <f>6.2*2</f>
        <v>12.4</v>
      </c>
      <c r="J5" s="3">
        <f>+M5/D5</f>
        <v>4.0557667934093787E-2</v>
      </c>
      <c r="K5">
        <v>0</v>
      </c>
      <c r="L5">
        <v>0</v>
      </c>
      <c r="M5">
        <f>+G5+H5+I5+K5+L5</f>
        <v>64</v>
      </c>
      <c r="N5" s="7">
        <v>35085</v>
      </c>
      <c r="O5" s="4">
        <v>54789</v>
      </c>
      <c r="P5" s="10">
        <v>88</v>
      </c>
    </row>
    <row r="6" spans="1:16" x14ac:dyDescent="0.3">
      <c r="A6" t="s">
        <v>22</v>
      </c>
      <c r="B6" t="s">
        <v>17</v>
      </c>
      <c r="C6" t="s">
        <v>18</v>
      </c>
      <c r="D6">
        <v>1443</v>
      </c>
      <c r="E6">
        <v>138.5286728897</v>
      </c>
      <c r="F6" s="3">
        <v>9.6000466313028415E-2</v>
      </c>
      <c r="G6">
        <v>38</v>
      </c>
      <c r="H6">
        <v>2</v>
      </c>
      <c r="I6">
        <v>0</v>
      </c>
      <c r="J6" s="3">
        <f t="shared" ref="J6:J11" si="0">+M6/D6</f>
        <v>9.2862092862092863E-2</v>
      </c>
      <c r="K6">
        <v>2</v>
      </c>
      <c r="L6">
        <v>92</v>
      </c>
      <c r="M6">
        <f t="shared" ref="M6:M10" si="1">+G6+H6+I6+K6+L6</f>
        <v>134</v>
      </c>
      <c r="N6" s="7">
        <v>7090.062434186133</v>
      </c>
      <c r="O6" s="4">
        <v>54789</v>
      </c>
      <c r="P6" s="10">
        <v>83</v>
      </c>
    </row>
    <row r="7" spans="1:16" x14ac:dyDescent="0.3">
      <c r="A7" t="s">
        <v>23</v>
      </c>
      <c r="B7" t="s">
        <v>17</v>
      </c>
      <c r="C7" t="s">
        <v>18</v>
      </c>
      <c r="D7">
        <v>1333</v>
      </c>
      <c r="E7">
        <v>105.1198741038</v>
      </c>
      <c r="F7" s="3">
        <v>7.8859620482970738E-2</v>
      </c>
      <c r="G7">
        <v>64</v>
      </c>
      <c r="H7">
        <v>154</v>
      </c>
      <c r="I7">
        <v>24</v>
      </c>
      <c r="J7" s="3">
        <f t="shared" si="0"/>
        <v>0.25806451612903225</v>
      </c>
      <c r="K7">
        <v>102</v>
      </c>
      <c r="L7">
        <v>0</v>
      </c>
      <c r="M7">
        <f t="shared" si="1"/>
        <v>344</v>
      </c>
      <c r="N7" s="7">
        <v>1382.9410815721169</v>
      </c>
      <c r="O7" s="4">
        <v>54789</v>
      </c>
      <c r="P7" s="10">
        <v>50</v>
      </c>
    </row>
    <row r="8" spans="1:16" x14ac:dyDescent="0.3">
      <c r="A8" t="s">
        <v>24</v>
      </c>
      <c r="B8" t="s">
        <v>17</v>
      </c>
      <c r="C8" t="s">
        <v>18</v>
      </c>
      <c r="D8">
        <v>1160.2</v>
      </c>
      <c r="E8">
        <v>957.29570999999999</v>
      </c>
      <c r="F8" s="3">
        <v>0.82511266161006713</v>
      </c>
      <c r="G8">
        <v>96</v>
      </c>
      <c r="H8">
        <v>0</v>
      </c>
      <c r="I8">
        <v>0</v>
      </c>
      <c r="J8" s="3">
        <f t="shared" si="0"/>
        <v>9.325978279606964E-2</v>
      </c>
      <c r="K8">
        <v>12.2</v>
      </c>
      <c r="L8">
        <v>0</v>
      </c>
      <c r="M8">
        <f t="shared" si="1"/>
        <v>108.2</v>
      </c>
      <c r="N8" s="7">
        <v>22454</v>
      </c>
      <c r="O8" s="4">
        <v>54789</v>
      </c>
      <c r="P8" s="11">
        <v>430</v>
      </c>
    </row>
    <row r="9" spans="1:16" x14ac:dyDescent="0.3">
      <c r="A9" t="s">
        <v>25</v>
      </c>
      <c r="B9" t="s">
        <v>17</v>
      </c>
      <c r="C9" t="s">
        <v>18</v>
      </c>
      <c r="D9">
        <v>661.42754385964929</v>
      </c>
      <c r="E9">
        <v>233.05295477701742</v>
      </c>
      <c r="F9" s="3">
        <v>0.35234842718686321</v>
      </c>
      <c r="G9">
        <v>21</v>
      </c>
      <c r="H9">
        <v>0</v>
      </c>
      <c r="I9">
        <v>0</v>
      </c>
      <c r="J9" s="3">
        <f t="shared" si="0"/>
        <v>3.3261390766436333E-2</v>
      </c>
      <c r="K9">
        <v>1</v>
      </c>
      <c r="L9">
        <v>0</v>
      </c>
      <c r="M9">
        <f t="shared" si="1"/>
        <v>22</v>
      </c>
      <c r="N9" s="7">
        <v>1632.9725472747498</v>
      </c>
      <c r="O9" s="4">
        <v>54789</v>
      </c>
      <c r="P9" s="10">
        <v>2</v>
      </c>
    </row>
    <row r="10" spans="1:16" x14ac:dyDescent="0.3">
      <c r="A10" t="s">
        <v>26</v>
      </c>
      <c r="B10" t="s">
        <v>17</v>
      </c>
      <c r="C10" t="s">
        <v>18</v>
      </c>
      <c r="D10">
        <v>621</v>
      </c>
      <c r="E10">
        <v>9.2504500000000007</v>
      </c>
      <c r="F10" s="3">
        <v>1.4896054750402577E-2</v>
      </c>
      <c r="G10">
        <f>1.3*2</f>
        <v>2.6</v>
      </c>
      <c r="H10">
        <f>2.8*2</f>
        <v>5.6</v>
      </c>
      <c r="I10">
        <f>1.2*2</f>
        <v>2.4</v>
      </c>
      <c r="J10" s="3">
        <f t="shared" si="0"/>
        <v>3.3655394524959741E-2</v>
      </c>
      <c r="K10">
        <v>10.3</v>
      </c>
      <c r="L10">
        <v>0</v>
      </c>
      <c r="M10">
        <f t="shared" si="1"/>
        <v>20.9</v>
      </c>
      <c r="N10" s="7">
        <v>2330</v>
      </c>
      <c r="O10" s="4">
        <v>54789</v>
      </c>
      <c r="P10" s="11">
        <v>88</v>
      </c>
    </row>
    <row r="11" spans="1:16" x14ac:dyDescent="0.3">
      <c r="A11" t="s">
        <v>27</v>
      </c>
      <c r="B11" t="s">
        <v>17</v>
      </c>
      <c r="C11" t="s">
        <v>18</v>
      </c>
      <c r="D11">
        <v>495.4</v>
      </c>
      <c r="E11">
        <v>32.72278489</v>
      </c>
      <c r="F11" s="3">
        <v>6.6053259769882924E-2</v>
      </c>
      <c r="G11">
        <v>21</v>
      </c>
      <c r="H11">
        <v>3</v>
      </c>
      <c r="I11">
        <v>1</v>
      </c>
      <c r="J11" s="3">
        <f t="shared" si="0"/>
        <v>0.15542995559144127</v>
      </c>
      <c r="K11">
        <v>50</v>
      </c>
      <c r="L11">
        <v>2</v>
      </c>
      <c r="M11">
        <v>77</v>
      </c>
      <c r="N11" s="7">
        <v>4445.9859999999999</v>
      </c>
      <c r="O11" s="4">
        <v>45466</v>
      </c>
      <c r="P11" s="10">
        <v>42</v>
      </c>
    </row>
    <row r="12" spans="1:16" x14ac:dyDescent="0.3">
      <c r="A12" t="s">
        <v>28</v>
      </c>
      <c r="B12" t="s">
        <v>17</v>
      </c>
      <c r="C12" t="s">
        <v>18</v>
      </c>
      <c r="D12">
        <v>463.77192982456143</v>
      </c>
      <c r="E12">
        <v>120.188955635789</v>
      </c>
      <c r="F12" s="3">
        <v>0.25915530437828532</v>
      </c>
      <c r="G12">
        <v>16</v>
      </c>
      <c r="H12">
        <v>0</v>
      </c>
      <c r="I12">
        <v>0</v>
      </c>
      <c r="J12" s="3">
        <v>8.9402529437418221E-2</v>
      </c>
      <c r="K12">
        <v>0</v>
      </c>
      <c r="L12">
        <v>25</v>
      </c>
      <c r="M12">
        <v>41</v>
      </c>
      <c r="N12" s="7">
        <v>7575.6739491410217</v>
      </c>
      <c r="O12" s="4">
        <v>45199</v>
      </c>
      <c r="P12" s="10">
        <v>87</v>
      </c>
    </row>
    <row r="13" spans="1:16" x14ac:dyDescent="0.3">
      <c r="A13" t="s">
        <v>29</v>
      </c>
      <c r="B13" t="s">
        <v>17</v>
      </c>
      <c r="C13" t="s">
        <v>18</v>
      </c>
      <c r="D13">
        <v>273.49535000000003</v>
      </c>
      <c r="E13">
        <v>107.70165976999999</v>
      </c>
      <c r="F13" s="3">
        <v>0.39379704177785829</v>
      </c>
      <c r="G13">
        <v>5</v>
      </c>
      <c r="H13">
        <v>0</v>
      </c>
      <c r="I13">
        <v>0</v>
      </c>
      <c r="J13" s="3">
        <v>1.5455950540958269E-2</v>
      </c>
      <c r="K13">
        <v>0</v>
      </c>
      <c r="L13">
        <v>0</v>
      </c>
      <c r="M13">
        <v>5</v>
      </c>
      <c r="N13" s="7">
        <v>2106.7423399456184</v>
      </c>
      <c r="O13" s="4">
        <v>54789</v>
      </c>
      <c r="P13" s="10">
        <v>5</v>
      </c>
    </row>
    <row r="14" spans="1:16" x14ac:dyDescent="0.3">
      <c r="A14" t="s">
        <v>30</v>
      </c>
      <c r="B14" t="s">
        <v>17</v>
      </c>
      <c r="C14" t="s">
        <v>18</v>
      </c>
      <c r="D14">
        <v>198.76</v>
      </c>
      <c r="E14">
        <v>1.4534310500000001</v>
      </c>
      <c r="F14" s="3">
        <v>7.312492704769572E-3</v>
      </c>
      <c r="G14">
        <v>5</v>
      </c>
      <c r="H14">
        <v>1</v>
      </c>
      <c r="I14">
        <v>1</v>
      </c>
      <c r="J14" s="3">
        <v>7.5452716297786715E-2</v>
      </c>
      <c r="K14">
        <v>7</v>
      </c>
      <c r="L14">
        <v>1</v>
      </c>
      <c r="M14">
        <v>15</v>
      </c>
      <c r="N14" s="7">
        <v>206.60353757261157</v>
      </c>
      <c r="O14" s="4">
        <v>54789</v>
      </c>
      <c r="P14" s="10">
        <v>7</v>
      </c>
    </row>
    <row r="15" spans="1:16" x14ac:dyDescent="0.3">
      <c r="A15" t="s">
        <v>31</v>
      </c>
      <c r="B15" t="s">
        <v>17</v>
      </c>
      <c r="C15" t="s">
        <v>18</v>
      </c>
      <c r="D15">
        <v>136.751</v>
      </c>
      <c r="E15">
        <v>43.865886068999998</v>
      </c>
      <c r="F15" s="3">
        <v>0.32077195829646582</v>
      </c>
      <c r="G15">
        <v>9</v>
      </c>
      <c r="H15">
        <v>4</v>
      </c>
      <c r="I15">
        <v>3</v>
      </c>
      <c r="J15" s="3">
        <v>0.12426900584795321</v>
      </c>
      <c r="K15">
        <v>1</v>
      </c>
      <c r="L15">
        <v>0</v>
      </c>
      <c r="M15">
        <v>17</v>
      </c>
      <c r="N15" s="7">
        <v>15538.002262081325</v>
      </c>
      <c r="O15" s="4">
        <v>47847</v>
      </c>
      <c r="P15" s="12">
        <v>5</v>
      </c>
    </row>
    <row r="16" spans="1:16" x14ac:dyDescent="0.3">
      <c r="A16" t="s">
        <v>32</v>
      </c>
      <c r="B16" t="s">
        <v>17</v>
      </c>
      <c r="C16" t="s">
        <v>18</v>
      </c>
      <c r="D16">
        <v>111.87</v>
      </c>
      <c r="E16">
        <v>9.0818396873000005</v>
      </c>
      <c r="F16" s="3">
        <v>8.1182083555019213E-2</v>
      </c>
      <c r="G16">
        <v>0</v>
      </c>
      <c r="H16">
        <v>0</v>
      </c>
      <c r="I16">
        <v>0</v>
      </c>
      <c r="J16" s="3">
        <v>2.1447721179624667E-3</v>
      </c>
      <c r="K16">
        <v>3</v>
      </c>
      <c r="L16">
        <v>0</v>
      </c>
      <c r="M16">
        <v>3</v>
      </c>
      <c r="N16" s="7">
        <v>2.2974193548387096</v>
      </c>
      <c r="O16" s="4">
        <v>54789</v>
      </c>
      <c r="P16" s="10">
        <v>-47</v>
      </c>
    </row>
    <row r="17" spans="1:16" x14ac:dyDescent="0.3">
      <c r="A17" t="s">
        <v>34</v>
      </c>
      <c r="B17" t="s">
        <v>17</v>
      </c>
      <c r="C17" t="s">
        <v>33</v>
      </c>
      <c r="D17">
        <v>107.81756700000001</v>
      </c>
      <c r="E17">
        <v>50.715904689999995</v>
      </c>
      <c r="F17" s="3">
        <v>0.47038628399025167</v>
      </c>
      <c r="G17">
        <v>4</v>
      </c>
      <c r="H17">
        <v>0</v>
      </c>
      <c r="I17">
        <v>0</v>
      </c>
      <c r="J17" s="3">
        <v>3.7105751391465679E-2</v>
      </c>
      <c r="K17">
        <v>0</v>
      </c>
      <c r="L17">
        <v>0</v>
      </c>
      <c r="M17">
        <v>4</v>
      </c>
      <c r="N17" s="7">
        <v>1603.2725525274998</v>
      </c>
      <c r="O17" s="4">
        <v>54789</v>
      </c>
      <c r="P17" s="10">
        <v>9</v>
      </c>
    </row>
    <row r="18" spans="1:16" x14ac:dyDescent="0.3">
      <c r="A18" t="s">
        <v>35</v>
      </c>
      <c r="B18" t="s">
        <v>17</v>
      </c>
      <c r="C18" t="s">
        <v>33</v>
      </c>
      <c r="D18">
        <v>95.150999999999996</v>
      </c>
      <c r="E18">
        <v>50.857705023000001</v>
      </c>
      <c r="F18" s="3">
        <v>0.53449469814295181</v>
      </c>
      <c r="G18">
        <v>5</v>
      </c>
      <c r="H18">
        <v>1</v>
      </c>
      <c r="I18">
        <v>0</v>
      </c>
      <c r="J18" s="3">
        <v>6.3025210084033612E-2</v>
      </c>
      <c r="K18">
        <v>0</v>
      </c>
      <c r="L18">
        <v>0</v>
      </c>
      <c r="M18">
        <v>6</v>
      </c>
      <c r="N18" s="7">
        <v>5284.0717887158562</v>
      </c>
      <c r="O18" s="4">
        <v>44934</v>
      </c>
      <c r="P18" s="10">
        <v>3</v>
      </c>
    </row>
    <row r="19" spans="1:16" x14ac:dyDescent="0.3">
      <c r="A19" t="s">
        <v>36</v>
      </c>
      <c r="B19" t="s">
        <v>17</v>
      </c>
      <c r="C19" t="s">
        <v>33</v>
      </c>
      <c r="D19">
        <v>89.71</v>
      </c>
      <c r="E19">
        <v>33.031566771999998</v>
      </c>
      <c r="F19" s="3">
        <v>0.36820384318359156</v>
      </c>
      <c r="G19">
        <v>8</v>
      </c>
      <c r="H19">
        <v>1</v>
      </c>
      <c r="I19">
        <v>1</v>
      </c>
      <c r="J19" s="3">
        <v>0.11148272017837235</v>
      </c>
      <c r="K19">
        <v>0</v>
      </c>
      <c r="L19">
        <v>0</v>
      </c>
      <c r="M19">
        <v>10</v>
      </c>
      <c r="N19" s="7">
        <v>5731.4773360733816</v>
      </c>
      <c r="O19" s="4">
        <v>46796</v>
      </c>
      <c r="P19" s="10">
        <v>2</v>
      </c>
    </row>
    <row r="20" spans="1:16" x14ac:dyDescent="0.3">
      <c r="A20" t="s">
        <v>37</v>
      </c>
      <c r="B20" t="s">
        <v>17</v>
      </c>
      <c r="C20" t="s">
        <v>33</v>
      </c>
      <c r="D20">
        <v>76.649179083600202</v>
      </c>
      <c r="E20">
        <v>11.0557536173825</v>
      </c>
      <c r="F20" s="3">
        <v>0.1442383825836431</v>
      </c>
      <c r="G20">
        <v>0</v>
      </c>
      <c r="H20">
        <v>0</v>
      </c>
      <c r="I20">
        <v>0</v>
      </c>
      <c r="J20" s="3">
        <v>0</v>
      </c>
      <c r="K20">
        <v>0</v>
      </c>
      <c r="L20">
        <v>0</v>
      </c>
      <c r="M20">
        <v>0</v>
      </c>
      <c r="N20" s="7">
        <v>36.761201551106161</v>
      </c>
      <c r="O20" s="4">
        <v>54789</v>
      </c>
      <c r="P20" s="11">
        <v>0</v>
      </c>
    </row>
    <row r="21" spans="1:16" x14ac:dyDescent="0.3">
      <c r="A21" t="s">
        <v>38</v>
      </c>
      <c r="B21" t="s">
        <v>17</v>
      </c>
      <c r="C21" t="s">
        <v>33</v>
      </c>
      <c r="D21">
        <v>68.989999999999995</v>
      </c>
      <c r="E21">
        <v>0.104827</v>
      </c>
      <c r="F21" s="3">
        <v>1.5194520945064503E-3</v>
      </c>
      <c r="G21">
        <v>0</v>
      </c>
      <c r="H21">
        <v>0</v>
      </c>
      <c r="I21">
        <v>0</v>
      </c>
      <c r="J21" s="3">
        <v>0</v>
      </c>
      <c r="K21">
        <v>0</v>
      </c>
      <c r="L21">
        <v>0</v>
      </c>
      <c r="M21">
        <v>0</v>
      </c>
      <c r="N21" s="7">
        <v>0</v>
      </c>
      <c r="O21" s="4">
        <v>54789</v>
      </c>
      <c r="P21" s="11">
        <v>0</v>
      </c>
    </row>
    <row r="22" spans="1:16" x14ac:dyDescent="0.3">
      <c r="A22" t="s">
        <v>39</v>
      </c>
      <c r="B22" t="s">
        <v>17</v>
      </c>
      <c r="C22" t="s">
        <v>33</v>
      </c>
      <c r="D22">
        <v>243.23</v>
      </c>
      <c r="E22">
        <v>112.65211625000002</v>
      </c>
      <c r="F22" s="3">
        <v>0.46315058278172933</v>
      </c>
      <c r="G22">
        <v>7</v>
      </c>
      <c r="H22">
        <v>1</v>
      </c>
      <c r="I22">
        <v>0</v>
      </c>
      <c r="J22" s="3">
        <v>0.13846153846153847</v>
      </c>
      <c r="K22">
        <v>0</v>
      </c>
      <c r="L22">
        <v>1</v>
      </c>
      <c r="M22">
        <v>9</v>
      </c>
      <c r="N22" s="7">
        <v>9827.8140291682084</v>
      </c>
      <c r="O22" s="4">
        <v>47216</v>
      </c>
      <c r="P22" s="11">
        <v>11</v>
      </c>
    </row>
    <row r="23" spans="1:16" x14ac:dyDescent="0.3">
      <c r="A23" t="s">
        <v>40</v>
      </c>
      <c r="B23" t="s">
        <v>17</v>
      </c>
      <c r="C23" t="s">
        <v>33</v>
      </c>
      <c r="D23">
        <v>85.510509903770654</v>
      </c>
      <c r="E23">
        <v>8.6261845921052629</v>
      </c>
      <c r="F23" s="3">
        <v>0.10087864756990397</v>
      </c>
      <c r="G23">
        <v>3</v>
      </c>
      <c r="H23">
        <v>0</v>
      </c>
      <c r="I23">
        <v>0</v>
      </c>
      <c r="J23" s="3">
        <v>8.2644628099173556E-2</v>
      </c>
      <c r="K23">
        <v>2</v>
      </c>
      <c r="L23">
        <v>0</v>
      </c>
      <c r="M23">
        <v>5</v>
      </c>
      <c r="N23" s="7">
        <v>368.67712918675073</v>
      </c>
      <c r="O23" s="4">
        <v>54789</v>
      </c>
      <c r="P23" s="10">
        <v>-11</v>
      </c>
    </row>
    <row r="24" spans="1:16" x14ac:dyDescent="0.3">
      <c r="A24" t="s">
        <v>41</v>
      </c>
      <c r="B24" t="s">
        <v>17</v>
      </c>
      <c r="C24" t="s">
        <v>33</v>
      </c>
      <c r="D24">
        <v>53.01700000000001</v>
      </c>
      <c r="E24">
        <v>23.510162859999998</v>
      </c>
      <c r="F24" s="3">
        <v>0.44344574117735808</v>
      </c>
      <c r="G24">
        <v>4</v>
      </c>
      <c r="H24">
        <v>0</v>
      </c>
      <c r="I24">
        <v>0</v>
      </c>
      <c r="J24" s="3">
        <v>7.5471698113207544E-2</v>
      </c>
      <c r="K24">
        <v>0</v>
      </c>
      <c r="L24">
        <v>0</v>
      </c>
      <c r="M24">
        <v>4</v>
      </c>
      <c r="N24" s="7">
        <v>2665.9581817436037</v>
      </c>
      <c r="O24" s="4">
        <v>54789</v>
      </c>
      <c r="P24" s="10">
        <v>8</v>
      </c>
    </row>
    <row r="25" spans="1:16" x14ac:dyDescent="0.3">
      <c r="A25" t="s">
        <v>42</v>
      </c>
      <c r="B25" t="s">
        <v>17</v>
      </c>
      <c r="C25" t="s">
        <v>33</v>
      </c>
      <c r="D25">
        <v>40.992704999999994</v>
      </c>
      <c r="E25">
        <v>16.302252639999999</v>
      </c>
      <c r="F25" s="3">
        <v>0.39768667717829309</v>
      </c>
      <c r="G25">
        <v>1</v>
      </c>
      <c r="H25">
        <v>0</v>
      </c>
      <c r="I25">
        <v>0</v>
      </c>
      <c r="J25" s="3">
        <v>2.4390243902439025E-2</v>
      </c>
      <c r="K25">
        <v>0</v>
      </c>
      <c r="L25">
        <v>0</v>
      </c>
      <c r="M25">
        <v>1</v>
      </c>
      <c r="N25" s="7">
        <v>966.55100173031769</v>
      </c>
      <c r="O25" s="4">
        <v>54789</v>
      </c>
      <c r="P25" s="10">
        <v>-2</v>
      </c>
    </row>
    <row r="26" spans="1:16" x14ac:dyDescent="0.3">
      <c r="A26" t="s">
        <v>43</v>
      </c>
      <c r="B26" t="s">
        <v>17</v>
      </c>
      <c r="C26" t="s">
        <v>33</v>
      </c>
      <c r="D26">
        <v>37.99</v>
      </c>
      <c r="E26">
        <v>10.811916780000001</v>
      </c>
      <c r="F26" s="3">
        <v>0.28459902026849171</v>
      </c>
      <c r="G26">
        <v>1</v>
      </c>
      <c r="H26">
        <v>0</v>
      </c>
      <c r="I26">
        <v>0</v>
      </c>
      <c r="J26" s="3">
        <v>2.6322716504343247E-2</v>
      </c>
      <c r="K26">
        <v>0</v>
      </c>
      <c r="L26">
        <v>0</v>
      </c>
      <c r="M26">
        <v>1</v>
      </c>
      <c r="N26" s="7">
        <v>451.53787387220365</v>
      </c>
      <c r="O26" s="4">
        <v>45575</v>
      </c>
      <c r="P26" s="11">
        <v>-3</v>
      </c>
    </row>
    <row r="27" spans="1:16" x14ac:dyDescent="0.3">
      <c r="A27" t="s">
        <v>44</v>
      </c>
      <c r="B27" t="s">
        <v>17</v>
      </c>
      <c r="C27" t="s">
        <v>33</v>
      </c>
      <c r="D27">
        <v>33.799999999999997</v>
      </c>
      <c r="E27">
        <v>22.458597099999999</v>
      </c>
      <c r="F27" s="3">
        <v>0.66445553550295855</v>
      </c>
      <c r="G27">
        <v>2</v>
      </c>
      <c r="H27">
        <v>0</v>
      </c>
      <c r="I27">
        <v>0</v>
      </c>
      <c r="J27" s="3">
        <v>5.9171597633136098E-2</v>
      </c>
      <c r="K27">
        <v>0</v>
      </c>
      <c r="L27">
        <v>0</v>
      </c>
      <c r="M27">
        <v>2</v>
      </c>
      <c r="N27" s="7">
        <v>806.04694629835603</v>
      </c>
      <c r="O27" s="4">
        <v>54789</v>
      </c>
      <c r="P27" s="10">
        <v>-7</v>
      </c>
    </row>
    <row r="28" spans="1:16" x14ac:dyDescent="0.3">
      <c r="A28" t="s">
        <v>45</v>
      </c>
      <c r="B28" t="s">
        <v>17</v>
      </c>
      <c r="C28" t="s">
        <v>33</v>
      </c>
      <c r="D28">
        <v>32.880000000000003</v>
      </c>
      <c r="E28">
        <v>4.2961292499999999</v>
      </c>
      <c r="F28" s="3">
        <v>0.1306608652676399</v>
      </c>
      <c r="G28">
        <v>1</v>
      </c>
      <c r="H28">
        <v>0</v>
      </c>
      <c r="I28">
        <v>0</v>
      </c>
      <c r="J28" s="3">
        <v>3.0395136778115502E-2</v>
      </c>
      <c r="K28">
        <v>0</v>
      </c>
      <c r="L28">
        <v>0</v>
      </c>
      <c r="M28">
        <v>1</v>
      </c>
      <c r="N28" s="7">
        <v>0</v>
      </c>
      <c r="O28" s="4">
        <v>54789</v>
      </c>
      <c r="P28" s="11">
        <v>0</v>
      </c>
    </row>
    <row r="29" spans="1:16" x14ac:dyDescent="0.3">
      <c r="A29" t="s">
        <v>46</v>
      </c>
      <c r="B29" t="s">
        <v>17</v>
      </c>
      <c r="C29" t="s">
        <v>33</v>
      </c>
      <c r="D29">
        <v>31.66</v>
      </c>
      <c r="E29">
        <v>0.788636</v>
      </c>
      <c r="F29" s="3">
        <v>2.4909538850284272E-2</v>
      </c>
      <c r="G29">
        <v>0</v>
      </c>
      <c r="H29">
        <v>0</v>
      </c>
      <c r="I29">
        <v>0</v>
      </c>
      <c r="J29" s="3">
        <v>0</v>
      </c>
      <c r="K29">
        <v>0</v>
      </c>
      <c r="L29">
        <v>0</v>
      </c>
      <c r="M29">
        <v>0</v>
      </c>
      <c r="N29" s="7">
        <v>0</v>
      </c>
      <c r="O29" s="4">
        <v>54789</v>
      </c>
      <c r="P29" s="11">
        <v>0</v>
      </c>
    </row>
    <row r="30" spans="1:16" x14ac:dyDescent="0.3">
      <c r="A30" t="s">
        <v>47</v>
      </c>
      <c r="B30" t="s">
        <v>17</v>
      </c>
      <c r="C30" t="s">
        <v>33</v>
      </c>
      <c r="D30">
        <v>56.269999999999996</v>
      </c>
      <c r="E30">
        <v>5.2579760100000001</v>
      </c>
      <c r="F30" s="3">
        <v>9.3441905278123349E-2</v>
      </c>
      <c r="G30">
        <v>6</v>
      </c>
      <c r="H30">
        <v>2</v>
      </c>
      <c r="I30">
        <v>2</v>
      </c>
      <c r="J30" s="3">
        <v>0.39145907473309605</v>
      </c>
      <c r="K30">
        <v>1</v>
      </c>
      <c r="L30">
        <v>0</v>
      </c>
      <c r="M30">
        <v>11</v>
      </c>
      <c r="N30" s="7">
        <v>6000</v>
      </c>
      <c r="O30" s="4">
        <v>54789</v>
      </c>
      <c r="P30" s="11">
        <v>15</v>
      </c>
    </row>
    <row r="31" spans="1:16" x14ac:dyDescent="0.3">
      <c r="A31" t="s">
        <v>48</v>
      </c>
      <c r="B31" t="s">
        <v>17</v>
      </c>
      <c r="C31" t="s">
        <v>33</v>
      </c>
      <c r="D31">
        <v>0</v>
      </c>
      <c r="E31">
        <v>0</v>
      </c>
      <c r="F31" s="3">
        <v>0</v>
      </c>
      <c r="G31">
        <v>0</v>
      </c>
      <c r="H31">
        <v>0</v>
      </c>
      <c r="I31">
        <v>0</v>
      </c>
      <c r="J31" s="3">
        <v>0</v>
      </c>
      <c r="K31">
        <v>0</v>
      </c>
      <c r="L31">
        <v>0</v>
      </c>
      <c r="M31">
        <v>0</v>
      </c>
      <c r="N31" s="7">
        <v>0</v>
      </c>
      <c r="O31" s="4">
        <v>54789</v>
      </c>
      <c r="P31" s="11"/>
    </row>
    <row r="32" spans="1:16" x14ac:dyDescent="0.3">
      <c r="A32" t="s">
        <v>49</v>
      </c>
      <c r="B32" t="s">
        <v>17</v>
      </c>
      <c r="C32" t="s">
        <v>33</v>
      </c>
      <c r="D32">
        <v>26.84</v>
      </c>
      <c r="E32">
        <v>0.52109399999999995</v>
      </c>
      <c r="F32" s="3">
        <v>1.9414828614008939E-2</v>
      </c>
      <c r="G32">
        <v>0</v>
      </c>
      <c r="H32">
        <v>0</v>
      </c>
      <c r="I32">
        <v>0</v>
      </c>
      <c r="J32" s="3">
        <v>0</v>
      </c>
      <c r="K32">
        <v>0</v>
      </c>
      <c r="L32">
        <v>0</v>
      </c>
      <c r="M32">
        <v>0</v>
      </c>
      <c r="N32" s="7">
        <v>0</v>
      </c>
      <c r="O32" s="4">
        <v>54789</v>
      </c>
      <c r="P32" s="11"/>
    </row>
    <row r="33" spans="1:16" x14ac:dyDescent="0.3">
      <c r="A33" t="s">
        <v>50</v>
      </c>
      <c r="B33" t="s">
        <v>17</v>
      </c>
      <c r="C33" t="s">
        <v>33</v>
      </c>
      <c r="D33">
        <v>26.8</v>
      </c>
      <c r="E33">
        <v>7.2255541100000009</v>
      </c>
      <c r="F33" s="3">
        <v>0.26961022798507467</v>
      </c>
      <c r="G33">
        <v>2</v>
      </c>
      <c r="H33">
        <v>0</v>
      </c>
      <c r="I33">
        <v>0</v>
      </c>
      <c r="J33" s="3">
        <v>7.4626865671641784E-2</v>
      </c>
      <c r="K33">
        <v>0</v>
      </c>
      <c r="L33">
        <v>0</v>
      </c>
      <c r="M33">
        <v>2</v>
      </c>
      <c r="N33" s="7">
        <v>324.51562513904338</v>
      </c>
      <c r="O33" s="4">
        <v>54789</v>
      </c>
      <c r="P33" s="11"/>
    </row>
    <row r="34" spans="1:16" x14ac:dyDescent="0.3">
      <c r="A34" t="s">
        <v>51</v>
      </c>
      <c r="B34" t="s">
        <v>17</v>
      </c>
      <c r="C34" t="s">
        <v>33</v>
      </c>
      <c r="D34">
        <v>25.4</v>
      </c>
      <c r="E34">
        <v>0.1</v>
      </c>
      <c r="F34" s="3">
        <v>3.9370078740157488E-3</v>
      </c>
      <c r="G34">
        <v>0</v>
      </c>
      <c r="H34">
        <v>0</v>
      </c>
      <c r="I34">
        <v>0</v>
      </c>
      <c r="J34" s="3">
        <v>0</v>
      </c>
      <c r="K34">
        <v>0</v>
      </c>
      <c r="L34">
        <v>0</v>
      </c>
      <c r="M34">
        <v>0</v>
      </c>
      <c r="N34" s="7">
        <v>0</v>
      </c>
      <c r="O34" s="4">
        <v>54789</v>
      </c>
      <c r="P34" s="11"/>
    </row>
    <row r="35" spans="1:16" x14ac:dyDescent="0.3">
      <c r="A35" t="s">
        <v>52</v>
      </c>
      <c r="B35" t="s">
        <v>17</v>
      </c>
      <c r="C35" t="s">
        <v>53</v>
      </c>
      <c r="D35">
        <v>25</v>
      </c>
      <c r="E35">
        <v>0.3</v>
      </c>
      <c r="F35" s="3">
        <v>1.2E-2</v>
      </c>
      <c r="G35">
        <v>0</v>
      </c>
      <c r="H35">
        <v>0</v>
      </c>
      <c r="I35">
        <v>0</v>
      </c>
      <c r="J35" s="3">
        <v>0</v>
      </c>
      <c r="K35">
        <v>0</v>
      </c>
      <c r="L35">
        <v>0</v>
      </c>
      <c r="M35">
        <v>0</v>
      </c>
      <c r="N35" s="7">
        <v>0</v>
      </c>
      <c r="O35" s="4">
        <v>54789</v>
      </c>
      <c r="P35" s="11"/>
    </row>
    <row r="36" spans="1:16" x14ac:dyDescent="0.3">
      <c r="A36" t="s">
        <v>54</v>
      </c>
      <c r="B36" t="s">
        <v>17</v>
      </c>
      <c r="C36" t="s">
        <v>53</v>
      </c>
      <c r="D36">
        <v>24.2914035087719</v>
      </c>
      <c r="E36">
        <v>14.6362538203509</v>
      </c>
      <c r="F36" s="3">
        <v>0.60252812543604506</v>
      </c>
      <c r="G36">
        <v>1</v>
      </c>
      <c r="H36">
        <v>0</v>
      </c>
      <c r="I36">
        <v>0</v>
      </c>
      <c r="J36" s="3">
        <v>4.1152263374485597E-2</v>
      </c>
      <c r="K36">
        <v>0</v>
      </c>
      <c r="L36">
        <v>0</v>
      </c>
      <c r="M36">
        <v>1</v>
      </c>
      <c r="N36" s="7">
        <v>114.21092479297984</v>
      </c>
      <c r="O36" s="4">
        <v>54789</v>
      </c>
      <c r="P36" s="11"/>
    </row>
    <row r="37" spans="1:16" x14ac:dyDescent="0.3">
      <c r="A37" t="s">
        <v>55</v>
      </c>
      <c r="B37" t="s">
        <v>17</v>
      </c>
      <c r="C37" t="s">
        <v>53</v>
      </c>
      <c r="D37">
        <v>21.031578947368399</v>
      </c>
      <c r="E37">
        <v>16.4835851403509</v>
      </c>
      <c r="F37" s="3">
        <v>0.78375404821488348</v>
      </c>
      <c r="G37">
        <v>0</v>
      </c>
      <c r="H37">
        <v>0</v>
      </c>
      <c r="I37">
        <v>0</v>
      </c>
      <c r="J37" s="3">
        <v>0</v>
      </c>
      <c r="K37">
        <v>0</v>
      </c>
      <c r="L37">
        <v>0</v>
      </c>
      <c r="M37">
        <v>0</v>
      </c>
      <c r="N37" s="7">
        <v>0</v>
      </c>
      <c r="O37" s="4">
        <v>54789</v>
      </c>
      <c r="P37" s="11"/>
    </row>
    <row r="38" spans="1:16" x14ac:dyDescent="0.3">
      <c r="A38" t="s">
        <v>56</v>
      </c>
      <c r="B38" t="s">
        <v>17</v>
      </c>
      <c r="C38" t="s">
        <v>53</v>
      </c>
      <c r="D38">
        <v>19.916480724528299</v>
      </c>
      <c r="E38">
        <v>6.0521517106999996</v>
      </c>
      <c r="F38" s="3">
        <v>0.30387656305395483</v>
      </c>
      <c r="G38">
        <v>0</v>
      </c>
      <c r="H38">
        <v>0</v>
      </c>
      <c r="I38">
        <v>0</v>
      </c>
      <c r="J38" s="3">
        <v>0.10050251256281408</v>
      </c>
      <c r="K38">
        <v>1</v>
      </c>
      <c r="L38">
        <v>1</v>
      </c>
      <c r="M38">
        <v>2</v>
      </c>
      <c r="N38" s="7">
        <v>1167.6008960573479</v>
      </c>
      <c r="O38" s="4">
        <v>45625</v>
      </c>
      <c r="P38" s="10">
        <v>-12</v>
      </c>
    </row>
    <row r="39" spans="1:16" x14ac:dyDescent="0.3">
      <c r="A39" t="s">
        <v>57</v>
      </c>
      <c r="B39" t="s">
        <v>17</v>
      </c>
      <c r="C39" t="s">
        <v>53</v>
      </c>
      <c r="D39">
        <v>15.7677468879169</v>
      </c>
      <c r="E39">
        <v>0.19799600000000001</v>
      </c>
      <c r="F39" s="3">
        <v>1.2557025515911079E-2</v>
      </c>
      <c r="G39">
        <v>0</v>
      </c>
      <c r="H39">
        <v>0</v>
      </c>
      <c r="I39">
        <v>0</v>
      </c>
      <c r="J39" s="3">
        <v>0</v>
      </c>
      <c r="K39">
        <v>0</v>
      </c>
      <c r="L39">
        <v>0</v>
      </c>
      <c r="M39">
        <v>0</v>
      </c>
      <c r="N39" s="7">
        <v>0</v>
      </c>
      <c r="O39" s="4">
        <v>54789</v>
      </c>
      <c r="P39" s="11">
        <v>0</v>
      </c>
    </row>
    <row r="40" spans="1:16" x14ac:dyDescent="0.3">
      <c r="A40" t="s">
        <v>58</v>
      </c>
      <c r="B40" t="s">
        <v>17</v>
      </c>
      <c r="C40" t="s">
        <v>53</v>
      </c>
      <c r="D40">
        <v>37.449564000000002</v>
      </c>
      <c r="E40">
        <v>14.9743681074</v>
      </c>
      <c r="F40" s="3">
        <v>0.39985427086414144</v>
      </c>
      <c r="G40">
        <v>1</v>
      </c>
      <c r="H40">
        <v>0</v>
      </c>
      <c r="I40">
        <v>0</v>
      </c>
      <c r="J40" s="3">
        <v>6.6225165562913912E-2</v>
      </c>
      <c r="K40">
        <v>0</v>
      </c>
      <c r="L40">
        <v>0</v>
      </c>
      <c r="M40">
        <v>1</v>
      </c>
      <c r="N40" s="7">
        <v>2545.0086602397732</v>
      </c>
      <c r="O40" s="4">
        <v>46531</v>
      </c>
      <c r="P40" s="11">
        <v>-1</v>
      </c>
    </row>
    <row r="41" spans="1:16" x14ac:dyDescent="0.3">
      <c r="A41" t="s">
        <v>59</v>
      </c>
      <c r="B41" t="s">
        <v>17</v>
      </c>
      <c r="C41" t="s">
        <v>53</v>
      </c>
      <c r="D41">
        <v>11.047459460000001</v>
      </c>
      <c r="E41">
        <v>0.69309200000000004</v>
      </c>
      <c r="F41" s="3">
        <v>6.2737682134929515E-2</v>
      </c>
      <c r="G41">
        <v>0</v>
      </c>
      <c r="H41">
        <v>0</v>
      </c>
      <c r="I41">
        <v>0</v>
      </c>
      <c r="J41" s="3">
        <v>0</v>
      </c>
      <c r="K41">
        <v>0</v>
      </c>
      <c r="L41">
        <v>0</v>
      </c>
      <c r="M41">
        <v>0</v>
      </c>
      <c r="N41" s="7">
        <v>0</v>
      </c>
      <c r="O41" s="4">
        <v>54789</v>
      </c>
      <c r="P41" s="11">
        <v>0</v>
      </c>
    </row>
    <row r="42" spans="1:16" x14ac:dyDescent="0.3">
      <c r="A42" t="s">
        <v>60</v>
      </c>
      <c r="B42" t="s">
        <v>17</v>
      </c>
      <c r="C42" t="s">
        <v>53</v>
      </c>
      <c r="D42">
        <v>9.379999999999999</v>
      </c>
      <c r="E42">
        <v>2.2718624900000002</v>
      </c>
      <c r="F42" s="3">
        <v>0.24220282409381669</v>
      </c>
      <c r="G42">
        <v>0</v>
      </c>
      <c r="H42">
        <v>0</v>
      </c>
      <c r="I42">
        <v>0</v>
      </c>
      <c r="J42" s="3">
        <v>0</v>
      </c>
      <c r="K42">
        <v>0</v>
      </c>
      <c r="L42">
        <v>0</v>
      </c>
      <c r="M42">
        <v>0</v>
      </c>
      <c r="N42" s="7">
        <v>27.46421950315165</v>
      </c>
      <c r="O42" s="4">
        <v>54789</v>
      </c>
      <c r="P42" s="11">
        <v>0</v>
      </c>
    </row>
    <row r="43" spans="1:16" x14ac:dyDescent="0.3">
      <c r="A43" t="s">
        <v>61</v>
      </c>
      <c r="B43" t="s">
        <v>17</v>
      </c>
      <c r="C43" t="s">
        <v>53</v>
      </c>
      <c r="D43">
        <v>7.05</v>
      </c>
      <c r="E43">
        <v>4.2046700000000001</v>
      </c>
      <c r="F43" s="3">
        <v>0.59640709219858157</v>
      </c>
      <c r="G43">
        <v>0</v>
      </c>
      <c r="H43">
        <v>0</v>
      </c>
      <c r="I43">
        <v>0</v>
      </c>
      <c r="J43" s="3">
        <v>0</v>
      </c>
      <c r="K43">
        <v>0</v>
      </c>
      <c r="L43">
        <v>0</v>
      </c>
      <c r="M43">
        <v>0</v>
      </c>
      <c r="N43" s="7">
        <v>0</v>
      </c>
      <c r="O43" s="4">
        <v>54789</v>
      </c>
      <c r="P43" s="11">
        <v>0</v>
      </c>
    </row>
    <row r="44" spans="1:16" x14ac:dyDescent="0.3">
      <c r="A44" t="s">
        <v>62</v>
      </c>
      <c r="B44" t="s">
        <v>17</v>
      </c>
      <c r="C44" t="s">
        <v>53</v>
      </c>
      <c r="D44">
        <v>5.6596491228070196</v>
      </c>
      <c r="E44">
        <v>4.0242987719298204</v>
      </c>
      <c r="F44" s="3">
        <v>0.71105092994420238</v>
      </c>
      <c r="G44">
        <v>0</v>
      </c>
      <c r="H44">
        <v>0</v>
      </c>
      <c r="I44">
        <v>0</v>
      </c>
      <c r="J44" s="3">
        <v>0</v>
      </c>
      <c r="K44">
        <v>0</v>
      </c>
      <c r="L44">
        <v>0</v>
      </c>
      <c r="M44">
        <v>0</v>
      </c>
      <c r="N44" s="7">
        <v>0</v>
      </c>
      <c r="O44" s="4">
        <v>54789</v>
      </c>
      <c r="P44" s="11">
        <v>0</v>
      </c>
    </row>
    <row r="45" spans="1:16" x14ac:dyDescent="0.3">
      <c r="A45" t="s">
        <v>63</v>
      </c>
      <c r="B45" t="s">
        <v>17</v>
      </c>
      <c r="C45" t="s">
        <v>53</v>
      </c>
      <c r="D45">
        <v>5.1812229824561404</v>
      </c>
      <c r="E45">
        <v>1.1791424561403501</v>
      </c>
      <c r="F45" s="3">
        <v>0.22757994784879568</v>
      </c>
      <c r="G45">
        <v>0</v>
      </c>
      <c r="H45">
        <v>0</v>
      </c>
      <c r="I45">
        <v>0</v>
      </c>
      <c r="J45" s="3">
        <v>0</v>
      </c>
      <c r="K45">
        <v>0</v>
      </c>
      <c r="L45">
        <v>0</v>
      </c>
      <c r="M45">
        <v>0</v>
      </c>
      <c r="N45" s="7">
        <v>45</v>
      </c>
      <c r="O45" s="4">
        <v>47346</v>
      </c>
      <c r="P45" s="11">
        <v>0</v>
      </c>
    </row>
    <row r="46" spans="1:16" x14ac:dyDescent="0.3">
      <c r="A46" t="s">
        <v>64</v>
      </c>
      <c r="B46" t="s">
        <v>17</v>
      </c>
      <c r="C46" t="s">
        <v>53</v>
      </c>
      <c r="D46">
        <v>4.51</v>
      </c>
      <c r="E46">
        <v>2.0801444600000001</v>
      </c>
      <c r="F46" s="3">
        <v>0.4612293702882484</v>
      </c>
      <c r="G46">
        <v>0</v>
      </c>
      <c r="H46">
        <v>0</v>
      </c>
      <c r="I46">
        <v>0</v>
      </c>
      <c r="J46" s="3">
        <v>0</v>
      </c>
      <c r="K46">
        <v>0</v>
      </c>
      <c r="L46">
        <v>0</v>
      </c>
      <c r="M46">
        <v>0</v>
      </c>
      <c r="N46" s="7">
        <v>0</v>
      </c>
      <c r="O46" s="4">
        <v>54789</v>
      </c>
      <c r="P46" s="11">
        <v>0</v>
      </c>
    </row>
    <row r="47" spans="1:16" x14ac:dyDescent="0.3">
      <c r="A47" t="s">
        <v>65</v>
      </c>
      <c r="B47" t="s">
        <v>17</v>
      </c>
      <c r="C47" t="s">
        <v>53</v>
      </c>
      <c r="D47">
        <v>4.4000000000000004</v>
      </c>
      <c r="E47">
        <v>5.999E-3</v>
      </c>
      <c r="F47" s="3">
        <v>1.3634090909090907E-3</v>
      </c>
      <c r="G47">
        <v>0</v>
      </c>
      <c r="H47">
        <v>0</v>
      </c>
      <c r="I47">
        <v>0</v>
      </c>
      <c r="J47" s="3">
        <v>0</v>
      </c>
      <c r="K47">
        <v>0</v>
      </c>
      <c r="L47">
        <v>0</v>
      </c>
      <c r="M47">
        <v>0</v>
      </c>
      <c r="N47" s="7">
        <v>0</v>
      </c>
      <c r="O47" s="4">
        <v>54789</v>
      </c>
      <c r="P47" s="11">
        <v>0</v>
      </c>
    </row>
    <row r="48" spans="1:16" x14ac:dyDescent="0.3">
      <c r="A48" t="s">
        <v>66</v>
      </c>
      <c r="B48" t="s">
        <v>17</v>
      </c>
      <c r="C48" t="s">
        <v>53</v>
      </c>
      <c r="D48">
        <v>3.7</v>
      </c>
      <c r="E48">
        <v>0.5</v>
      </c>
      <c r="F48" s="3">
        <v>0.13513513513513511</v>
      </c>
      <c r="G48">
        <v>0</v>
      </c>
      <c r="H48">
        <v>0</v>
      </c>
      <c r="I48">
        <v>0</v>
      </c>
      <c r="J48" s="3">
        <v>0</v>
      </c>
      <c r="K48">
        <v>0</v>
      </c>
      <c r="L48">
        <v>0</v>
      </c>
      <c r="M48">
        <v>0</v>
      </c>
      <c r="N48" s="7">
        <v>0</v>
      </c>
      <c r="O48" s="4">
        <v>54789</v>
      </c>
      <c r="P48" s="10">
        <v>-5</v>
      </c>
    </row>
    <row r="49" spans="1:16" x14ac:dyDescent="0.3">
      <c r="A49" t="s">
        <v>67</v>
      </c>
      <c r="B49" t="s">
        <v>17</v>
      </c>
      <c r="C49" t="s">
        <v>53</v>
      </c>
      <c r="D49">
        <v>2.23</v>
      </c>
      <c r="E49">
        <v>0.103676</v>
      </c>
      <c r="F49" s="3">
        <v>4.6491479820627804E-2</v>
      </c>
      <c r="G49">
        <v>0</v>
      </c>
      <c r="H49">
        <v>0</v>
      </c>
      <c r="I49">
        <v>0</v>
      </c>
      <c r="J49" s="3">
        <v>0</v>
      </c>
      <c r="K49">
        <v>0</v>
      </c>
      <c r="L49">
        <v>0</v>
      </c>
      <c r="M49">
        <v>0</v>
      </c>
      <c r="N49" s="7">
        <v>0</v>
      </c>
      <c r="O49" s="4">
        <v>54789</v>
      </c>
      <c r="P49" s="11">
        <v>0</v>
      </c>
    </row>
    <row r="50" spans="1:16" x14ac:dyDescent="0.3">
      <c r="A50" t="s">
        <v>68</v>
      </c>
      <c r="B50" t="s">
        <v>17</v>
      </c>
      <c r="C50" t="s">
        <v>53</v>
      </c>
      <c r="D50">
        <v>2.0299999999999998</v>
      </c>
      <c r="E50">
        <v>0.355711</v>
      </c>
      <c r="F50" s="3">
        <v>0.17522709359605912</v>
      </c>
      <c r="G50">
        <v>0</v>
      </c>
      <c r="H50">
        <v>0</v>
      </c>
      <c r="I50">
        <v>0</v>
      </c>
      <c r="J50" s="3">
        <v>0</v>
      </c>
      <c r="K50">
        <v>0</v>
      </c>
      <c r="L50">
        <v>0</v>
      </c>
      <c r="M50">
        <v>0</v>
      </c>
      <c r="N50" s="7">
        <v>0</v>
      </c>
      <c r="O50" s="4">
        <v>54789</v>
      </c>
      <c r="P50" s="11">
        <v>0</v>
      </c>
    </row>
    <row r="51" spans="1:16" x14ac:dyDescent="0.3">
      <c r="A51" t="s">
        <v>69</v>
      </c>
      <c r="B51" t="s">
        <v>17</v>
      </c>
      <c r="C51" t="s">
        <v>53</v>
      </c>
      <c r="D51">
        <v>1.86</v>
      </c>
      <c r="E51">
        <v>0.32769361000000002</v>
      </c>
      <c r="F51" s="3">
        <v>0.17617936021505376</v>
      </c>
      <c r="G51">
        <v>0</v>
      </c>
      <c r="H51">
        <v>0</v>
      </c>
      <c r="I51">
        <v>0</v>
      </c>
      <c r="J51" s="3">
        <v>0</v>
      </c>
      <c r="K51">
        <v>0</v>
      </c>
      <c r="L51">
        <v>0</v>
      </c>
      <c r="M51">
        <v>0</v>
      </c>
      <c r="N51" s="7">
        <v>0</v>
      </c>
      <c r="O51" s="4">
        <v>54789</v>
      </c>
      <c r="P51" s="11">
        <v>0</v>
      </c>
    </row>
    <row r="52" spans="1:16" x14ac:dyDescent="0.3">
      <c r="A52" t="s">
        <v>71</v>
      </c>
      <c r="B52" t="s">
        <v>17</v>
      </c>
      <c r="C52" t="s">
        <v>70</v>
      </c>
      <c r="D52">
        <v>0</v>
      </c>
      <c r="E52">
        <v>0</v>
      </c>
      <c r="F52" s="3">
        <v>0</v>
      </c>
      <c r="G52">
        <v>0</v>
      </c>
      <c r="H52">
        <v>0</v>
      </c>
      <c r="I52">
        <v>0</v>
      </c>
      <c r="J52" s="3">
        <v>0</v>
      </c>
      <c r="K52">
        <v>0</v>
      </c>
      <c r="L52">
        <v>0</v>
      </c>
      <c r="M52">
        <v>0</v>
      </c>
      <c r="N52" s="7">
        <v>0</v>
      </c>
      <c r="O52" s="4">
        <v>54789</v>
      </c>
      <c r="P52" s="11">
        <v>0</v>
      </c>
    </row>
    <row r="53" spans="1:16" x14ac:dyDescent="0.3">
      <c r="A53" t="s">
        <v>72</v>
      </c>
      <c r="B53" t="s">
        <v>17</v>
      </c>
      <c r="D53">
        <v>0</v>
      </c>
      <c r="E53">
        <v>0</v>
      </c>
      <c r="F53" s="3">
        <v>0</v>
      </c>
      <c r="G53">
        <v>0</v>
      </c>
      <c r="H53">
        <v>0</v>
      </c>
      <c r="I53">
        <v>0</v>
      </c>
      <c r="J53" s="3">
        <v>0</v>
      </c>
      <c r="K53">
        <v>0</v>
      </c>
      <c r="L53">
        <v>0</v>
      </c>
      <c r="M53">
        <v>0</v>
      </c>
      <c r="N53" s="7">
        <v>50</v>
      </c>
      <c r="O53" s="4">
        <v>54789</v>
      </c>
      <c r="P53" s="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2021-03-01T15:38:33Z</dcterms:created>
  <dcterms:modified xsi:type="dcterms:W3CDTF">2021-03-01T21:06:08Z</dcterms:modified>
</cp:coreProperties>
</file>