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as\xampp\htdocs\localUnal\storage\macros\cuarto\Modelado\"/>
    </mc:Choice>
  </mc:AlternateContent>
  <bookViews>
    <workbookView xWindow="240" yWindow="132" windowWidth="15600" windowHeight="8448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49" i="1" l="1"/>
  <c r="B48" i="1"/>
  <c r="B42" i="1"/>
  <c r="B51" i="1"/>
  <c r="B47" i="1"/>
  <c r="B46" i="1"/>
  <c r="B45" i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50" i="1" l="1"/>
</calcChain>
</file>

<file path=xl/sharedStrings.xml><?xml version="1.0" encoding="utf-8"?>
<sst xmlns="http://schemas.openxmlformats.org/spreadsheetml/2006/main" count="57" uniqueCount="53">
  <si>
    <t>lon_ve</t>
  </si>
  <si>
    <t>n_a</t>
  </si>
  <si>
    <t>t_a</t>
  </si>
  <si>
    <t>d_a</t>
  </si>
  <si>
    <t>lon_ho</t>
  </si>
  <si>
    <t>d_bor</t>
  </si>
  <si>
    <t>lon_gui</t>
  </si>
  <si>
    <t>lon_ve2</t>
  </si>
  <si>
    <t>n_a2</t>
  </si>
  <si>
    <t>t_a2</t>
  </si>
  <si>
    <t>d_a2</t>
  </si>
  <si>
    <t>lon_ho2</t>
  </si>
  <si>
    <t>d_bor2</t>
  </si>
  <si>
    <t>lon_gui2</t>
  </si>
  <si>
    <t>PL_N</t>
  </si>
  <si>
    <t>PA_N</t>
  </si>
  <si>
    <t>PE_N</t>
  </si>
  <si>
    <t>PL_S</t>
  </si>
  <si>
    <t>PA_S</t>
  </si>
  <si>
    <t>PE_S</t>
  </si>
  <si>
    <t>DP_S</t>
  </si>
  <si>
    <t>AP_S</t>
  </si>
  <si>
    <t>PL_EO</t>
  </si>
  <si>
    <t>PA_EO</t>
  </si>
  <si>
    <t>PE_EO</t>
  </si>
  <si>
    <t>esp_gui</t>
  </si>
  <si>
    <t>esp_gui2</t>
  </si>
  <si>
    <t>T_L</t>
  </si>
  <si>
    <t>T_A</t>
  </si>
  <si>
    <t>T_E</t>
  </si>
  <si>
    <t>UE_L</t>
  </si>
  <si>
    <t>UE_A</t>
  </si>
  <si>
    <t>UE_AN</t>
  </si>
  <si>
    <t>UC_L</t>
  </si>
  <si>
    <t>UC_AN</t>
  </si>
  <si>
    <t>UC_A</t>
  </si>
  <si>
    <t>A_ET</t>
  </si>
  <si>
    <t>E_EP</t>
  </si>
  <si>
    <t>SEP_NS</t>
  </si>
  <si>
    <t>SEP_EW</t>
  </si>
  <si>
    <t>CEP_NS</t>
  </si>
  <si>
    <t>CEP_EW</t>
  </si>
  <si>
    <t>DSEG</t>
  </si>
  <si>
    <t>AEGEP_NS</t>
  </si>
  <si>
    <t>SEPEG_NS</t>
  </si>
  <si>
    <t>SEG_NS</t>
  </si>
  <si>
    <t>SEG_EW</t>
  </si>
  <si>
    <t>CEG_NS</t>
  </si>
  <si>
    <t>CEG_EW</t>
  </si>
  <si>
    <t>su</t>
  </si>
  <si>
    <t>DNS</t>
  </si>
  <si>
    <t>DEW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</si>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</sst>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as/xampp/htdocs/localUnal/storage/macros/cuarto/Hoja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Estantes"/>
      <sheetName val="Ubicacion espacial"/>
    </sheetNames>
    <sheetDataSet>
      <sheetData sheetId="0">
        <row r="2">
          <cell r="D2">
            <v>10000</v>
          </cell>
        </row>
        <row r="3">
          <cell r="D3">
            <v>3500</v>
          </cell>
        </row>
        <row r="4">
          <cell r="D4">
            <v>50.8</v>
          </cell>
        </row>
        <row r="5">
          <cell r="D5">
            <v>10000</v>
          </cell>
        </row>
        <row r="6">
          <cell r="D6">
            <v>3500</v>
          </cell>
        </row>
        <row r="7">
          <cell r="D7">
            <v>50.8</v>
          </cell>
        </row>
        <row r="8">
          <cell r="D8">
            <v>5750</v>
          </cell>
        </row>
        <row r="9">
          <cell r="D9">
            <v>2000</v>
          </cell>
        </row>
        <row r="10">
          <cell r="D10">
            <v>10000</v>
          </cell>
        </row>
        <row r="11">
          <cell r="D11">
            <v>3500</v>
          </cell>
        </row>
        <row r="12">
          <cell r="D12">
            <v>50.8</v>
          </cell>
        </row>
        <row r="13">
          <cell r="D13">
            <v>10000</v>
          </cell>
        </row>
        <row r="14">
          <cell r="D14">
            <v>10000</v>
          </cell>
        </row>
        <row r="15">
          <cell r="D15">
            <v>50.8</v>
          </cell>
        </row>
      </sheetData>
      <sheetData sheetId="1"/>
      <sheetData sheetId="2">
        <row r="5">
          <cell r="M5">
            <v>3130</v>
          </cell>
          <cell r="N5">
            <v>640</v>
          </cell>
          <cell r="O5">
            <v>550</v>
          </cell>
        </row>
      </sheetData>
      <sheetData sheetId="3">
        <row r="5">
          <cell r="N5">
            <v>1314.45</v>
          </cell>
          <cell r="O5">
            <v>996.95</v>
          </cell>
          <cell r="P5">
            <v>933.45</v>
          </cell>
        </row>
      </sheetData>
      <sheetData sheetId="4">
        <row r="3">
          <cell r="D3">
            <v>320</v>
          </cell>
        </row>
        <row r="4">
          <cell r="D4">
            <v>3</v>
          </cell>
        </row>
        <row r="5">
          <cell r="D5">
            <v>19.049999999999997</v>
          </cell>
        </row>
        <row r="6">
          <cell r="D6">
            <v>80</v>
          </cell>
        </row>
        <row r="7">
          <cell r="D7">
            <v>550</v>
          </cell>
        </row>
        <row r="8">
          <cell r="D8">
            <v>44</v>
          </cell>
        </row>
        <row r="9">
          <cell r="D9">
            <v>137.5</v>
          </cell>
        </row>
        <row r="10">
          <cell r="D10">
            <v>288</v>
          </cell>
        </row>
        <row r="14">
          <cell r="D14">
            <v>498.47500000000002</v>
          </cell>
        </row>
        <row r="15">
          <cell r="D15">
            <v>3</v>
          </cell>
        </row>
        <row r="17">
          <cell r="D17">
            <v>124.61875000000001</v>
          </cell>
        </row>
        <row r="18">
          <cell r="D18">
            <v>933.45</v>
          </cell>
        </row>
        <row r="19">
          <cell r="D19">
            <v>74.676000000000002</v>
          </cell>
        </row>
        <row r="20">
          <cell r="D20">
            <v>233.36250000000001</v>
          </cell>
        </row>
        <row r="21">
          <cell r="D21">
            <v>448.62750000000005</v>
          </cell>
        </row>
      </sheetData>
      <sheetData sheetId="5">
        <row r="8">
          <cell r="D8">
            <v>6</v>
          </cell>
        </row>
        <row r="9">
          <cell r="D9">
            <v>8</v>
          </cell>
        </row>
        <row r="17">
          <cell r="D17">
            <v>6</v>
          </cell>
        </row>
      </sheetData>
      <sheetData sheetId="6">
        <row r="4">
          <cell r="D4">
            <v>35</v>
          </cell>
        </row>
        <row r="5">
          <cell r="D5">
            <v>20</v>
          </cell>
        </row>
        <row r="16">
          <cell r="D16">
            <v>800</v>
          </cell>
        </row>
        <row r="17">
          <cell r="D17">
            <v>100</v>
          </cell>
        </row>
        <row r="18">
          <cell r="D18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55"/>
  <sheetViews>
    <sheetView tabSelected="1" topLeftCell="A7" workbookViewId="0">
      <selection activeCell="E13" sqref="E1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A1" s="2" t="s">
        <v>14</v>
      </c>
      <c r="B1" s="2">
        <f>'[1]Dimensiones cuarto'!$D$2</f>
        <v>10000</v>
      </c>
    </row>
    <row r="2" spans="1:2" x14ac:dyDescent="0.3">
      <c r="A2" s="2" t="s">
        <v>15</v>
      </c>
      <c r="B2" s="2">
        <f>'[1]Dimensiones cuarto'!$D$3</f>
        <v>3500</v>
      </c>
    </row>
    <row r="3" spans="1:2" x14ac:dyDescent="0.3">
      <c r="A3" s="2" t="s">
        <v>16</v>
      </c>
      <c r="B3" s="2">
        <f>'[1]Dimensiones cuarto'!$D$4</f>
        <v>50.8</v>
      </c>
    </row>
    <row r="4" spans="1:2" x14ac:dyDescent="0.3">
      <c r="A4" s="2" t="s">
        <v>17</v>
      </c>
      <c r="B4" s="2">
        <f>'[1]Dimensiones cuarto'!$D$5</f>
        <v>10000</v>
      </c>
    </row>
    <row r="5" spans="1:2" x14ac:dyDescent="0.3">
      <c r="A5" s="2" t="s">
        <v>18</v>
      </c>
      <c r="B5" s="2">
        <f>'[1]Dimensiones cuarto'!$D$6</f>
        <v>3500</v>
      </c>
    </row>
    <row r="6" spans="1:2" x14ac:dyDescent="0.3">
      <c r="A6" s="2" t="s">
        <v>19</v>
      </c>
      <c r="B6" s="2">
        <f>'[1]Dimensiones cuarto'!$D$7</f>
        <v>50.8</v>
      </c>
    </row>
    <row r="7" spans="1:2" x14ac:dyDescent="0.3">
      <c r="A7" s="2" t="s">
        <v>20</v>
      </c>
      <c r="B7" s="2">
        <f>'[1]Dimensiones cuarto'!$D$8</f>
        <v>5750</v>
      </c>
    </row>
    <row r="8" spans="1:2" x14ac:dyDescent="0.3">
      <c r="A8" s="4" t="s">
        <v>21</v>
      </c>
      <c r="B8" s="2">
        <f>'[1]Dimensiones cuarto'!$D$9</f>
        <v>2000</v>
      </c>
    </row>
    <row r="9" spans="1:2" x14ac:dyDescent="0.3">
      <c r="A9" s="2" t="s">
        <v>22</v>
      </c>
      <c r="B9" s="2">
        <f>'[1]Dimensiones cuarto'!$D$10</f>
        <v>10000</v>
      </c>
    </row>
    <row r="10" spans="1:2" x14ac:dyDescent="0.3">
      <c r="A10" s="2" t="s">
        <v>23</v>
      </c>
      <c r="B10" s="2">
        <f>'[1]Dimensiones cuarto'!$D$11</f>
        <v>3500</v>
      </c>
    </row>
    <row r="11" spans="1:2" x14ac:dyDescent="0.3">
      <c r="A11" s="2" t="s">
        <v>24</v>
      </c>
      <c r="B11" s="2">
        <f>'[1]Dimensiones cuarto'!$D$12</f>
        <v>50.8</v>
      </c>
    </row>
    <row r="12" spans="1:2" x14ac:dyDescent="0.3">
      <c r="A12" s="2" t="s">
        <v>27</v>
      </c>
      <c r="B12" s="2">
        <f>'[1]Dimensiones cuarto'!$D$13</f>
        <v>10000</v>
      </c>
    </row>
    <row r="13" spans="1:2" x14ac:dyDescent="0.3">
      <c r="A13" s="2" t="s">
        <v>28</v>
      </c>
      <c r="B13" s="2">
        <f>'[1]Dimensiones cuarto'!$D$14</f>
        <v>10000</v>
      </c>
    </row>
    <row r="14" spans="1:2" x14ac:dyDescent="0.3">
      <c r="A14" s="2" t="s">
        <v>29</v>
      </c>
      <c r="B14" s="2">
        <f>'[1]Dimensiones cuarto'!$D$15</f>
        <v>50.8</v>
      </c>
    </row>
    <row r="15" spans="1:2" x14ac:dyDescent="0.3">
      <c r="A15" s="2" t="s">
        <v>0</v>
      </c>
      <c r="B15" s="2">
        <f>[1]Soportes!$D$3</f>
        <v>320</v>
      </c>
    </row>
    <row r="16" spans="1:2" x14ac:dyDescent="0.3">
      <c r="A16" s="2" t="s">
        <v>1</v>
      </c>
      <c r="B16" s="2">
        <f>[1]Soportes!$D$4</f>
        <v>3</v>
      </c>
    </row>
    <row r="17" spans="1:9" x14ac:dyDescent="0.3">
      <c r="A17" s="2" t="s">
        <v>2</v>
      </c>
      <c r="B17" s="2">
        <f>[1]Soportes!$D$5</f>
        <v>19.049999999999997</v>
      </c>
    </row>
    <row r="18" spans="1:9" x14ac:dyDescent="0.3">
      <c r="A18" s="2" t="s">
        <v>3</v>
      </c>
      <c r="B18" s="2">
        <f>[1]Soportes!$D$6</f>
        <v>80</v>
      </c>
    </row>
    <row r="19" spans="1:9" x14ac:dyDescent="0.3">
      <c r="A19" s="2" t="s">
        <v>4</v>
      </c>
      <c r="B19" s="3">
        <f>[1]Soportes!$D$7</f>
        <v>550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5</v>
      </c>
      <c r="B20" s="3">
        <f>[1]Soportes!$D$8</f>
        <v>44</v>
      </c>
      <c r="C20" s="1"/>
      <c r="D20" s="1"/>
      <c r="E20" s="1"/>
      <c r="F20" s="1"/>
      <c r="G20" s="1"/>
      <c r="H20" s="1"/>
      <c r="I20" s="1"/>
    </row>
    <row r="21" spans="1:9" x14ac:dyDescent="0.3">
      <c r="A21" s="2" t="s">
        <v>6</v>
      </c>
      <c r="B21" s="3">
        <f>[1]Soportes!$D$9</f>
        <v>137.5</v>
      </c>
      <c r="C21" s="1"/>
      <c r="D21" s="1"/>
      <c r="E21" s="1"/>
      <c r="F21" s="1"/>
      <c r="G21" s="1"/>
      <c r="H21" s="1"/>
      <c r="I21" s="1"/>
    </row>
    <row r="22" spans="1:9" x14ac:dyDescent="0.3">
      <c r="A22" s="4" t="s">
        <v>25</v>
      </c>
      <c r="B22" s="3">
        <f>[1]Soportes!$D$10</f>
        <v>288</v>
      </c>
      <c r="C22" s="1"/>
      <c r="D22" s="1"/>
      <c r="E22" s="1"/>
      <c r="F22" s="1"/>
      <c r="G22" s="1"/>
      <c r="H22" s="1"/>
      <c r="I22" s="1"/>
    </row>
    <row r="23" spans="1:9" x14ac:dyDescent="0.3">
      <c r="A23" s="2" t="s">
        <v>7</v>
      </c>
      <c r="B23" s="3">
        <f>[1]Soportes!$D$14</f>
        <v>498.47500000000002</v>
      </c>
      <c r="C23" s="1"/>
      <c r="D23" s="1"/>
      <c r="E23" s="1"/>
      <c r="F23" s="1"/>
      <c r="G23" s="1"/>
      <c r="H23" s="1"/>
      <c r="I23" s="1"/>
    </row>
    <row r="24" spans="1:9" x14ac:dyDescent="0.3">
      <c r="A24" s="2" t="s">
        <v>8</v>
      </c>
      <c r="B24" s="3">
        <f>[1]Soportes!$D$15</f>
        <v>3</v>
      </c>
      <c r="C24" s="1"/>
      <c r="D24" s="1"/>
      <c r="E24" s="1"/>
      <c r="F24" s="1"/>
      <c r="G24" s="1"/>
      <c r="H24" s="1"/>
      <c r="I24" s="1"/>
    </row>
    <row r="25" spans="1:9" x14ac:dyDescent="0.3">
      <c r="A25" s="2" t="s">
        <v>9</v>
      </c>
      <c r="B25" s="3">
        <f>[1]Soportes!$D$17</f>
        <v>124.61875000000001</v>
      </c>
      <c r="C25" s="1"/>
      <c r="D25" s="1"/>
      <c r="E25" s="1"/>
      <c r="F25" s="1"/>
      <c r="G25" s="1"/>
      <c r="H25" s="1"/>
      <c r="I25" s="1"/>
    </row>
    <row r="26" spans="1:9" x14ac:dyDescent="0.3">
      <c r="A26" s="2" t="s">
        <v>10</v>
      </c>
      <c r="B26" s="3">
        <f>[1]Soportes!$D$17</f>
        <v>124.61875000000001</v>
      </c>
      <c r="C26" s="1"/>
      <c r="D26" s="1"/>
      <c r="E26" s="1"/>
      <c r="F26" s="1"/>
      <c r="G26" s="1"/>
      <c r="H26" s="1"/>
      <c r="I26" s="1"/>
    </row>
    <row r="27" spans="1:9" x14ac:dyDescent="0.3">
      <c r="A27" s="2" t="s">
        <v>11</v>
      </c>
      <c r="B27" s="3">
        <f>[1]Soportes!$D$18</f>
        <v>933.45</v>
      </c>
      <c r="C27" s="1"/>
      <c r="D27" s="1"/>
      <c r="E27" s="1"/>
      <c r="F27" s="1"/>
      <c r="G27" s="1"/>
      <c r="H27" s="1"/>
      <c r="I27" s="1"/>
    </row>
    <row r="28" spans="1:9" x14ac:dyDescent="0.3">
      <c r="A28" s="2" t="s">
        <v>12</v>
      </c>
      <c r="B28" s="3">
        <f>[1]Soportes!$D$19</f>
        <v>74.676000000000002</v>
      </c>
      <c r="C28" s="1"/>
      <c r="D28" s="1"/>
      <c r="E28" s="1"/>
      <c r="F28" s="1"/>
      <c r="G28" s="1"/>
      <c r="H28" s="1"/>
      <c r="I28" s="1"/>
    </row>
    <row r="29" spans="1:9" x14ac:dyDescent="0.3">
      <c r="A29" s="2" t="s">
        <v>13</v>
      </c>
      <c r="B29" s="3">
        <f>[1]Soportes!$D$20</f>
        <v>233.36250000000001</v>
      </c>
      <c r="C29" s="1"/>
      <c r="D29" s="1"/>
      <c r="E29" s="1"/>
      <c r="F29" s="1"/>
      <c r="G29" s="1"/>
      <c r="H29" s="1"/>
      <c r="I29" s="1"/>
    </row>
    <row r="30" spans="1:9" x14ac:dyDescent="0.3">
      <c r="A30" s="4" t="s">
        <v>26</v>
      </c>
      <c r="B30" s="1">
        <f>[1]Soportes!$D$21</f>
        <v>448.62750000000005</v>
      </c>
      <c r="C30" s="1"/>
      <c r="D30" s="1"/>
      <c r="E30" s="1"/>
      <c r="F30" s="1"/>
      <c r="G30" s="1"/>
      <c r="H30" s="1"/>
      <c r="I30" s="1"/>
    </row>
    <row r="31" spans="1:9" x14ac:dyDescent="0.3">
      <c r="A31" t="s">
        <v>30</v>
      </c>
      <c r="B31">
        <f>[1]Evaporadoras!$M$5</f>
        <v>3130</v>
      </c>
      <c r="D31" s="1"/>
      <c r="E31" s="1"/>
      <c r="F31" s="1"/>
      <c r="G31" s="1"/>
      <c r="H31" s="1"/>
      <c r="I31" s="1"/>
    </row>
    <row r="32" spans="1:9" x14ac:dyDescent="0.3">
      <c r="A32" t="s">
        <v>31</v>
      </c>
      <c r="B32" s="1">
        <f>[1]Evaporadoras!$N$5</f>
        <v>640</v>
      </c>
      <c r="C32" s="1"/>
      <c r="D32" s="1"/>
      <c r="E32" s="1"/>
      <c r="F32" s="1"/>
      <c r="G32" s="1"/>
      <c r="H32" s="1"/>
      <c r="I32" s="1"/>
    </row>
    <row r="33" spans="1:9" x14ac:dyDescent="0.3">
      <c r="A33" t="s">
        <v>32</v>
      </c>
      <c r="B33" s="1">
        <f>[1]Evaporadoras!$O$5</f>
        <v>550</v>
      </c>
      <c r="C33" s="1"/>
      <c r="D33" s="1"/>
      <c r="E33" s="1"/>
      <c r="F33" s="1"/>
      <c r="G33" s="1"/>
      <c r="H33" s="1"/>
      <c r="I33" s="1"/>
    </row>
    <row r="34" spans="1:9" x14ac:dyDescent="0.3">
      <c r="A34" s="5" t="s">
        <v>33</v>
      </c>
      <c r="B34">
        <f>[1]Condensadoras!$N$5</f>
        <v>1314.45</v>
      </c>
      <c r="D34" s="1"/>
      <c r="E34" s="1"/>
      <c r="F34" s="1"/>
      <c r="G34" s="1"/>
      <c r="H34" s="1"/>
      <c r="I34" s="1"/>
    </row>
    <row r="35" spans="1:9" x14ac:dyDescent="0.3">
      <c r="A35" s="5" t="s">
        <v>35</v>
      </c>
      <c r="B35" s="1">
        <f>[1]Condensadoras!$O$5</f>
        <v>996.95</v>
      </c>
      <c r="C35" s="1"/>
      <c r="D35" s="1"/>
      <c r="E35" s="1"/>
      <c r="F35" s="1"/>
      <c r="G35" s="1"/>
      <c r="H35" s="1"/>
      <c r="I35" s="1"/>
    </row>
    <row r="36" spans="1:9" x14ac:dyDescent="0.3">
      <c r="A36" s="5" t="s">
        <v>34</v>
      </c>
      <c r="B36" s="1">
        <f>[1]Condensadoras!$P$5</f>
        <v>933.45</v>
      </c>
      <c r="C36" s="1"/>
      <c r="D36" s="1"/>
      <c r="E36" s="1"/>
      <c r="F36" s="1"/>
      <c r="G36" s="1"/>
      <c r="H36" s="1"/>
      <c r="I36" s="1"/>
    </row>
    <row r="37" spans="1:9" x14ac:dyDescent="0.3">
      <c r="A37" s="2" t="s">
        <v>36</v>
      </c>
      <c r="B37" s="1">
        <f>'[1]Ubicacion espacial'!$D$4</f>
        <v>35</v>
      </c>
      <c r="C37" s="1"/>
      <c r="D37" s="1"/>
      <c r="E37" s="1"/>
      <c r="F37" s="1"/>
      <c r="G37" s="1"/>
      <c r="H37" s="1"/>
      <c r="I37" s="1"/>
    </row>
    <row r="38" spans="1:9" x14ac:dyDescent="0.3">
      <c r="A38" s="2" t="s">
        <v>37</v>
      </c>
      <c r="B38" s="1">
        <f>'[1]Ubicacion espacial'!$D$5</f>
        <v>20</v>
      </c>
      <c r="C38" s="1"/>
      <c r="D38" s="1"/>
      <c r="E38" s="1"/>
      <c r="F38" s="1"/>
      <c r="G38" s="1"/>
      <c r="H38" s="1"/>
      <c r="I38" s="1"/>
    </row>
    <row r="39" spans="1:9" x14ac:dyDescent="0.3">
      <c r="A39" t="s">
        <v>38</v>
      </c>
      <c r="B39" s="1">
        <v>0</v>
      </c>
      <c r="C39" s="1"/>
      <c r="D39" s="1"/>
      <c r="E39" s="1"/>
      <c r="F39" s="1"/>
      <c r="G39" s="1"/>
      <c r="H39" s="1"/>
      <c r="I39" s="1"/>
    </row>
    <row r="40" spans="1:9" x14ac:dyDescent="0.3">
      <c r="A40" t="s">
        <v>39</v>
      </c>
      <c r="B40" s="1">
        <f>'[1]Ubicacion espacial'!$D$16+600</f>
        <v>1400</v>
      </c>
      <c r="C40" s="1"/>
      <c r="D40" s="1"/>
      <c r="E40" s="1"/>
      <c r="F40" s="1"/>
      <c r="G40" s="1"/>
      <c r="H40" s="1"/>
      <c r="I40" s="1"/>
    </row>
    <row r="41" spans="1:9" x14ac:dyDescent="0.3">
      <c r="A41" t="s">
        <v>40</v>
      </c>
      <c r="B41" s="1">
        <v>1</v>
      </c>
      <c r="C41" s="1" t="s">
        <v>49</v>
      </c>
      <c r="D41" s="1"/>
      <c r="E41" s="1"/>
      <c r="F41" s="1"/>
      <c r="G41" s="1"/>
      <c r="H41" s="1"/>
      <c r="I41" s="1"/>
    </row>
    <row r="42" spans="1:9" x14ac:dyDescent="0.3">
      <c r="A42" t="s">
        <v>41</v>
      </c>
      <c r="B42" s="1">
        <f>[1]Estantes!$D$17</f>
        <v>6</v>
      </c>
      <c r="C42" s="1" t="s">
        <v>49</v>
      </c>
      <c r="D42" s="1"/>
      <c r="E42" s="1"/>
      <c r="F42" s="1"/>
      <c r="G42" s="1"/>
      <c r="H42" s="1"/>
      <c r="I42" s="1"/>
    </row>
    <row r="43" spans="1:9" x14ac:dyDescent="0.3">
      <c r="A43" t="s">
        <v>42</v>
      </c>
      <c r="B43" s="1">
        <v>0</v>
      </c>
      <c r="C43" s="1"/>
      <c r="D43" s="1"/>
      <c r="E43" s="1"/>
      <c r="F43" s="1"/>
      <c r="G43" s="1"/>
      <c r="H43" s="1"/>
      <c r="I43" s="1"/>
    </row>
    <row r="44" spans="1:9" x14ac:dyDescent="0.3">
      <c r="A44" t="s">
        <v>43</v>
      </c>
      <c r="B44" s="1">
        <v>0</v>
      </c>
      <c r="C44" s="1"/>
      <c r="D44" s="1"/>
      <c r="E44" s="1"/>
      <c r="F44" s="1"/>
      <c r="G44" s="1"/>
      <c r="H44" s="1"/>
      <c r="I44" s="1"/>
    </row>
    <row r="45" spans="1:9" x14ac:dyDescent="0.3">
      <c r="A45" t="s">
        <v>44</v>
      </c>
      <c r="B45" s="1">
        <f>'[1]Ubicacion espacial'!$D$17</f>
        <v>100</v>
      </c>
      <c r="C45" s="1"/>
      <c r="D45" s="1"/>
      <c r="E45" s="1"/>
      <c r="F45" s="1"/>
      <c r="G45" s="1"/>
      <c r="H45" s="1"/>
      <c r="I45" s="1"/>
    </row>
    <row r="46" spans="1:9" x14ac:dyDescent="0.3">
      <c r="A46" t="s">
        <v>45</v>
      </c>
      <c r="B46" s="1">
        <f>'[1]Ubicacion espacial'!$D$17+900</f>
        <v>1000</v>
      </c>
      <c r="C46" s="1"/>
      <c r="D46" s="1"/>
      <c r="E46" s="1"/>
      <c r="F46" s="1"/>
      <c r="G46" s="1"/>
      <c r="H46" s="1"/>
      <c r="I46" s="1"/>
    </row>
    <row r="47" spans="1:9" x14ac:dyDescent="0.3">
      <c r="A47" t="s">
        <v>46</v>
      </c>
      <c r="B47" s="1">
        <f>'[1]Ubicacion espacial'!$D$16+600</f>
        <v>1400</v>
      </c>
      <c r="C47" s="1"/>
      <c r="D47" s="1"/>
      <c r="E47" s="1"/>
      <c r="F47" s="1"/>
      <c r="G47" s="1"/>
      <c r="H47" s="1"/>
      <c r="I47" s="1"/>
    </row>
    <row r="48" spans="1:9" x14ac:dyDescent="0.3">
      <c r="A48" t="s">
        <v>47</v>
      </c>
      <c r="B48" s="1">
        <f>[1]Estantes!$D$9</f>
        <v>8</v>
      </c>
      <c r="C48" s="1" t="s">
        <v>49</v>
      </c>
      <c r="D48" s="1"/>
      <c r="E48" s="1"/>
      <c r="F48" s="1"/>
      <c r="G48" s="1"/>
      <c r="H48" s="1"/>
      <c r="I48" s="1"/>
    </row>
    <row r="49" spans="1:9" x14ac:dyDescent="0.3">
      <c r="A49" t="s">
        <v>48</v>
      </c>
      <c r="B49" s="1">
        <f>[1]Estantes!$D$8</f>
        <v>6</v>
      </c>
      <c r="C49" s="1" t="s">
        <v>49</v>
      </c>
      <c r="D49" s="1"/>
      <c r="E49" s="1"/>
      <c r="F49" s="1"/>
      <c r="G49" s="1"/>
      <c r="H49" s="1"/>
      <c r="I49" s="1"/>
    </row>
    <row r="50" spans="1:9" x14ac:dyDescent="0.3">
      <c r="A50" t="s">
        <v>50</v>
      </c>
      <c r="B50" s="1">
        <f>B33</f>
        <v>550</v>
      </c>
      <c r="C50" s="1" t="s">
        <v>52</v>
      </c>
      <c r="D50" s="1"/>
      <c r="E50" s="1"/>
      <c r="F50" s="1"/>
      <c r="G50" s="1"/>
      <c r="H50" s="1"/>
      <c r="I50" s="1"/>
    </row>
    <row r="51" spans="1:9" x14ac:dyDescent="0.3">
      <c r="A51" t="s">
        <v>51</v>
      </c>
      <c r="B51" s="1">
        <f>'[1]Ubicacion espacial'!$D$18</f>
        <v>1200</v>
      </c>
      <c r="C51" s="1" t="s">
        <v>52</v>
      </c>
      <c r="D51" s="1"/>
      <c r="E51" s="1"/>
      <c r="F51" s="1"/>
      <c r="G51" s="1"/>
      <c r="H51" s="1"/>
      <c r="I51" s="1"/>
    </row>
    <row r="52" spans="1:9" x14ac:dyDescent="0.3">
      <c r="B52" s="1"/>
      <c r="C52" s="1"/>
      <c r="D52" s="1"/>
      <c r="E52" s="1"/>
      <c r="F52" s="1"/>
      <c r="G52" s="1"/>
      <c r="H52" s="1"/>
      <c r="I52" s="1"/>
    </row>
    <row r="53" spans="1:9" x14ac:dyDescent="0.3">
      <c r="B53" s="1"/>
      <c r="C53" s="1"/>
      <c r="D53" s="1"/>
      <c r="E53" s="1"/>
      <c r="F53" s="1"/>
      <c r="G53" s="1"/>
      <c r="H53" s="1"/>
      <c r="I53" s="1"/>
    </row>
    <row r="54" spans="1:9" x14ac:dyDescent="0.3">
      <c r="B54" s="1"/>
      <c r="C54" s="1"/>
      <c r="D54" s="1"/>
      <c r="E54" s="1"/>
      <c r="F54" s="1"/>
      <c r="G54" s="1"/>
      <c r="H54" s="1"/>
      <c r="I54" s="1"/>
    </row>
    <row r="55" spans="1:9" x14ac:dyDescent="0.3">
      <c r="B55" s="1"/>
      <c r="C55" s="1"/>
      <c r="D55" s="1"/>
      <c r="E55" s="1"/>
      <c r="F55" s="1"/>
      <c r="G55" s="1"/>
      <c r="H55" s="1"/>
      <c r="I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Jorge Enrique Neira Angulo</cp:lastModifiedBy>
  <dcterms:created xsi:type="dcterms:W3CDTF">2015-11-10T15:19:54Z</dcterms:created>
  <dcterms:modified xsi:type="dcterms:W3CDTF">2015-12-01T15:40:06Z</dcterms:modified>
</cp:coreProperties>
</file>