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04"/>
  <workbookPr defaultThemeVersion="166925"/>
  <xr:revisionPtr revIDLastSave="2" documentId="11_FDC0C6FB317366D6AAEDFD9680B86E13AFE9E686" xr6:coauthVersionLast="47" xr6:coauthVersionMax="47" xr10:uidLastSave="{5E493BE3-D707-4988-A58F-5FFA2530250F}"/>
  <bookViews>
    <workbookView xWindow="0" yWindow="0" windowWidth="16384" windowHeight="8192" tabRatio="500" activeTab="5" xr2:uid="{00000000-000D-0000-FFFF-FFFF00000000}"/>
  </bookViews>
  <sheets>
    <sheet name="Resumo" sheetId="1" r:id="rId1"/>
    <sheet name="Goolge Academi" sheetId="2" r:id="rId2"/>
    <sheet name="Engineering_Village" sheetId="3" r:id="rId3"/>
    <sheet name="IEEE Conferences" sheetId="4" r:id="rId4"/>
    <sheet name="ScienceDirect" sheetId="5" r:id="rId5"/>
    <sheet name="Planilha6" sheetId="6" r:id="rId6"/>
  </sheets>
  <definedNames>
    <definedName name="_xlnm._FilterDatabase" localSheetId="0" hidden="1">Resumo!$A$1:$I$152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A122" i="6" l="1"/>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H152" i="1"/>
  <c r="G150" i="1"/>
  <c r="F150" i="1"/>
  <c r="E150" i="1"/>
  <c r="D150" i="1"/>
  <c r="B150" i="1"/>
  <c r="G149" i="1"/>
  <c r="F149" i="1"/>
  <c r="E149" i="1"/>
  <c r="D149" i="1"/>
  <c r="B149" i="1"/>
  <c r="G148" i="1"/>
  <c r="F148" i="1"/>
  <c r="E148" i="1"/>
  <c r="D148" i="1"/>
  <c r="B148" i="1"/>
  <c r="G147" i="1"/>
  <c r="F147" i="1"/>
  <c r="E147" i="1"/>
  <c r="D147" i="1"/>
  <c r="B147" i="1"/>
  <c r="G146" i="1"/>
  <c r="F146" i="1"/>
  <c r="E146" i="1"/>
  <c r="D146" i="1"/>
  <c r="B146" i="1"/>
  <c r="G145" i="1"/>
  <c r="F145" i="1"/>
  <c r="E145" i="1"/>
  <c r="D145" i="1"/>
  <c r="B145" i="1"/>
  <c r="G144" i="1"/>
  <c r="F144" i="1"/>
  <c r="E144" i="1"/>
  <c r="D144" i="1"/>
  <c r="G143" i="1"/>
  <c r="F143" i="1"/>
  <c r="E143" i="1"/>
  <c r="D143" i="1"/>
  <c r="B143" i="1"/>
  <c r="G142" i="1"/>
  <c r="F142" i="1"/>
  <c r="E142" i="1"/>
  <c r="D142" i="1"/>
  <c r="B142" i="1"/>
  <c r="G141" i="1"/>
  <c r="F141" i="1"/>
  <c r="E141" i="1"/>
  <c r="D141" i="1"/>
  <c r="B141" i="1"/>
  <c r="G140" i="1"/>
  <c r="F140" i="1"/>
  <c r="E140" i="1"/>
  <c r="D140" i="1"/>
  <c r="B140" i="1"/>
  <c r="G139" i="1"/>
  <c r="F139" i="1"/>
  <c r="E139" i="1"/>
  <c r="D139" i="1"/>
  <c r="B139" i="1"/>
  <c r="G138" i="1"/>
  <c r="F138" i="1"/>
  <c r="E138" i="1"/>
  <c r="D138" i="1"/>
  <c r="B138" i="1"/>
  <c r="G137" i="1"/>
  <c r="F137" i="1"/>
  <c r="E137" i="1"/>
  <c r="D137" i="1"/>
  <c r="B137" i="1"/>
  <c r="G136" i="1"/>
  <c r="F136" i="1"/>
  <c r="E136" i="1"/>
  <c r="D136" i="1"/>
  <c r="B136" i="1"/>
  <c r="G135" i="1"/>
  <c r="F135" i="1"/>
  <c r="E135" i="1"/>
  <c r="D135" i="1"/>
  <c r="B135" i="1"/>
  <c r="G134" i="1"/>
  <c r="F134" i="1"/>
  <c r="E134" i="1"/>
  <c r="D134" i="1"/>
  <c r="B134" i="1"/>
  <c r="G133" i="1"/>
  <c r="F133" i="1"/>
  <c r="E133" i="1"/>
  <c r="D133" i="1"/>
  <c r="G132" i="1"/>
  <c r="F132" i="1"/>
  <c r="E132" i="1"/>
  <c r="D132" i="1"/>
  <c r="B132" i="1"/>
  <c r="G131" i="1"/>
  <c r="F131" i="1"/>
  <c r="E131" i="1"/>
  <c r="D131" i="1"/>
  <c r="B131" i="1"/>
  <c r="G130" i="1"/>
  <c r="F130" i="1"/>
  <c r="E130" i="1"/>
  <c r="D130" i="1"/>
  <c r="B130" i="1"/>
  <c r="G129" i="1"/>
  <c r="F129" i="1"/>
  <c r="E129" i="1"/>
  <c r="D129" i="1"/>
  <c r="B129" i="1"/>
  <c r="G128" i="1"/>
  <c r="F128" i="1"/>
  <c r="E128" i="1"/>
  <c r="D128" i="1"/>
  <c r="B128" i="1"/>
  <c r="G127" i="1"/>
  <c r="F127" i="1"/>
  <c r="E127" i="1"/>
  <c r="D127" i="1"/>
  <c r="B127" i="1"/>
  <c r="G126" i="1"/>
  <c r="F126" i="1"/>
  <c r="E126" i="1"/>
  <c r="D126" i="1"/>
  <c r="G125" i="1"/>
  <c r="F125" i="1"/>
  <c r="E125" i="1"/>
  <c r="D125" i="1"/>
  <c r="B125" i="1"/>
  <c r="G124" i="1"/>
  <c r="F124" i="1"/>
  <c r="E124" i="1"/>
  <c r="D124" i="1"/>
  <c r="B124" i="1"/>
  <c r="G123" i="1"/>
  <c r="F123" i="1"/>
  <c r="E123" i="1"/>
  <c r="D123" i="1"/>
  <c r="B123" i="1"/>
  <c r="G122" i="1"/>
  <c r="F122" i="1"/>
  <c r="E122" i="1"/>
  <c r="D122" i="1"/>
  <c r="B122" i="1"/>
  <c r="G121" i="1"/>
  <c r="F121" i="1"/>
  <c r="E121" i="1"/>
  <c r="D121" i="1"/>
  <c r="B121" i="1"/>
  <c r="G120" i="1"/>
  <c r="F120" i="1"/>
  <c r="E120" i="1"/>
  <c r="D120" i="1"/>
  <c r="B120" i="1"/>
  <c r="G119" i="1"/>
  <c r="F119" i="1"/>
  <c r="E119" i="1"/>
  <c r="D119" i="1"/>
  <c r="B119" i="1"/>
  <c r="G118" i="1"/>
  <c r="F118" i="1"/>
  <c r="E118" i="1"/>
  <c r="D118" i="1"/>
  <c r="B118" i="1"/>
  <c r="G117" i="1"/>
  <c r="F117" i="1"/>
  <c r="E117" i="1"/>
  <c r="D117" i="1"/>
  <c r="B117" i="1"/>
  <c r="G116" i="1"/>
  <c r="F116" i="1"/>
  <c r="E116" i="1"/>
  <c r="D116" i="1"/>
  <c r="G115" i="1"/>
  <c r="F115" i="1"/>
  <c r="E115" i="1"/>
  <c r="D115" i="1"/>
  <c r="B115" i="1"/>
  <c r="G114" i="1"/>
  <c r="F114" i="1"/>
  <c r="E114" i="1"/>
  <c r="D114" i="1"/>
  <c r="B114" i="1"/>
  <c r="G113" i="1"/>
  <c r="F113" i="1"/>
  <c r="E113" i="1"/>
  <c r="D113" i="1"/>
  <c r="B113" i="1"/>
  <c r="G112" i="1"/>
  <c r="F112" i="1"/>
  <c r="E112" i="1"/>
  <c r="D112" i="1"/>
  <c r="B112" i="1"/>
  <c r="G111" i="1"/>
  <c r="F111" i="1"/>
  <c r="E111" i="1"/>
  <c r="D111" i="1"/>
  <c r="B111" i="1"/>
  <c r="G110" i="1"/>
  <c r="F110" i="1"/>
  <c r="E110" i="1"/>
  <c r="D110" i="1"/>
  <c r="B110" i="1"/>
  <c r="G109" i="1"/>
  <c r="F109" i="1"/>
  <c r="E109" i="1"/>
  <c r="D109" i="1"/>
  <c r="B109" i="1"/>
  <c r="G108" i="1"/>
  <c r="F108" i="1"/>
  <c r="E108" i="1"/>
  <c r="D108" i="1"/>
  <c r="B108" i="1"/>
  <c r="G107" i="1"/>
  <c r="F107" i="1"/>
  <c r="E107" i="1"/>
  <c r="D107" i="1"/>
  <c r="B107" i="1"/>
  <c r="G106" i="1"/>
  <c r="F106" i="1"/>
  <c r="E106" i="1"/>
  <c r="D106" i="1"/>
  <c r="B106" i="1"/>
  <c r="G105" i="1"/>
  <c r="F105" i="1"/>
  <c r="E105" i="1"/>
  <c r="D105" i="1"/>
  <c r="B105" i="1"/>
  <c r="G104" i="1"/>
  <c r="F104" i="1"/>
  <c r="E104" i="1"/>
  <c r="D104" i="1"/>
  <c r="B104" i="1"/>
  <c r="G103" i="1"/>
  <c r="F103" i="1"/>
  <c r="E103" i="1"/>
  <c r="D103" i="1"/>
  <c r="G102" i="1"/>
  <c r="F102" i="1"/>
  <c r="E102" i="1"/>
  <c r="D102" i="1"/>
  <c r="B102" i="1"/>
  <c r="G101" i="1"/>
  <c r="F101" i="1"/>
  <c r="E101" i="1"/>
  <c r="D101" i="1"/>
  <c r="B101" i="1"/>
  <c r="G100" i="1"/>
  <c r="F100" i="1"/>
  <c r="E100" i="1"/>
  <c r="D100" i="1"/>
  <c r="B100" i="1"/>
  <c r="G99" i="1"/>
  <c r="F99" i="1"/>
  <c r="E99" i="1"/>
  <c r="D99" i="1"/>
  <c r="B99" i="1"/>
  <c r="G98" i="1"/>
  <c r="F98" i="1"/>
  <c r="E98" i="1"/>
  <c r="D98" i="1"/>
  <c r="G97" i="1"/>
  <c r="F97" i="1"/>
  <c r="E97" i="1"/>
  <c r="D97" i="1"/>
  <c r="B97" i="1"/>
  <c r="G96" i="1"/>
  <c r="F96" i="1"/>
  <c r="E96" i="1"/>
  <c r="D96" i="1"/>
  <c r="B96" i="1"/>
  <c r="G95" i="1"/>
  <c r="F95" i="1"/>
  <c r="E95" i="1"/>
  <c r="D95" i="1"/>
  <c r="B95" i="1"/>
  <c r="G94" i="1"/>
  <c r="F94" i="1"/>
  <c r="E94" i="1"/>
  <c r="D94" i="1"/>
  <c r="B94" i="1"/>
  <c r="G93" i="1"/>
  <c r="F93" i="1"/>
  <c r="E93" i="1"/>
  <c r="D93" i="1"/>
  <c r="B93" i="1"/>
  <c r="G92" i="1"/>
  <c r="F92" i="1"/>
  <c r="E92" i="1"/>
  <c r="D92" i="1"/>
  <c r="B92" i="1"/>
  <c r="G91" i="1"/>
  <c r="F91" i="1"/>
  <c r="E91" i="1"/>
  <c r="D91" i="1"/>
  <c r="B91" i="1"/>
  <c r="G90" i="1"/>
  <c r="F90" i="1"/>
  <c r="E90" i="1"/>
  <c r="D90" i="1"/>
  <c r="B90" i="1"/>
  <c r="G89" i="1"/>
  <c r="F89" i="1"/>
  <c r="E89" i="1"/>
  <c r="D89" i="1"/>
  <c r="B89" i="1"/>
  <c r="G88" i="1"/>
  <c r="F88" i="1"/>
  <c r="E88" i="1"/>
  <c r="D88" i="1"/>
  <c r="B88" i="1"/>
  <c r="G87" i="1"/>
  <c r="F87" i="1"/>
  <c r="E87" i="1"/>
  <c r="D87" i="1"/>
  <c r="B87" i="1"/>
  <c r="G86" i="1"/>
  <c r="F86" i="1"/>
  <c r="E86" i="1"/>
  <c r="D86" i="1"/>
  <c r="B86" i="1"/>
  <c r="G85" i="1"/>
  <c r="F85" i="1"/>
  <c r="E85" i="1"/>
  <c r="D85" i="1"/>
  <c r="B85" i="1"/>
  <c r="G84" i="1"/>
  <c r="F84" i="1"/>
  <c r="E84" i="1"/>
  <c r="D84" i="1"/>
  <c r="B84" i="1"/>
  <c r="G83" i="1"/>
  <c r="F83" i="1"/>
  <c r="E83" i="1"/>
  <c r="D83" i="1"/>
  <c r="G82" i="1"/>
  <c r="F82" i="1"/>
  <c r="E82" i="1"/>
  <c r="D82" i="1"/>
  <c r="B82" i="1"/>
  <c r="G81" i="1"/>
  <c r="F81" i="1"/>
  <c r="E81" i="1"/>
  <c r="D81" i="1"/>
  <c r="B81" i="1"/>
  <c r="G80" i="1"/>
  <c r="F80" i="1"/>
  <c r="E80" i="1"/>
  <c r="D80" i="1"/>
  <c r="B80" i="1"/>
  <c r="G79" i="1"/>
  <c r="F79" i="1"/>
  <c r="E79" i="1"/>
  <c r="D79" i="1"/>
  <c r="B79" i="1"/>
  <c r="G78" i="1"/>
  <c r="F78" i="1"/>
  <c r="E78" i="1"/>
  <c r="D78" i="1"/>
  <c r="B78" i="1"/>
  <c r="G77" i="1"/>
  <c r="F77" i="1"/>
  <c r="E77" i="1"/>
  <c r="D77" i="1"/>
  <c r="B77" i="1"/>
  <c r="G76" i="1"/>
  <c r="F76" i="1"/>
  <c r="E76" i="1"/>
  <c r="D76" i="1"/>
  <c r="B76" i="1"/>
  <c r="G75" i="1"/>
  <c r="F75" i="1"/>
  <c r="E75" i="1"/>
  <c r="D75" i="1"/>
  <c r="B75" i="1"/>
  <c r="G74" i="1"/>
  <c r="F74" i="1"/>
  <c r="E74" i="1"/>
  <c r="D74" i="1"/>
  <c r="B74" i="1"/>
  <c r="G73" i="1"/>
  <c r="F73" i="1"/>
  <c r="E73" i="1"/>
  <c r="D73" i="1"/>
  <c r="B73" i="1"/>
  <c r="G72" i="1"/>
  <c r="F72" i="1"/>
  <c r="E72" i="1"/>
  <c r="D72" i="1"/>
  <c r="B72" i="1"/>
  <c r="G71" i="1"/>
  <c r="F71" i="1"/>
  <c r="E71" i="1"/>
  <c r="D71" i="1"/>
  <c r="B71" i="1"/>
  <c r="G70" i="1"/>
  <c r="F70" i="1"/>
  <c r="E70" i="1"/>
  <c r="D70" i="1"/>
  <c r="B70" i="1"/>
  <c r="G69" i="1"/>
  <c r="F69" i="1"/>
  <c r="E69" i="1"/>
  <c r="D69" i="1"/>
  <c r="B69" i="1"/>
  <c r="G68" i="1"/>
  <c r="F68" i="1"/>
  <c r="E68" i="1"/>
  <c r="D68" i="1"/>
  <c r="B68" i="1"/>
  <c r="G67" i="1"/>
  <c r="F67" i="1"/>
  <c r="E67" i="1"/>
  <c r="D67" i="1"/>
  <c r="B67" i="1"/>
  <c r="G66" i="1"/>
  <c r="F66" i="1"/>
  <c r="E66" i="1"/>
  <c r="D66" i="1"/>
  <c r="B66" i="1"/>
  <c r="G65" i="1"/>
  <c r="F65" i="1"/>
  <c r="E65" i="1"/>
  <c r="D65" i="1"/>
  <c r="B65" i="1"/>
  <c r="G64" i="1"/>
  <c r="F64" i="1"/>
  <c r="E64" i="1"/>
  <c r="D64" i="1"/>
  <c r="B64" i="1"/>
  <c r="G63" i="1"/>
  <c r="F63" i="1"/>
  <c r="E63" i="1"/>
  <c r="D63" i="1"/>
  <c r="B63" i="1"/>
  <c r="G62" i="1"/>
  <c r="F62" i="1"/>
  <c r="E62" i="1"/>
  <c r="D62" i="1"/>
  <c r="B62" i="1"/>
  <c r="G61" i="1"/>
  <c r="F61" i="1"/>
  <c r="E61" i="1"/>
  <c r="D61" i="1"/>
  <c r="B61" i="1"/>
  <c r="G60" i="1"/>
  <c r="F60" i="1"/>
  <c r="E60" i="1"/>
  <c r="D60" i="1"/>
  <c r="B60" i="1"/>
  <c r="G59" i="1"/>
  <c r="F59" i="1"/>
  <c r="E59" i="1"/>
  <c r="D59" i="1"/>
  <c r="B59" i="1"/>
  <c r="G58" i="1"/>
  <c r="F58" i="1"/>
  <c r="E58" i="1"/>
  <c r="D58" i="1"/>
  <c r="B58" i="1"/>
  <c r="G57" i="1"/>
  <c r="F57" i="1"/>
  <c r="E57" i="1"/>
  <c r="D57" i="1"/>
  <c r="B57" i="1"/>
  <c r="G56" i="1"/>
  <c r="F56" i="1"/>
  <c r="E56" i="1"/>
  <c r="D56" i="1"/>
  <c r="B56" i="1"/>
  <c r="G55" i="1"/>
  <c r="F55" i="1"/>
  <c r="E55" i="1"/>
  <c r="D55" i="1"/>
  <c r="B55" i="1"/>
  <c r="G54" i="1"/>
  <c r="F54" i="1"/>
  <c r="E54" i="1"/>
  <c r="D54" i="1"/>
  <c r="B54" i="1"/>
  <c r="G53" i="1"/>
  <c r="F53" i="1"/>
  <c r="E53" i="1"/>
  <c r="D53" i="1"/>
  <c r="B53" i="1"/>
  <c r="G52" i="1"/>
  <c r="F52" i="1"/>
  <c r="E52" i="1"/>
  <c r="D52" i="1"/>
  <c r="B52" i="1"/>
  <c r="G51" i="1"/>
  <c r="F51" i="1"/>
  <c r="E51" i="1"/>
  <c r="D51" i="1"/>
  <c r="B51" i="1"/>
  <c r="G50" i="1"/>
  <c r="F50" i="1"/>
  <c r="E50" i="1"/>
  <c r="D50" i="1"/>
  <c r="B50" i="1"/>
  <c r="G49" i="1"/>
  <c r="F49" i="1"/>
  <c r="E49" i="1"/>
  <c r="D49" i="1"/>
  <c r="B49" i="1"/>
  <c r="G48" i="1"/>
  <c r="F48" i="1"/>
  <c r="E48" i="1"/>
  <c r="D48" i="1"/>
  <c r="B48" i="1"/>
  <c r="G47" i="1"/>
  <c r="F47" i="1"/>
  <c r="E47" i="1"/>
  <c r="D47" i="1"/>
  <c r="B47" i="1"/>
  <c r="G46" i="1"/>
  <c r="F46" i="1"/>
  <c r="E46" i="1"/>
  <c r="D46" i="1"/>
  <c r="B46" i="1"/>
  <c r="G45" i="1"/>
  <c r="F45" i="1"/>
  <c r="E45" i="1"/>
  <c r="D45" i="1"/>
  <c r="B45" i="1"/>
  <c r="G44" i="1"/>
  <c r="F44" i="1"/>
  <c r="E44" i="1"/>
  <c r="D44" i="1"/>
  <c r="B44" i="1"/>
  <c r="G43" i="1"/>
  <c r="F43" i="1"/>
  <c r="E43" i="1"/>
  <c r="D43" i="1"/>
  <c r="B43" i="1"/>
  <c r="G42" i="1"/>
  <c r="F42" i="1"/>
  <c r="E42" i="1"/>
  <c r="D42" i="1"/>
  <c r="B42" i="1"/>
  <c r="G41" i="1"/>
  <c r="F41" i="1"/>
  <c r="E41" i="1"/>
  <c r="D41" i="1"/>
  <c r="B41" i="1"/>
  <c r="G40" i="1"/>
  <c r="F40" i="1"/>
  <c r="E40" i="1"/>
  <c r="D40" i="1"/>
  <c r="B40" i="1"/>
  <c r="G39" i="1"/>
  <c r="F39" i="1"/>
  <c r="E39" i="1"/>
  <c r="D39" i="1"/>
  <c r="B39" i="1"/>
  <c r="G38" i="1"/>
  <c r="F38" i="1"/>
  <c r="E38" i="1"/>
  <c r="D38" i="1"/>
  <c r="B38" i="1"/>
  <c r="G37" i="1"/>
  <c r="F37" i="1"/>
  <c r="E37" i="1"/>
  <c r="D37" i="1"/>
  <c r="B37" i="1"/>
  <c r="G36" i="1"/>
  <c r="F36" i="1"/>
  <c r="E36" i="1"/>
  <c r="D36" i="1"/>
  <c r="B36" i="1"/>
  <c r="G35" i="1"/>
  <c r="F35" i="1"/>
  <c r="E35" i="1"/>
  <c r="D35" i="1"/>
  <c r="B35" i="1"/>
  <c r="G34" i="1"/>
  <c r="F34" i="1"/>
  <c r="E34" i="1"/>
  <c r="D34" i="1"/>
  <c r="B34" i="1"/>
  <c r="G33" i="1"/>
  <c r="F33" i="1"/>
  <c r="E33" i="1"/>
  <c r="D33" i="1"/>
  <c r="B33" i="1"/>
  <c r="G32" i="1"/>
  <c r="F32" i="1"/>
  <c r="E32" i="1"/>
  <c r="D32" i="1"/>
  <c r="B32" i="1"/>
  <c r="G31" i="1"/>
  <c r="F31" i="1"/>
  <c r="E31" i="1"/>
  <c r="D31" i="1"/>
  <c r="B31" i="1"/>
  <c r="G30" i="1"/>
  <c r="F30" i="1"/>
  <c r="E30" i="1"/>
  <c r="D30" i="1"/>
  <c r="B30" i="1"/>
  <c r="G29" i="1"/>
  <c r="F29" i="1"/>
  <c r="E29" i="1"/>
  <c r="D29" i="1"/>
  <c r="B29" i="1"/>
  <c r="G28" i="1"/>
  <c r="F28" i="1"/>
  <c r="E28" i="1"/>
  <c r="D28" i="1"/>
  <c r="B28" i="1"/>
  <c r="G27" i="1"/>
  <c r="F27" i="1"/>
  <c r="E27" i="1"/>
  <c r="D27" i="1"/>
  <c r="B27" i="1"/>
  <c r="G26" i="1"/>
  <c r="F26" i="1"/>
  <c r="E26" i="1"/>
  <c r="D26" i="1"/>
  <c r="B26" i="1"/>
  <c r="G25" i="1"/>
  <c r="F25" i="1"/>
  <c r="E25" i="1"/>
  <c r="D25" i="1"/>
  <c r="B25" i="1"/>
  <c r="G24" i="1"/>
  <c r="F24" i="1"/>
  <c r="E24" i="1"/>
  <c r="D24" i="1"/>
  <c r="B24" i="1"/>
  <c r="G23" i="1"/>
  <c r="F23" i="1"/>
  <c r="E23" i="1"/>
  <c r="D23" i="1"/>
  <c r="B23" i="1"/>
  <c r="G22" i="1"/>
  <c r="F22" i="1"/>
  <c r="E22" i="1"/>
  <c r="D22" i="1"/>
  <c r="B22" i="1"/>
  <c r="G21" i="1"/>
  <c r="F21" i="1"/>
  <c r="E21" i="1"/>
  <c r="D21" i="1"/>
  <c r="B21" i="1"/>
  <c r="G20" i="1"/>
  <c r="F20" i="1"/>
  <c r="E20" i="1"/>
  <c r="D20" i="1"/>
  <c r="B20" i="1"/>
  <c r="G19" i="1"/>
  <c r="F19" i="1"/>
  <c r="E19" i="1"/>
  <c r="D19" i="1"/>
  <c r="B19" i="1"/>
  <c r="G18" i="1"/>
  <c r="F18" i="1"/>
  <c r="E18" i="1"/>
  <c r="D18" i="1"/>
  <c r="B18" i="1"/>
  <c r="G17" i="1"/>
  <c r="F17" i="1"/>
  <c r="E17" i="1"/>
  <c r="D17" i="1"/>
  <c r="B17" i="1"/>
  <c r="G16" i="1"/>
  <c r="F16" i="1"/>
  <c r="E16" i="1"/>
  <c r="D16" i="1"/>
  <c r="B16" i="1"/>
  <c r="G15" i="1"/>
  <c r="F15" i="1"/>
  <c r="E15" i="1"/>
  <c r="D15" i="1"/>
  <c r="B15" i="1"/>
  <c r="G14" i="1"/>
  <c r="F14" i="1"/>
  <c r="E14" i="1"/>
  <c r="D14" i="1"/>
  <c r="B14" i="1"/>
  <c r="G13" i="1"/>
  <c r="F13" i="1"/>
  <c r="E13" i="1"/>
  <c r="D13" i="1"/>
  <c r="B13" i="1"/>
  <c r="G12" i="1"/>
  <c r="F12" i="1"/>
  <c r="E12" i="1"/>
  <c r="D12" i="1"/>
  <c r="B12" i="1"/>
  <c r="G11" i="1"/>
  <c r="F11" i="1"/>
  <c r="E11" i="1"/>
  <c r="D11" i="1"/>
  <c r="B11" i="1"/>
  <c r="G10" i="1"/>
  <c r="F10" i="1"/>
  <c r="E10" i="1"/>
  <c r="D10" i="1"/>
  <c r="B10" i="1"/>
  <c r="G9" i="1"/>
  <c r="F9" i="1"/>
  <c r="E9" i="1"/>
  <c r="D9" i="1"/>
  <c r="B9" i="1"/>
  <c r="G8" i="1"/>
  <c r="F8" i="1"/>
  <c r="E8" i="1"/>
  <c r="D8" i="1"/>
  <c r="B8" i="1"/>
  <c r="G7" i="1"/>
  <c r="F7" i="1"/>
  <c r="E7" i="1"/>
  <c r="D7" i="1"/>
  <c r="B7" i="1"/>
  <c r="G6" i="1"/>
  <c r="F6" i="1"/>
  <c r="E6" i="1"/>
  <c r="D6" i="1"/>
  <c r="B6" i="1"/>
  <c r="G5" i="1"/>
  <c r="F5" i="1"/>
  <c r="E5" i="1"/>
  <c r="D5" i="1"/>
  <c r="B5" i="1"/>
  <c r="G4" i="1"/>
  <c r="F4" i="1"/>
  <c r="E4" i="1"/>
  <c r="D4" i="1"/>
  <c r="B4" i="1"/>
  <c r="G3" i="1"/>
  <c r="F3" i="1"/>
  <c r="E3" i="1"/>
  <c r="D3" i="1"/>
  <c r="B3" i="1"/>
  <c r="G2" i="1"/>
  <c r="G151" i="1" s="1"/>
  <c r="F2" i="1"/>
  <c r="F151" i="1" s="1"/>
  <c r="E2" i="1"/>
  <c r="E151" i="1" s="1"/>
  <c r="D2" i="1"/>
  <c r="B2" i="1"/>
  <c r="D152" i="1" l="1"/>
  <c r="D151" i="1"/>
  <c r="E152" i="1"/>
  <c r="F152" i="1"/>
  <c r="G152" i="1"/>
</calcChain>
</file>

<file path=xl/sharedStrings.xml><?xml version="1.0" encoding="utf-8"?>
<sst xmlns="http://schemas.openxmlformats.org/spreadsheetml/2006/main" count="1561" uniqueCount="954">
  <si>
    <t>Title</t>
  </si>
  <si>
    <t>Year</t>
  </si>
  <si>
    <t>Citações</t>
  </si>
  <si>
    <t>Academi</t>
  </si>
  <si>
    <t>Eng. Village</t>
  </si>
  <si>
    <t>IEE</t>
  </si>
  <si>
    <t>ScienceDirect</t>
  </si>
  <si>
    <t>Selecionados</t>
  </si>
  <si>
    <t>Observação</t>
  </si>
  <si>
    <t>Research directions in requirements engineering</t>
  </si>
  <si>
    <t>Sim/2</t>
  </si>
  <si>
    <t>Indicação Prof.Julio Leite Incluído</t>
  </si>
  <si>
    <t>GRAnD: A goal-oriented approach to requirement analysis in data warehouses</t>
  </si>
  <si>
    <t>Requirements Engineering Tools</t>
  </si>
  <si>
    <t>Apoio</t>
  </si>
  <si>
    <t>An approach to engineering the requirements of data warehouses</t>
  </si>
  <si>
    <t>Indicação Prof.Julio Leite, estava na lista</t>
  </si>
  <si>
    <t>A method for demand-driven information requirements analysis in data warehousing projects</t>
  </si>
  <si>
    <t>Indisponível</t>
  </si>
  <si>
    <t>User Requirement Analysis in Data Warehouse Design: A Review</t>
  </si>
  <si>
    <t>Information requirements engineering for data warehouse systems</t>
  </si>
  <si>
    <t>Method Support of Information Requirements Analysis for Analytical Information Systems: State of the Art, Practice Requirements, and Research Agenda</t>
  </si>
  <si>
    <t>Big Data O Futuro dos Dados e Aplicações</t>
  </si>
  <si>
    <t>Sim</t>
  </si>
  <si>
    <t>Análise e Gestão de Requisitos de Software Onde nascem os sistemas</t>
  </si>
  <si>
    <t>Enhancing Data Warehouse Design with the NFR Framework.</t>
  </si>
  <si>
    <t>Requirements engineering for data warehousing</t>
  </si>
  <si>
    <t>Indicação Prof.Julio Leite</t>
  </si>
  <si>
    <t>Stakeholders driven requirements engineering approach for data warehouse development</t>
  </si>
  <si>
    <t>Uma Estratégia para Implantação de uma Gerência de Requisitos visando a Melhoria dos Processos de Software</t>
  </si>
  <si>
    <t>Towards a methodology for requirements analysis of data warehouse systems</t>
  </si>
  <si>
    <t>Requisitos funcionais de um sistema de informações para gestão de custos no setor público</t>
  </si>
  <si>
    <t>Demand-driven information requirements analysis in data warehousing</t>
  </si>
  <si>
    <t>Decisions and decision requirements for data warehouse systems</t>
  </si>
  <si>
    <t>Data Warehouse Requirements Engineering</t>
  </si>
  <si>
    <t>Towards Comprehensive Requirement Analysis for Data Warehouses: Considering Security Requirements</t>
  </si>
  <si>
    <t>From early requirements to late requirements modeling for a data warehouse</t>
  </si>
  <si>
    <t>Early information requirements engineering for target driven data warehouse development</t>
  </si>
  <si>
    <t>Building the Agile Database: How to Build a Successful Application Using Agile Without Sacrificing Data Management</t>
  </si>
  <si>
    <t>Towards development of health Data Warehouse: Bangladesh perspective</t>
  </si>
  <si>
    <t>DWARF: an approach for requirements definition and management of data warehouse systems</t>
  </si>
  <si>
    <t>Toward Developing Data Warehousing Process Standards: An Ontology-Based Review of Existing Methodologies</t>
  </si>
  <si>
    <t>A gestão da qualidade dos dados em ambientes de data warehousing na prossecução da excelência da informação</t>
  </si>
  <si>
    <t>Requirements-driven data warehouse design based on enhanced pivot tables</t>
  </si>
  <si>
    <t>Quality-oriented requirements engineering for a data warehouse</t>
  </si>
  <si>
    <t>?</t>
  </si>
  <si>
    <t>Agent oriented requirements engineering for a data warehouse</t>
  </si>
  <si>
    <t>Requirement elicitation techniques for data warehouse review paper</t>
  </si>
  <si>
    <t>Data warehouse requirements engineering: A decision based approach</t>
  </si>
  <si>
    <t>On completeness and traceability metrics for data warehouse requirements engineering</t>
  </si>
  <si>
    <t>Eliciting user requirements when there is no organization: a mixed method for an educational data warehouse project</t>
  </si>
  <si>
    <t>Rameps: A goal-ontology approach to analyse the requirements for data warehouse systems</t>
  </si>
  <si>
    <t>Aplicação de práticas ágeis na construção de Data Warehouse evolutivo</t>
  </si>
  <si>
    <t>Validação de decisor, um sistema de apoio à decisão multicriterial para mapear processos decisórios</t>
  </si>
  <si>
    <t>DAREF: MDA framework for modelling data warehouse requirements and deducing the multidimensional schema</t>
  </si>
  <si>
    <t>Requirement analysis in data warehouses to support external information</t>
  </si>
  <si>
    <t>Quality-oriented requirements engineering approach for data warehouse</t>
  </si>
  <si>
    <t>Towards a data warehouse testing framework</t>
  </si>
  <si>
    <t>Artefatos da semiótica organizacional na elicitação de requisitos para soluções de data warehouse</t>
  </si>
  <si>
    <t>Uma metodologia para definição de requisitos em sistemas Data Warehouse</t>
  </si>
  <si>
    <t>Data Warehouse na prática: fundamentos e implantação</t>
  </si>
  <si>
    <t>Metodologia e uso de técnica de exploração e análise de dados na construção de Date Warehouse</t>
  </si>
  <si>
    <t>Incorporation of Ontologies in Data Warehouse/Business Intelligence Systems - A Systematic Literature Review</t>
  </si>
  <si>
    <t>A novel requirements engineering approach for designing data warehouses</t>
  </si>
  <si>
    <t>Functionality for business indicators in data warehouse requirements engineering</t>
  </si>
  <si>
    <t>A framework for detecting unnecessary industrial data in ETL processes</t>
  </si>
  <si>
    <t>An Agent Oriented Approach of Requirement Engineering in Developing a Data Ware Houses for Banking System</t>
  </si>
  <si>
    <t>A MDA Tool for Data Warehouse</t>
  </si>
  <si>
    <t>Automated fault analysis: From requirements to implementation</t>
  </si>
  <si>
    <t>Empirical Validation of Requirements Traceability Metrics for Requirements Model of Data Warehouse using SVM</t>
  </si>
  <si>
    <t>A requirements driven approach to data warehouse consolidation</t>
  </si>
  <si>
    <t>Re-engineering Enterprises Using Data Warehouse as a Driver and Requirements as an Enabler</t>
  </si>
  <si>
    <t>Eliciting Information Requirements for DW Systems.</t>
  </si>
  <si>
    <t>Eliciting and structuring business indicators in data warehouse requirements engineering</t>
  </si>
  <si>
    <t>Effects of aggregation and data size on query performance and memory requirements of a Data Warehouse</t>
  </si>
  <si>
    <t>How specific should Requirements Engineering be in the context of Decision Information Systems?</t>
  </si>
  <si>
    <t>Requirements Engineering for Data Warehousing</t>
  </si>
  <si>
    <t>Formally investigating traceability metrics of data warehouse requirements model using briand's framework</t>
  </si>
  <si>
    <t>Uso de Metodologias de Desenvolvimento de Software e de Engenharia de Requisitos em empresas de Tecnologia: um estudo a partir de um Survey</t>
  </si>
  <si>
    <t>Requirements customized recommendation in a decision-making system</t>
  </si>
  <si>
    <t>Técnicas de aquisição de conhecimento na coleta de requisitos na modelagem de um banco data warehouse</t>
  </si>
  <si>
    <t>Data warehouse requirements engineering: an emerging discipline</t>
  </si>
  <si>
    <t>Indisponivel</t>
  </si>
  <si>
    <t>Goal oriented approaches in data warehouse requirements engineering: A review</t>
  </si>
  <si>
    <t>Extending a metamodel for formalization of data warehouse requirements</t>
  </si>
  <si>
    <t>Validação de dados em sistemas de data warehouse através de índice de similaridade no processo de ETL e mapeamento de trilhas de auditoria utilizando indexação ontológica</t>
  </si>
  <si>
    <t>Implementação de soluções de Business Process Management no sector bancário e segurador</t>
  </si>
  <si>
    <t>Towards data warehouse quality through integrated requirements analysis</t>
  </si>
  <si>
    <t>0028/2009-Problemas na Elicitação de Requisitos: Uma visão de pesquisa/literatura</t>
  </si>
  <si>
    <t>Towards data warehouse business quality through requirements elicitation</t>
  </si>
  <si>
    <t>Uma metodologia para desenvolvimento de Data Warehouse</t>
  </si>
  <si>
    <t>Uma metodologia para desenvolvimento da data warehouse e estudo de caso</t>
  </si>
  <si>
    <t>Materialização/utilização eficientes de visões em Data Warehouses.</t>
  </si>
  <si>
    <t>Developing a data warehouse as the first step for information systems reengineering</t>
  </si>
  <si>
    <t>Business intelligence como suporte à tomada de decisão: o estado da arte por meio do ProKnow-C</t>
  </si>
  <si>
    <t>Investigating requirements completeness metrics for requirements schemas using requirements engineering approach of data warehouse: a formal and empirical validation</t>
  </si>
  <si>
    <t>Metodologia E Engenharia De Requisitos Para Projetos De Business Intelligence</t>
  </si>
  <si>
    <t>Empirical study to predict the understandability of requirements schemas of data warehouse using requirements metrics</t>
  </si>
  <si>
    <t>Storytelling de dados: contando histórias com Dashboards</t>
  </si>
  <si>
    <t>FERRAMENTAS DE BI PARA INTELIGÊNCIA COMPETITIVA</t>
  </si>
  <si>
    <t>Requirements-driven modeling for decision-making systems</t>
  </si>
  <si>
    <t>Uma linha de processo de software para elicitação de requisitos baseada na criatividade combinacional</t>
  </si>
  <si>
    <t>Innovation model in education and in tax simulation practices and economic and financial analysis in companies/Modelo de inovacao no ensino e em praticas de simulacao tributaria e analise economica e financeira em empresas/Modelo de innovacionenla ensenanza y en practicas de simulacion tributaria y analisis economico y financiero en empresas.</t>
  </si>
  <si>
    <t>Engineering the Requirements of Data Warehouses: A Comparative Study of Goal-Oriented Approaches</t>
  </si>
  <si>
    <t>Diretrizes metodológicas e validação estatística de dados para a construção de data warehouses</t>
  </si>
  <si>
    <t>Requirements driven data warehouse design: We can go further</t>
  </si>
  <si>
    <t>Utilização de metodologias orientadas a processos na implementação de sistemas de business intelligence: aplicação na área da saúde</t>
  </si>
  <si>
    <t>Um plano de métricas para monitoramento de projetos scrum</t>
  </si>
  <si>
    <t>Health economic evaluation in a local level government health care system/Avaliacao economica em Saude na esfera de atencao local a saude.</t>
  </si>
  <si>
    <t>Utilizando a Metodologia Enterprise Knowledge Development no Processo de Desenvolvimento de Sistemas de Apoio à Decisão</t>
  </si>
  <si>
    <t>Processos de geração de informações de qualidade para o apoio a decisão executiva</t>
  </si>
  <si>
    <t>Análise, projeto e implementação de um esquema MOLAP de data warehouse utilizando o SGBD-OR Oracle 8i.</t>
  </si>
  <si>
    <t>Melhoria do processo de migração e digitalização na adoção de um software inteligente de gestão da manutenção</t>
  </si>
  <si>
    <t>Um estudo da maturidade em gestão de dados em um órgão público de trânsito</t>
  </si>
  <si>
    <t>A Influência do Professor Ricardo Falbo na Formação de Docentes do Instituto Federal do Espírito Santo</t>
  </si>
  <si>
    <t>Data science na prática: transformando problemas de negócio em soluções de dados</t>
  </si>
  <si>
    <t>Interoperabilidade entre Ambientes IIoT e B2B através de Data Spaces Industriais: O Caso do Cluster do Calçado</t>
  </si>
  <si>
    <t>Automatic Data Warehouse Generation Model from BI Requirements in Natural Language</t>
  </si>
  <si>
    <t>Diagnóstico da inovação aberta entre as instituições de pesquisa e as empresas no cenário brasileiro</t>
  </si>
  <si>
    <t>Avaliaçao de Técnicas de Engenharia de Requisitos e de Interaçao Humano-Computador no Processo de Produçao de Aplicaçoes de Business Intelligence</t>
  </si>
  <si>
    <t>Ferramenta de análise do desempenho de uma solução de monitoramento de processo agrícola sucroalcooleiro</t>
  </si>
  <si>
    <t>Utilização do processo de pensamento da teroria das restrições para proposta de melhoria no setor de business intelligence em um empresa de TI</t>
  </si>
  <si>
    <t>Implementação de um sistema de Business Intelligence para o suporte à tomada de decisão de um setor de produção</t>
  </si>
  <si>
    <t>Requirements Imprecision of Data Warehouse Design Fuzzy Ontology-Based Approach - Fuzzy Connector Case</t>
  </si>
  <si>
    <t>UM FRAMEWORK ALGÉBRICO PARA WORKFLOWS DE ANÁLISE DE DADOS EM APACHE SPARK</t>
  </si>
  <si>
    <t>Uso de Dashboards de performance para tomada de decisão estratégica: uma aplicação em uma organização do Ramo Ótico</t>
  </si>
  <si>
    <t>Desenvolvimento de uma solução de BI para empresa de consórcios: o caso da Conceito Consórcios</t>
  </si>
  <si>
    <t>PREOrg: um guia para elicitação de requisitos orientado ao desempenho organizacional</t>
  </si>
  <si>
    <t>Um plano de métricas para monitoramento de projeto Scrum</t>
  </si>
  <si>
    <t>Práticas, técnicas e ferramentas de gestão do conhecimento para a definição de requisitos de software: um estudo de caso no Laboratório Bridge</t>
  </si>
  <si>
    <t>Big Data: fundamentos, metodologias e tecnologias</t>
  </si>
  <si>
    <t>Gathering formalized information requirements of a data warehouse</t>
  </si>
  <si>
    <t>SCRUM PARA DESENVOLVIMENTO DE PROJETOS DE BUSINESS INTELLIGENCE</t>
  </si>
  <si>
    <t>Outcomes of the 13th CONTECSI USP--International Conference on Information Systems and Technology Management/Resultados do 13 CONTECSI USP--Congresso Internacional de Gestao da Tecnologia e Sistemas de Informacao; 36th WCARS--World Continuous Auditing and Reporting Systems Symposium; 2 TOI ECA USP--2 Congresso Internacional em Tecnologia e Organizacao da Informacao; 2nd Gaesi Poli USP--International IT meeting.</t>
  </si>
  <si>
    <t>Geração de testes de aceitação a partir de modelos U2TP para sistemas web</t>
  </si>
  <si>
    <t>ALSMon: sistema para monitorizar ALS</t>
  </si>
  <si>
    <t>An integrated strategy based in processes, requirements, measurement and evaluation for the formalization of necessities in data warehouse projects</t>
  </si>
  <si>
    <t>Validation of data warehouse requirements - Model traceability metrics using a formal framework</t>
  </si>
  <si>
    <t>Handling evolving data warehouse requirements</t>
  </si>
  <si>
    <t>Sistema de BI para análise de tickets de atendimento</t>
  </si>
  <si>
    <t>REP-BIP: um processo de elicitação de requisitos para projetos de Business Intelligence</t>
  </si>
  <si>
    <t>SysPRE: systematized process for requirements engineering in knowledge discovery projects</t>
  </si>
  <si>
    <t>Aferiçao da Qualidade do Código-Fonte com apoio de um ambiente de Data Warehousing na gestao de contrato ágil: um estudo de caso preliminar em uma autarquia da Administraçao Publica Federal</t>
  </si>
  <si>
    <t>Proposta de implantação de indicadores de desempenho como auxílio à tomada de decisões da área de projetos de uma empresa de TI</t>
  </si>
  <si>
    <t>Alexandre Xavier Dias Gonçalves</t>
  </si>
  <si>
    <t>Uma proposta de coleta e visualização de métricas de custo, tamanho e esforço, em projetos de software ágeis, com apoio de ferramenta Data Warehousing</t>
  </si>
  <si>
    <t>Deriving the conceptual model of a data warehouse from information requirements</t>
  </si>
  <si>
    <t>Aprendizado semissupervisionado aplicado ao problema de valores ausentes</t>
  </si>
  <si>
    <t>Using ontologies and requirements for constructing and optimizing data warehouses</t>
  </si>
  <si>
    <t>Uso de práticas ágeis em projetos de Data Mart</t>
  </si>
  <si>
    <t>Dados, Informação, Conhecimento, o Business Intelligence e as suas motivações</t>
  </si>
  <si>
    <t>Eliciting and connecting information requirements: A study of brokering situations in data warehouse development</t>
  </si>
  <si>
    <t>Categoria Profissionais 3º Lugar: Sistemas de informações orientados a gestão de custos no setor público: especificação e requisitos funcionais para uma prefeitura</t>
  </si>
  <si>
    <t>BAM framework for OMS using open source technologies</t>
  </si>
  <si>
    <t>Heurísticas para Identificação de Requisitos de Data Warehouse a partir de Indicadores de Desempenho</t>
  </si>
  <si>
    <t>Business intelligence: um caso prático</t>
  </si>
  <si>
    <t>Information Management as Aspect Requirements in Data Warehouse</t>
  </si>
  <si>
    <t>Extended method for transforming requirements to conceptual model of a data warehouse</t>
  </si>
  <si>
    <t>RAMEPS: A requirements analysis method for Extracting-Transformation- Loading (ETL) processes in data warehouse systems</t>
  </si>
  <si>
    <t>Defining business requirements as concerns in data warehouse</t>
  </si>
  <si>
    <t>ILUSTRANDO REQUISITOS NÃO FUNCIONAIS DE USABILIDADE PARA FERRAMENTAS DE ANÁLISE MULTIDIMENSIONAL</t>
  </si>
  <si>
    <t>Análise exploratória de dados: estudo de caso da rede de restaurantes Miyoshi</t>
  </si>
  <si>
    <t>MeGIQ-Metodologia de Geração de Informações de Qualidade para Apoio à Tomada de Decisão Executiva</t>
  </si>
  <si>
    <t>Aplicação do modelo fábrica de software CMMI especializado em data warehouse com técnicas de heurísticas para a definição de soluções</t>
  </si>
  <si>
    <t>Práticas Participativas na Elicitação de Requisitos para Database Marketing</t>
  </si>
  <si>
    <t>Metodologia para desenvolvimento de soluções em mineração de dados: Um estudo prático em diagnóstico de falhas</t>
  </si>
  <si>
    <t>Proposta para documentação de requisitos em projetos de Data Warehouse</t>
  </si>
  <si>
    <t>Total Artigos</t>
  </si>
  <si>
    <t>Total Artigos após retirada de duplicidades</t>
  </si>
  <si>
    <t>Authors</t>
  </si>
  <si>
    <t>Publication</t>
  </si>
  <si>
    <t>Volume</t>
  </si>
  <si>
    <t>Number</t>
  </si>
  <si>
    <t>Pages</t>
  </si>
  <si>
    <t>Publisher</t>
  </si>
  <si>
    <t xml:space="preserve">Abdelmadjid, Larbi; Mimoun, Malki; </t>
  </si>
  <si>
    <t>Proceedings of the 7th International Conference on Software Engineering and New Technologies</t>
  </si>
  <si>
    <t>1-5</t>
  </si>
  <si>
    <t xml:space="preserve">ALVES FILHO, EMILIO MALTEZ; Martinez, Antonio Lopo; </t>
  </si>
  <si>
    <t>Anais do Congresso Brasileiro de Custos-ABC</t>
  </si>
  <si>
    <t xml:space="preserve">Bach, Catharine Ferreira; Ferreira, Simone Bacellar Leal; da Silveira, Denis Silva; Baião, Fernanda; </t>
  </si>
  <si>
    <t xml:space="preserve">Bonel, Claudio; </t>
  </si>
  <si>
    <t>Clube de Autores</t>
  </si>
  <si>
    <t xml:space="preserve">Britto, Luiz Henrique Castro Costa; </t>
  </si>
  <si>
    <t>Florianópolis, SC.</t>
  </si>
  <si>
    <t xml:space="preserve">Burns, Larry; </t>
  </si>
  <si>
    <t>Technics Publications</t>
  </si>
  <si>
    <t xml:space="preserve">Campos, Sandir Rodrigues; </t>
  </si>
  <si>
    <t xml:space="preserve">Carvalho, Ana E; Tavares, HCAB; Castro, Jaelson Brelaz; </t>
  </si>
  <si>
    <t>WER01. Buenos Aires, Argentina</t>
  </si>
  <si>
    <t xml:space="preserve">Carvalho, Guilherme Tozo de; </t>
  </si>
  <si>
    <t>Universidade de Sao Paulo</t>
  </si>
  <si>
    <t xml:space="preserve">Carvalho, Renato Guimarães; </t>
  </si>
  <si>
    <t xml:space="preserve">Catarino, Iolanda Cláudia Sanches; Cazarini, Edson Walmir; </t>
  </si>
  <si>
    <t>UNOPAR Científica Ciências Exatas e Tecnológicas</t>
  </si>
  <si>
    <t xml:space="preserve">Chouder, Mohamed Lamine; Chalal, Rachid; Setra, Waffa; </t>
  </si>
  <si>
    <t>Computer Science and Its Applications: 5th IFIP TC 5 International Conference, CIIA 2015, Saida, Algeria, May 20-21, 2015, Proceedings 5</t>
  </si>
  <si>
    <t>243-253</t>
  </si>
  <si>
    <t>Springer</t>
  </si>
  <si>
    <t xml:space="preserve">Correia, André Ramos Jorge; </t>
  </si>
  <si>
    <t>Faculdade de Ciências e Tecnologia</t>
  </si>
  <si>
    <t xml:space="preserve">Correia, Rafael Luciano Gonçalves; </t>
  </si>
  <si>
    <t>Universidade Tecnológica Federal do Paraná</t>
  </si>
  <si>
    <t xml:space="preserve">Costa, Alexandre Manuel Pereira Mendes da; </t>
  </si>
  <si>
    <t xml:space="preserve">CUNHA, Rodrigo Carneiro Leão Vieira da; </t>
  </si>
  <si>
    <t>Universidade Federal de Pernambuco</t>
  </si>
  <si>
    <t xml:space="preserve">Cunha, Thiago Miranda da; </t>
  </si>
  <si>
    <t>Ciência da Computação-Pedra Branca</t>
  </si>
  <si>
    <t xml:space="preserve">DA SILVA, LUCAS JOSÉ HARMATIUK; </t>
  </si>
  <si>
    <t xml:space="preserve">de Andrade Ramalho, Licia Felix; Abrantes, Luiz Antonio; Ferreira, Marco Aurelio Marques; Ramalho, Benicio Jose; </t>
  </si>
  <si>
    <t>Revista de Gestao USP</t>
  </si>
  <si>
    <t>473-493</t>
  </si>
  <si>
    <t>Faculdade de Economia, Administracao e Contabilidade-FEA-USP</t>
  </si>
  <si>
    <t xml:space="preserve">de Carvalho, Elaine Alves; </t>
  </si>
  <si>
    <t>PUC-Rio</t>
  </si>
  <si>
    <t xml:space="preserve">de Vasconcellos Carneiro Campello, Antonio; </t>
  </si>
  <si>
    <t>GÍZIA DIELLE LEITE LAMA</t>
  </si>
  <si>
    <t xml:space="preserve">DE, PROCESSO PARA A AVALIAÇÃO; </t>
  </si>
  <si>
    <t xml:space="preserve">Dill, Sérgio Luis; </t>
  </si>
  <si>
    <t>Florianópolis, SC</t>
  </si>
  <si>
    <t xml:space="preserve">Dill, Sergio Luis; de Abreu, Aline França; Padoin, Edson Luis; Kelm, Martinho Luis; </t>
  </si>
  <si>
    <t>Anais do II Simpósio Brasileiro de Sistemas de Informação</t>
  </si>
  <si>
    <t>135-142</t>
  </si>
  <si>
    <t>SBC</t>
  </si>
  <si>
    <t xml:space="preserve">dos Santos, Fernanda Regina Benhami; </t>
  </si>
  <si>
    <t xml:space="preserve">FARIA, João Marcos Bonadio de; </t>
  </si>
  <si>
    <t>Trabalho final (mestrado profissional)-Universidade Estadual de Campinas, Instituto de Computação</t>
  </si>
  <si>
    <t xml:space="preserve">Faria, Sara Maria Martins; </t>
  </si>
  <si>
    <t xml:space="preserve">Farias, Eduardo; </t>
  </si>
  <si>
    <t>Sistemas de Informação-Pedra Branca</t>
  </si>
  <si>
    <t xml:space="preserve">Feller, Nadjia Jandt; </t>
  </si>
  <si>
    <t xml:space="preserve">Ferreira, João Antonio; </t>
  </si>
  <si>
    <t xml:space="preserve">Ferreira, Rafael Gastão Coimbra; </t>
  </si>
  <si>
    <t xml:space="preserve">Filappi, Élen; </t>
  </si>
  <si>
    <t>Universidade do Vale do Rio dos Sinos</t>
  </si>
  <si>
    <t xml:space="preserve">Flório, Jorge Manuel Ribeiro de Sá; </t>
  </si>
  <si>
    <t xml:space="preserve">Fonseca, Décio; Campello, Antonio de Vasconcellos Carneiro; Dornelas, Jairo Simião; </t>
  </si>
  <si>
    <t>GESTÃO. Org</t>
  </si>
  <si>
    <t>66-82</t>
  </si>
  <si>
    <t xml:space="preserve">Fontoura, Fernanda Chacon; </t>
  </si>
  <si>
    <t>Universidade Federal do Rio Grande do Norte</t>
  </si>
  <si>
    <t xml:space="preserve">Francisco, Vera Sofia Moreira; </t>
  </si>
  <si>
    <t xml:space="preserve">Frendi, Mohamed; Salinesi, Camille; </t>
  </si>
  <si>
    <t>Proceedings of Workshop on REFSQ</t>
  </si>
  <si>
    <t>75-82</t>
  </si>
  <si>
    <t>Citeseer</t>
  </si>
  <si>
    <t xml:space="preserve">Ghinozzi, Glauder Guimarães; </t>
  </si>
  <si>
    <t xml:space="preserve">Gottschefsky, Bruno Gomes; </t>
  </si>
  <si>
    <t xml:space="preserve">Grigoras, Vasile; </t>
  </si>
  <si>
    <t>Instituto Superior de Engenharia de Lisboa</t>
  </si>
  <si>
    <t xml:space="preserve">Ishizawa, Mariana Cardoso da Silva; </t>
  </si>
  <si>
    <t>Faculdades IDAAM</t>
  </si>
  <si>
    <t xml:space="preserve">Kumar, Manoj; Gosain, Anjana; Singh, Yogesh; </t>
  </si>
  <si>
    <t>International Journal of System Assurance Engineering and Management</t>
  </si>
  <si>
    <t>205-221</t>
  </si>
  <si>
    <t>ACM SIGSOFT Software Engineering Notes</t>
  </si>
  <si>
    <t>1-4</t>
  </si>
  <si>
    <t>ACM New York, NY, USA</t>
  </si>
  <si>
    <t>International Journal of Computational Systems Engineering</t>
  </si>
  <si>
    <t>229-237</t>
  </si>
  <si>
    <t>Inderscience Publishers Ltd</t>
  </si>
  <si>
    <t>127-138</t>
  </si>
  <si>
    <t>Journal of information processing systems</t>
  </si>
  <si>
    <t>385-402</t>
  </si>
  <si>
    <t>Korea Information Processing Society</t>
  </si>
  <si>
    <t xml:space="preserve">Lemes, Cássius Henrique; Souza, Victor Almeida de; </t>
  </si>
  <si>
    <t xml:space="preserve">Löbler, Mauri Leodir; Hoppen, Norberto; </t>
  </si>
  <si>
    <t>REAd-Revista Eletrônica de Administração</t>
  </si>
  <si>
    <t>182-210</t>
  </si>
  <si>
    <t>Universidade Federal do Rio Grande do Sul</t>
  </si>
  <si>
    <t xml:space="preserve">Machado, Felipe Nery Rodrigues; </t>
  </si>
  <si>
    <t>Saraiva Educação SA</t>
  </si>
  <si>
    <t xml:space="preserve">MACHADO, FELIPE NERY RODRIGUES; </t>
  </si>
  <si>
    <t xml:space="preserve">Martinez, Antonio Lopo; </t>
  </si>
  <si>
    <t>Esaf</t>
  </si>
  <si>
    <t xml:space="preserve">Martins, Raphael; </t>
  </si>
  <si>
    <t xml:space="preserve">Mathur, Sandeep; Sharma, Girish; Soni, AK; </t>
  </si>
  <si>
    <t>International Journal of Computer Applications</t>
  </si>
  <si>
    <t>International Journal of Emerging Technology and Advanced Engineering</t>
  </si>
  <si>
    <t>456-459</t>
  </si>
  <si>
    <t xml:space="preserve">MENÉNDEZ, Danielle Amaral; </t>
  </si>
  <si>
    <t>Universidade Salvador</t>
  </si>
  <si>
    <t xml:space="preserve">Miranda, João Manuel Gonçalves; </t>
  </si>
  <si>
    <t xml:space="preserve">Montini, Denis Ávila; Paulista, Av; Marcondes, Francisco Supino; Dias, Luiz Alberto Vieira; Eduardo, Praça Marechal; da Cunha, Adilson Marques; </t>
  </si>
  <si>
    <t xml:space="preserve">Moro, Thiago Rangel Dal; </t>
  </si>
  <si>
    <t xml:space="preserve">NASCIMENTO, Bruno Artagoitia Vicente do; </t>
  </si>
  <si>
    <t xml:space="preserve">NERI, Hilmer Rodrigues; </t>
  </si>
  <si>
    <t>Universidade Federal de Campina Grande</t>
  </si>
  <si>
    <t xml:space="preserve">Neto, Ana Beatriz da Palma Rodrigues; </t>
  </si>
  <si>
    <t xml:space="preserve">Orth, Lucas; Dalfovo, Oscar; </t>
  </si>
  <si>
    <t xml:space="preserve">Pacheco, Pedro Henrique Maciel Targino; </t>
  </si>
  <si>
    <t xml:space="preserve">Paim, Fábio Rilston Silva; Carvalho, Ana Elizabete; de Castro, Jaelson Brelaz; </t>
  </si>
  <si>
    <t>Anais do XVI Simpósio Brasileiro de Engenharia de Software</t>
  </si>
  <si>
    <t>146-161</t>
  </si>
  <si>
    <t xml:space="preserve">Paim, Fábio Rilston Silva; Castro, Jaelson; </t>
  </si>
  <si>
    <t>Wer</t>
  </si>
  <si>
    <t>40-57</t>
  </si>
  <si>
    <t>CURSO SUPERIOR DE TECNOLOGIA EM BANCO DE DADOS</t>
  </si>
  <si>
    <t xml:space="preserve">PEDAGÓGICO, PROJETO; </t>
  </si>
  <si>
    <t xml:space="preserve">Pereira, João Pedro Gonçalves; </t>
  </si>
  <si>
    <t xml:space="preserve">Pinto, Pedro Luís Rangel; </t>
  </si>
  <si>
    <t xml:space="preserve">Pinto, Rafael de Morais; </t>
  </si>
  <si>
    <t>Brasil</t>
  </si>
  <si>
    <t xml:space="preserve">Prakash, Deepika; </t>
  </si>
  <si>
    <t>CAiSE (Doctoral Consortium)</t>
  </si>
  <si>
    <t xml:space="preserve">Prakash, Deepika; Gupta, Daya; </t>
  </si>
  <si>
    <t>International Journal of Business Information Systems</t>
  </si>
  <si>
    <t>194-211</t>
  </si>
  <si>
    <t>Inderscience Publishers (IEL)</t>
  </si>
  <si>
    <t xml:space="preserve">Prakash, Deepika; Prakash, Naveen; </t>
  </si>
  <si>
    <t xml:space="preserve">Prakash, Naveen; Bhardwaj, Hanu; </t>
  </si>
  <si>
    <t>The Practice of Enterprise Modeling: 5th IFIP WG 8.1 Working Conference, PoEM 2012, Rostock, Germany, November 7-8, 2012. Proceedings 5</t>
  </si>
  <si>
    <t>188-202</t>
  </si>
  <si>
    <t xml:space="preserve">Prakash, Naveen; Gosain, Anjana; </t>
  </si>
  <si>
    <t>Requirements Engineering</t>
  </si>
  <si>
    <t>49-72</t>
  </si>
  <si>
    <t xml:space="preserve">Prakash, Naveen; Prakash, Deepika; Gupta, Daya; </t>
  </si>
  <si>
    <t>Information Systems Evolution: CAiSE Forum 2010, Hammamet, Tunisia, June 7-9, 2010, Selected Extended Papers 22</t>
  </si>
  <si>
    <t>92-107</t>
  </si>
  <si>
    <t xml:space="preserve">Prakash, Naveen; Prakash, Deepika; Prakash, Naveen; Prakash, Deepika; </t>
  </si>
  <si>
    <t>Data Warehouse Requirements Engineering: A Decision Based Approach</t>
  </si>
  <si>
    <t>19-50</t>
  </si>
  <si>
    <t>Língua Portuguesa</t>
  </si>
  <si>
    <t xml:space="preserve">Programático, Conteúdo; PROGRAMÁTICO, I–CONTEÚDO; </t>
  </si>
  <si>
    <t>Compreensão, interpretação, com domínio</t>
  </si>
  <si>
    <t xml:space="preserve">Rebouças, Flaygner Matos; </t>
  </si>
  <si>
    <t>Pós-Graduação em Ciência da Computação</t>
  </si>
  <si>
    <t xml:space="preserve">Rêgo, Hilmer Rodrigues Neri1Guilherme Baufaker; do Santos, Aline Gonçalves; </t>
  </si>
  <si>
    <t xml:space="preserve">Reis, Apoena Mendes Sousa dos; </t>
  </si>
  <si>
    <t>UEMA</t>
  </si>
  <si>
    <t xml:space="preserve">Riccio, Edson Luiz; Sakata, Marici Cristine Gramacho; </t>
  </si>
  <si>
    <t>Journal of Information Systems &amp; Technology Management</t>
  </si>
  <si>
    <t>323-359</t>
  </si>
  <si>
    <t>TECSI-FEA-USP</t>
  </si>
  <si>
    <t xml:space="preserve">Rilston Silva Paim, Fabio; </t>
  </si>
  <si>
    <t xml:space="preserve">Ruy, Fabiano Borges; </t>
  </si>
  <si>
    <t>Engineering Ontologies &amp; Ontologies for Engineering</t>
  </si>
  <si>
    <t xml:space="preserve">Sá, Doutor Jorge Vaz Oliveira; </t>
  </si>
  <si>
    <t xml:space="preserve">Sancho, Leyla Gomes; Vargens, José Muniz Costa; </t>
  </si>
  <si>
    <t>Ciência &amp; Saúde Coletiva</t>
  </si>
  <si>
    <t>S1513-S1513</t>
  </si>
  <si>
    <t>Associacao Brasileira de Pos-Graduacao em Saude Coletiva-ABRASCO</t>
  </si>
  <si>
    <t xml:space="preserve">Santos, Fernando de Souza; </t>
  </si>
  <si>
    <t xml:space="preserve">SANTOS, Roberto Ângelo Fernandes; </t>
  </si>
  <si>
    <t xml:space="preserve">Schinaider, Marco Antônio Albertino; Lee, Viviane Nunes Tetzlaff; Junior, Marcos Wagner Jesus Servare; </t>
  </si>
  <si>
    <t>Brazilian Journal of Production Engineering</t>
  </si>
  <si>
    <t>79-98</t>
  </si>
  <si>
    <t xml:space="preserve">Serrano, Daniel Braghirolli; Silva, Douglas Machado; Cappelli, Claudia; de Araujo, Renata Mendes; </t>
  </si>
  <si>
    <t>RelaTe-DIA</t>
  </si>
  <si>
    <t xml:space="preserve">Setra, Waffa; Chalal, Rachid; Chouder, Mohamed Lamine; </t>
  </si>
  <si>
    <t>254-265</t>
  </si>
  <si>
    <t xml:space="preserve">Silva, Lucas Clemente da; </t>
  </si>
  <si>
    <t xml:space="preserve">Singh, Tanu; Kumar, Manoj; </t>
  </si>
  <si>
    <t>International Journal of Intelligent Engineering Informatics</t>
  </si>
  <si>
    <t>329-354</t>
  </si>
  <si>
    <t>Arabian Journal for Science and Engineering</t>
  </si>
  <si>
    <t>9527-9546</t>
  </si>
  <si>
    <t xml:space="preserve">Singh, Yogesh; Gosain, Anjana; Kumar, Manoj; </t>
  </si>
  <si>
    <t>2009 Fifth International Joint Conference on INC, IMS and IDC</t>
  </si>
  <si>
    <t>798-804</t>
  </si>
  <si>
    <t>IEEE</t>
  </si>
  <si>
    <t xml:space="preserve">Soares, Maria Verônica Santos; Melo, Talita Arantes; Manoel, Ed Fernanda Rua Cláudio; Funcionários, Belo Horizonte–MG; </t>
  </si>
  <si>
    <t xml:space="preserve">Souza, Glenda Rany Máximo de; </t>
  </si>
  <si>
    <t xml:space="preserve">SOUZA, Márcio Farias de; </t>
  </si>
  <si>
    <t xml:space="preserve">Spies, Eduardo Henrique; </t>
  </si>
  <si>
    <t>Pontifícia Universidade Católica do Rio Grande do Sul</t>
  </si>
  <si>
    <t xml:space="preserve">Stroh, Florian; Winter, Robert; Wortmann, Felix; </t>
  </si>
  <si>
    <t>Business &amp; Information Systems Engineering</t>
  </si>
  <si>
    <t>33-43</t>
  </si>
  <si>
    <t xml:space="preserve">Takecian, Pedro Losco; </t>
  </si>
  <si>
    <t>Universidade de São Paulo</t>
  </si>
  <si>
    <t xml:space="preserve">Tissot, Hegler Correa; </t>
  </si>
  <si>
    <t xml:space="preserve">Vogado, Marcus Vinicius Sirqueira; </t>
  </si>
  <si>
    <t xml:space="preserve">Winter, Robert; Strauch, Bernhard; </t>
  </si>
  <si>
    <t>Journal of Data Warehousing</t>
  </si>
  <si>
    <t>38-47</t>
  </si>
  <si>
    <t xml:space="preserve">Cheng, Betty HC; Atlee, Joanne M; </t>
  </si>
  <si>
    <t>Future of Software Engineering (FOSE'07)</t>
  </si>
  <si>
    <t>285-303</t>
  </si>
  <si>
    <t>Author</t>
  </si>
  <si>
    <t>Author affiliation</t>
  </si>
  <si>
    <t>Source</t>
  </si>
  <si>
    <t>ISBN</t>
  </si>
  <si>
    <t>ISBN13</t>
  </si>
  <si>
    <t>Publication year</t>
  </si>
  <si>
    <t>Volume and Issue</t>
  </si>
  <si>
    <t>Issue date</t>
  </si>
  <si>
    <t>Monograph title</t>
  </si>
  <si>
    <t>Open Access type(s)</t>
  </si>
  <si>
    <t>Database</t>
  </si>
  <si>
    <t>Copyright</t>
  </si>
  <si>
    <t>Data Provider</t>
  </si>
  <si>
    <t xml:space="preserve">Winter, Robert (1); Strauch, Bernhard (2) </t>
  </si>
  <si>
    <t xml:space="preserve">(1) Institute of Information Management, University of St. Gallen, Mueller-Friedberg-Strasse 8, St. Gallen, Switzerland (2) LGT Financial Services, Herrengasse 13, Vaduz, Liechtenstein </t>
  </si>
  <si>
    <t>Proceedings of the ACM Symposium on Applied Computing</t>
  </si>
  <si>
    <t>v 2</t>
  </si>
  <si>
    <t>p 1359-1365</t>
  </si>
  <si>
    <t>Applied Computing 2004 - Proceedings of the 2004 ACM Symposium on Applied Computing</t>
  </si>
  <si>
    <t>All Open Access, Green</t>
  </si>
  <si>
    <t>Compendex</t>
  </si>
  <si>
    <t>Compilation and indexing terms, Copyright 2023 Elsevier Inc.</t>
  </si>
  <si>
    <t>Engineering Village</t>
  </si>
  <si>
    <t>Eliciting information requirements for DW systems</t>
  </si>
  <si>
    <t xml:space="preserve">Prakash, Deepika (1) </t>
  </si>
  <si>
    <t xml:space="preserve">(1) Delhi Technological University, Delhi, India </t>
  </si>
  <si>
    <t>CEUR Workshop Proceedings</t>
  </si>
  <si>
    <t>v 1603</t>
  </si>
  <si>
    <t>CAiSE-DC 2016 - Proceedings of CAiSE 2016 Doctoral Consortium, co-located with 28th International Conference on Advanced Information Systems Engineering, CAiSE 2016</t>
  </si>
  <si>
    <t xml:space="preserve">Dahiya, Deepak (1); Batra, Usha (2); Dahiya, Sudha (3) </t>
  </si>
  <si>
    <t xml:space="preserve">(1) Department of CSE and IT, ITM, India (2) Department of CSE and IT, ITM, Gurgaon, India (3) NIC, Delhi, India </t>
  </si>
  <si>
    <t>Proceedings - 2009 International Conference on New Trends in Information and Service Science, NISS 2009</t>
  </si>
  <si>
    <t>p 924-931</t>
  </si>
  <si>
    <t xml:space="preserve">Prakash, Naveen (1); Prakash, Deepika (2); Gupta, Daya (2) </t>
  </si>
  <si>
    <t xml:space="preserve">(1) MRCE, Sector-43, Faridabad, India (2) Department of Computer Engineering, DTU, Delhi, India </t>
  </si>
  <si>
    <t>v 592</t>
  </si>
  <si>
    <t>Proceedings of the CAiSE Forum 2010</t>
  </si>
  <si>
    <t xml:space="preserve">Gosain, Anjana (1); Singh, Jaspreeti (1) </t>
  </si>
  <si>
    <t xml:space="preserve">(1) USIT, GGSIP University, Kashmere Gate, Delhi-110006, India </t>
  </si>
  <si>
    <t>1st International Conference on the Applications of Digital Information and Web Technologies, ICADIWT 2008</t>
  </si>
  <si>
    <t>p 464-469</t>
  </si>
  <si>
    <t xml:space="preserve">Kumar, Manoj (1); Gosain, Anjana (2); Singh, Yogesh (3) </t>
  </si>
  <si>
    <t xml:space="preserve">(1) Ambedkar Institute of Advanced Communication Technologies &amp; Research, Delhi, India (2) Guru Gobind Singh Indraprastha University, Delhi, India (3) Netaji Subhas Institute of Technology, Delhi, India </t>
  </si>
  <si>
    <t>v 7</t>
  </si>
  <si>
    <t>p 205-221</t>
  </si>
  <si>
    <t>December 1, 2016</t>
  </si>
  <si>
    <t xml:space="preserve">Singh, Yogesh (1); Gosain, Anjana (1); Kumar, Manoj (2) </t>
  </si>
  <si>
    <t xml:space="preserve">(1) University School of Information Technology, Guru Gobind Singh Indraprastha University, Delhi, India (2) Department of Computer Science and Engineering, Ambedkar Institute of Technology, Delhi, India </t>
  </si>
  <si>
    <t>NCM 2009 - 5th International Joint Conference on INC, IMS, and IDC</t>
  </si>
  <si>
    <t>p 798-804</t>
  </si>
  <si>
    <t xml:space="preserve">Kozmina, Natalija (1); Niedrite, Laila (1); Solodovnikova, Darja (1) </t>
  </si>
  <si>
    <t xml:space="preserve">(1) Department of Computer Science, University of Latvia, Raina blvd. 19, LV-1586, Riga, Latvia </t>
  </si>
  <si>
    <t>Frontiers in Artificial Intelligence and Applications</t>
  </si>
  <si>
    <t>v 187, n 1</t>
  </si>
  <si>
    <t>p 79-90</t>
  </si>
  <si>
    <t>Databases and Information Systems V</t>
  </si>
  <si>
    <t xml:space="preserve">Taa, Azman (1); Abdullah, Mohd Syazwan (1); Norwawi, Norita Md. (1) </t>
  </si>
  <si>
    <t xml:space="preserve">(1) Graduate Department of Information Technology, College of Arts and Sciences, Universiti Utara Malaysia, 06010 UUM Sintok, Kedah, Malaysia </t>
  </si>
  <si>
    <t>Proceedings of the 3rd International Conference on Communications and Information Technology, CIT'09</t>
  </si>
  <si>
    <t>p 15-20</t>
  </si>
  <si>
    <t>WSEAS Transactions on Information Science and Applications</t>
  </si>
  <si>
    <t>v 7, n 2</t>
  </si>
  <si>
    <t>p 295-309</t>
  </si>
  <si>
    <t>February 2010</t>
  </si>
  <si>
    <t xml:space="preserve">Vranesic, Helena (1); Rosenkranz, Christoph (1) </t>
  </si>
  <si>
    <t xml:space="preserve">(1) Department of Information Systems Engineering, Goethe University, Frankfurt, Germany </t>
  </si>
  <si>
    <t>PACIS 2011 - 15th Pacific Asia Conference on Information Systems: Quality Research in Pacific</t>
  </si>
  <si>
    <t xml:space="preserve">Prakash, Naveen (1); Bhardwaj, Hanu (1) </t>
  </si>
  <si>
    <t xml:space="preserve">(1) MRCE, Surajkund Badhkal Road, Faridabad 121001, India </t>
  </si>
  <si>
    <t>Lecture Notes in Business Information Processing</t>
  </si>
  <si>
    <t>v 134 LNBIP</t>
  </si>
  <si>
    <t>p 188-202</t>
  </si>
  <si>
    <t>The Practice of Enterprise Modeling - 5th IFIP WG 8.1 Working Conference, PoEM 2012, Proceedings</t>
  </si>
  <si>
    <t>All Open Access, Bronze, Green</t>
  </si>
  <si>
    <t xml:space="preserve">Kozmina, Natalija (1); Niedrite, Laila (1); Golubs, Maksims (1) </t>
  </si>
  <si>
    <t xml:space="preserve">(1) Faculty of Computing, University of Latvia, Raina blvd. 19, Riga, Latvia </t>
  </si>
  <si>
    <t>ICEIS 2013 - Proceedings of the 15th International Conference on Enterprise Information Systems</t>
  </si>
  <si>
    <t>v 1</t>
  </si>
  <si>
    <t>p 136-144</t>
  </si>
  <si>
    <t xml:space="preserve">Khouri, Selma (1, 2); Bellatreche, Ladjel (1); Jean, Stéphane (1); Ait-Ameur, Yamine (3) </t>
  </si>
  <si>
    <t xml:space="preserve">(1) LIAS/ISAE-ENSMA, Poitiers University, France (2) National High School for Computer Science (ESI), Algiers, Algeria (3) ENSEEIHT/IRIT, Toulouse, France </t>
  </si>
  <si>
    <t>Lecture Notes in Computer Science (including subseries Lecture Notes in Artificial Intelligence and Lecture Notes in Bioinformatics)</t>
  </si>
  <si>
    <t>v 8803</t>
  </si>
  <si>
    <t>p 588-603</t>
  </si>
  <si>
    <t xml:space="preserve">Kozmina, Natalija (1); Niedrite, Laila (1) </t>
  </si>
  <si>
    <t xml:space="preserve">(1) University of Latvia, Raina blvd. 19, Riga, Latvia </t>
  </si>
  <si>
    <t>v 194</t>
  </si>
  <si>
    <t>p 362-374</t>
  </si>
  <si>
    <t xml:space="preserve">Munawar (1); Salim, Naomie (1); Ibrahim, Roliana (1) </t>
  </si>
  <si>
    <t xml:space="preserve">(1) Dept. of Information System, Universiti Teknologi Malaysia, Johor Bahru, Malaysia </t>
  </si>
  <si>
    <t>ICACSIS 2011 - 2011 International Conference on Advanced Computer Science and Information Systems, Proceedings</t>
  </si>
  <si>
    <t>p 259-264</t>
  </si>
  <si>
    <t xml:space="preserve">Dubey, Alok (1); Kamal, Archana (1); Gupta, Suresh C. (1) </t>
  </si>
  <si>
    <t xml:space="preserve">(1) Department of Electrical Engineering, Indian Institute of Technology (BHU), Varanasi, UP, India </t>
  </si>
  <si>
    <t>ICROIT 2014 - Proceedings of the 2014 International Conference on Reliability, Optimization and Information Technology</t>
  </si>
  <si>
    <t>p 99-104</t>
  </si>
  <si>
    <t xml:space="preserve">(1) MRCE, Sector 43, Surajkund Badhkal Road, Faridabad; 121001, India </t>
  </si>
  <si>
    <t>v 8697</t>
  </si>
  <si>
    <t>p 39-48</t>
  </si>
  <si>
    <t xml:space="preserve">Nathali, Avalos Veronica (1); Jose, Divan Mario (2, 3) </t>
  </si>
  <si>
    <t xml:space="preserve">(1) School of Natural Sciences, University of Buenos Aires, Quito, Argentina (2) Engineering School, National University of Pampa, Buenos Aires, Argentina (3) School of Economic and Judicial Sciences, National University of La Pampa, Buenos Aires, Argentina </t>
  </si>
  <si>
    <t>Proceedings - 2015 International Workshop on Data Mining with Industrial Applications, DMIA 2015: Part of the ETyC 2015</t>
  </si>
  <si>
    <t>p 8-17</t>
  </si>
  <si>
    <t>August 16, 2016</t>
  </si>
  <si>
    <t xml:space="preserve">Rakhee (1); Kumar, Manoj (1) </t>
  </si>
  <si>
    <t xml:space="preserve">(1) Guru Gobind Singh Indraprastha University, New Delhi, India </t>
  </si>
  <si>
    <t>2015 International Conference on Computing for Sustainable Global Development, INDIACom 2015</t>
  </si>
  <si>
    <t>p 216-221</t>
  </si>
  <si>
    <t xml:space="preserve">Prakash, Deepika (1); Prakash, Naveen (2) </t>
  </si>
  <si>
    <t xml:space="preserve">(1) School of Mathematics, Statistics and Computational Science, Central University, Rajasthan, Kishangarh; 305817, India (2) ICLC, S. Bhagat Singh Marg, New Delhi; 110001, India </t>
  </si>
  <si>
    <t>Proceedings - International Conference on Research Challenges in Information Science</t>
  </si>
  <si>
    <t>v 0</t>
  </si>
  <si>
    <t>p 449-450</t>
  </si>
  <si>
    <t>June 23, 2017</t>
  </si>
  <si>
    <t>RCIS 2017 - 11th IEEE International Conference on Research Challenges in Information Science - Conference Proceedings</t>
  </si>
  <si>
    <t xml:space="preserve">Kozmina, Natalija (1); Niedrite, Laila (1); Zemnickis, Janis (1) </t>
  </si>
  <si>
    <t>ICEIS 2017 - Proceedings of the 19th International Conference on Enterprise Information Systems</t>
  </si>
  <si>
    <t>p 217-224</t>
  </si>
  <si>
    <t>All Open Access, Hybrid Gold, Green</t>
  </si>
  <si>
    <t xml:space="preserve">Truong, Thai-Minh (1); Le, Lam-Son (1); Ton, Long-Phuoc (1) </t>
  </si>
  <si>
    <t xml:space="preserve">(1) Faculty of Computer Science and Engineering, HCMC University of Technology, Ho Chi Minh City, Viet Nam </t>
  </si>
  <si>
    <t>Proceedings - 2017 IEEE 21st International Enterprise Distributed Object Computing Conference, EDOC 2017</t>
  </si>
  <si>
    <t>v 2017-January</t>
  </si>
  <si>
    <t>p 67-72</t>
  </si>
  <si>
    <t>October 30, 2017</t>
  </si>
  <si>
    <t xml:space="preserve">Larbi, Abdelmadjid (1); Malki, Mimoun (2) </t>
  </si>
  <si>
    <t xml:space="preserve">(1) ENERGARID Laboratory, SimulIA Team, Tahri Mohamed Bechar University, Bechar, Algeria (2) LabRI-SBA Laboratory, ESI, Sidi Bel Abbes, Algeria </t>
  </si>
  <si>
    <t>Smart Innovation, Systems and Technologies</t>
  </si>
  <si>
    <t>v 146</t>
  </si>
  <si>
    <t>p 115-122</t>
  </si>
  <si>
    <t>Proceedings of the 8th International Conference on Sciences of Electronics, Technologies of Information and Telecommunications SETIT 2018, Vol.1</t>
  </si>
  <si>
    <t xml:space="preserve">Pizarro, Carlos Andrés (1); Novillo, Gabriel (1); Montejano, German (1) </t>
  </si>
  <si>
    <t xml:space="preserve">(1) Departamento de Informática, Facultad de Ciencias Física Matemáticas y Naturales (FCFMyN), Universidad Nacional de San Luis, San Luis, Argentina </t>
  </si>
  <si>
    <t>v 259 SIST</t>
  </si>
  <si>
    <t>p 13-21</t>
  </si>
  <si>
    <t>Communication and Smart Technologies - Proceedings of ICOMTA 2021</t>
  </si>
  <si>
    <t xml:space="preserve">Singh, Tanu (1); Kumar, Manoj (2) </t>
  </si>
  <si>
    <t xml:space="preserve">(1) University School of Information, Communication Technology, Guru Gobind Singh Indraprastha University, Delhi, India (2) Netaji Subhas University of Technology, East Campus (Formerly Ambedkar Institute of Advanced Communication Technologies and Research), Department of Computer Science and Engg., Delhi, India </t>
  </si>
  <si>
    <t>Proceedings - 5th International Conference on Intelligent Computing and Control Systems, ICICCS 2021</t>
  </si>
  <si>
    <t>p 1203-1209</t>
  </si>
  <si>
    <t>May 6, 2021</t>
  </si>
  <si>
    <t xml:space="preserve">Bhardwaj, Hanu (1); Prakash, Naveen (2) </t>
  </si>
  <si>
    <t xml:space="preserve">(1) MRU, Sector 43, Surajkund Badhkal Road, Faridabad; 121001, India (2) The Northcap University, Sector 23 A, Gurgaon; 122001, India </t>
  </si>
  <si>
    <t>Expert Systems</t>
  </si>
  <si>
    <t>v 33, n 4</t>
  </si>
  <si>
    <t>p 405-413</t>
  </si>
  <si>
    <t>August 1, 2016</t>
  </si>
  <si>
    <t xml:space="preserve">Solodovnikova, Darja (1); Niedrite, Laila (1); Kozmina, Natalija (1) </t>
  </si>
  <si>
    <t xml:space="preserve">(1) University of Latvia, Riga, Latvia </t>
  </si>
  <si>
    <t>Communications in Computer and Information Science</t>
  </si>
  <si>
    <t>v 539</t>
  </si>
  <si>
    <t>p 334-345</t>
  </si>
  <si>
    <t>New Trends in Databases and Information Systems - ADBIS 2015 Short Papers and Workshops BigDap, DCSA, GID, MEBIS, OAIS, SW4CH, WISARD 2015, Proceedings</t>
  </si>
  <si>
    <t xml:space="preserve">Gosain, Anjana (1); Bhati, Rakhi (1) </t>
  </si>
  <si>
    <t xml:space="preserve">(1) University School of Information and Communication Technology, Guru Gobind Singh Indraprastha University, Delhi, India </t>
  </si>
  <si>
    <t>v 628 CCIS</t>
  </si>
  <si>
    <t>p 244-253</t>
  </si>
  <si>
    <t>Smart Trends in Information Technology and Computer Communications - 1st International Conference, SmartCom 2016, Revised Selected Papers</t>
  </si>
  <si>
    <t xml:space="preserve">Prakash, Naveen (1); Prakash, Deepika (2) </t>
  </si>
  <si>
    <t xml:space="preserve">(1) ICLC Ltd., New Delhi, India (2) Central University of Rajasthan, Kishangarh, India </t>
  </si>
  <si>
    <t>p 1-173</t>
  </si>
  <si>
    <t>January 29, 2018</t>
  </si>
  <si>
    <t xml:space="preserve">(1) University School of Information, Communication Technology, Guru Gobind Singh Indraprastha University, Delhi, India (2) Ambedkar Insitute of Advanced Communication Technologies Research, Department of Computer Science and Engg., Delhi, India </t>
  </si>
  <si>
    <t>2020 IEEE 17th India Council International Conference, INDICON 2020</t>
  </si>
  <si>
    <t>December 10, 2020</t>
  </si>
  <si>
    <t xml:space="preserve">El Beggar, Omar (1); Letrache, Khadija (1); Ramdani, Mohammed (1) </t>
  </si>
  <si>
    <t xml:space="preserve">(1) LIM Laboratory-Advanced Smart Systems, Department of Computer Science, Faculty of Sciences and Techniques of Mohammedia, University Hassan 2, Casablanca, Morocco </t>
  </si>
  <si>
    <t>v 26, n 2</t>
  </si>
  <si>
    <t>p 143-165</t>
  </si>
  <si>
    <t>June 2021</t>
  </si>
  <si>
    <t xml:space="preserve">Bimonte, Sandro (1); Antonelli, Leandro (2); Rizzi, Stefano (3) </t>
  </si>
  <si>
    <t xml:space="preserve">(1) INRAE, UR TSCF, Université Clermont, 9 Av. B. Pascal, Aubiere; 63178, France (2) LIFIA, Facultad de Informatica, UNLP, 50 esq 120, La Plata; BsAs, Argentina (3) DISI, Università di Bologna, V.le Risorgimento 2, Bologna; 40136, Italy </t>
  </si>
  <si>
    <t>v 26, n 1</t>
  </si>
  <si>
    <t>p 43-65</t>
  </si>
  <si>
    <t>March 2021</t>
  </si>
  <si>
    <t>Document Title</t>
  </si>
  <si>
    <t>Author Affiliations</t>
  </si>
  <si>
    <t>Publication Title</t>
  </si>
  <si>
    <t>Date Added To Xplore</t>
  </si>
  <si>
    <t>Publication Year</t>
  </si>
  <si>
    <t>Issue</t>
  </si>
  <si>
    <t>Start Page</t>
  </si>
  <si>
    <t>End Page</t>
  </si>
  <si>
    <t>Abstract</t>
  </si>
  <si>
    <t>ISSN</t>
  </si>
  <si>
    <t>ISBNs</t>
  </si>
  <si>
    <t>DOI</t>
  </si>
  <si>
    <t>Funding Information</t>
  </si>
  <si>
    <t>PDF Link</t>
  </si>
  <si>
    <t>Author Keywords</t>
  </si>
  <si>
    <t>IEEE Terms</t>
  </si>
  <si>
    <t>INSPEC Controlled Terms</t>
  </si>
  <si>
    <t>INSPEC Non-Controlled Terms</t>
  </si>
  <si>
    <t>Mesh_Terms</t>
  </si>
  <si>
    <t>Article Citation Count</t>
  </si>
  <si>
    <t>Patent Citation Count</t>
  </si>
  <si>
    <t>Reference Count</t>
  </si>
  <si>
    <t>License</t>
  </si>
  <si>
    <t>Online Date</t>
  </si>
  <si>
    <t>Issue Date</t>
  </si>
  <si>
    <t>Meeting Date</t>
  </si>
  <si>
    <t>Document Identifier</t>
  </si>
  <si>
    <t>D. Dahiya; U. Batra</t>
  </si>
  <si>
    <t>Department of CSE &amp; IT, ITM, Gurgaon, India; Department of CSE &amp; IT, ITM, Gurgaon, India</t>
  </si>
  <si>
    <t>2009 2nd IEEE International Conference on Computer Science and Information Technology</t>
  </si>
  <si>
    <t>11 Sep 2009</t>
  </si>
  <si>
    <t>This paper discusses the business requirements as concerns in a data warehouse in general and derives the specific information requirements for the AOSDDL (Aspect Oriented Software Development Design Language) design language architecture to implement a data warehouse that is proposed within this work. Research into aspect based business requirements so far has shown that no single solution will meet all possible requirements of aspect oriented data warehouse, and thus, multiple systems for domains with different demands must be able to co-exist and interoperate. The goal is to thoroughly define what the users must have to satisfy their business needs.</t>
  </si>
  <si>
    <t>978-1-4244-4519-6</t>
  </si>
  <si>
    <t>10.1109/ICCSIT.2009.5234479</t>
  </si>
  <si>
    <t>https://ieeexplore.ieee.org/stamp/stamp.jsp?arnumber=5234479</t>
  </si>
  <si>
    <t>aspect;data warehouse;business;design;language</t>
  </si>
  <si>
    <t>Data warehouses;Unified modeling language;Programming;Software design;Object oriented modeling;Information systems;Computer architecture;Information analysis;Process design;Documentation</t>
  </si>
  <si>
    <t>business data processing;data warehouses;object-oriented languages;object-oriented programming;program verification;software architecture</t>
  </si>
  <si>
    <t>business requirement;data warehouse;aspect oriented software development design language;AOSDDL design language architecture</t>
  </si>
  <si>
    <t>IEEE Conferences</t>
  </si>
  <si>
    <t>Shi-Ming Huang; Wei-Chen Lour; Hsiu-Feng Huang; Chien-Ming Huang; Shing-Han Li; Chung-Da Fu</t>
  </si>
  <si>
    <t>Department of Information Management, Tatung Institute of Technology, Taipei, Taiwan; Department of Information Management, Tatung Institute of Technology, Taipei, Taiwan; Graduate School of Management, Tatung Institute of Technology, Taipei, Taiwan; Department of Information Management, Tatung Institute of Technology, Taipei, Taiwan; Department of Information Management, Tatung Institute of Technology, Taipei, Taiwan; Department of Information Management, Tatung Institute of Technology, Taipei, Taiwan</t>
  </si>
  <si>
    <t>1997 IEEE International Conference on Systems, Man, and Cybernetics. Computational Cybernetics and Simulation</t>
  </si>
  <si>
    <t>6 Aug 2002</t>
  </si>
  <si>
    <t>2408 vol.3</t>
  </si>
  <si>
    <t>All practitioners of information system know that building an industrial-strength information system is both a long-term commitment and a long-term investment for an organization. Any surviving system should encounter many times of changes either major or minor; and these changes might induce the system serious problems and a lot of maintenance cost. According to the recent development of database reengineering, data warehousing and business reengineering, many organizations have had their information system operating for years. They are facing the problems of introducing a new database system and the re-designation of the data processing procedure. For the information system to serve effectively and efficiently as time goes by, there are two ways to improve it. Firstly, re-design the whole system by using new technology and new database models; secondly, introduce a method that will make use of the existing systems to the maximum extent while the new requirements are still satisfied, i.e. Information systems reengineering. In this paper, we propose a framework for practitioners to complete the reengineering work more smoothly. The authors have applied this framework to the system reengineering work for a manufacturer. An EIS prototype is developed, according to the new requirements of high-level managers, and the system is operating currently.</t>
  </si>
  <si>
    <t>1062-922X</t>
  </si>
  <si>
    <t>0-7803-4053-1</t>
  </si>
  <si>
    <t>10.1109/ICSMC.1997.635287</t>
  </si>
  <si>
    <t>https://ieeexplore.ieee.org/stamp/stamp.jsp?arnumber=635287</t>
  </si>
  <si>
    <t>Data warehouses;Information systems;Investments;Costs;Warehousing;Business process re-engineering;Database systems;Data processing;Management information systems;Manufacturing</t>
  </si>
  <si>
    <t>management information systems;systems re-engineering;systems analysis;database management systems</t>
  </si>
  <si>
    <t>data warehouse;information systems reengineering;industrial-strength information system;database reengineering;business reengineering;EIS prototype;high-level managers</t>
  </si>
  <si>
    <t>D. Dahiya; U. Batra; S. Dahiya</t>
  </si>
  <si>
    <t>Department of CSE &amp; IT, ITM, India; Department of CSE &amp; IT, ITM, Gurgaon, India; NIC, New Delhi, India</t>
  </si>
  <si>
    <t>2009 International Conference on New Trends in Information and Service Science</t>
  </si>
  <si>
    <t>25 Sep 2009</t>
  </si>
  <si>
    <t>It has become apparent that design language research deals largely with trade-offs. For example, many of the aspect oriented design systems trade-off implementation dependency for wide tool support or limited support with general purpose flexibility. This paper discusses the requirements for aspect oriented design language in general and derives the specific information requirements for the AOSDDL (aspect oriented software development design language) design language architecture to implement a data warehouse that is proposed within this work. Research into aspect oriented design languages so far has shown that no single solution will meet all possible requirements of aspect oriented data warehouse, and thus, multiple systems for domains with different demands must be able to co-exist and interoperate. The challenge in designing aspect oriented data warehouse solutions therefore is to draw the optimal line between trade-offs depending on the requirements at hand. For this, it is crucial to understand fully the requirements of a given domain.</t>
  </si>
  <si>
    <t>978-0-7695-3687-3</t>
  </si>
  <si>
    <t>10.1109/NISS.2009.25</t>
  </si>
  <si>
    <t>https://ieeexplore.ieee.org/stamp/stamp.jsp?arnumber=5260758</t>
  </si>
  <si>
    <t>data;warehouse;aspect;AOSDDL;concern</t>
  </si>
  <si>
    <t>Information management;Data warehouses;Programming;Software design;Information systems;Unified modeling language;Object oriented modeling;Computer architecture;Process design;Documentation</t>
  </si>
  <si>
    <t>data warehouses;object-oriented languages;software architecture</t>
  </si>
  <si>
    <t>information management;data warehouse;aspect oriented software development design language</t>
  </si>
  <si>
    <t>L. Bellatreche; S. Khouri; I. Boukhari; R. Bouchakri</t>
  </si>
  <si>
    <t>LIAS, ENSMA Poitiers University Futuroscope, France; LIAS, ENSMA Poitiers University Futuroscope, France; LIAS, ENSMA Poitiers University Futuroscope, France; LIAS, ENSMA Poitiers University Futuroscope, France</t>
  </si>
  <si>
    <t>2012 Proceedings of the 35th International Convention MIPRO</t>
  </si>
  <si>
    <t>16 Jul 2012</t>
  </si>
  <si>
    <t>Developing database (DB) and data warehouse (DW) applications pass through three main phrases imposed by the ANSI/SPARC architecture: conceptual modeling, logical modeling and physical modeling. Some research efforts add a new ontological level above the conceptual one. This architecture has created two main actors whose presence is mandatory to ensure the success of applications: “conceptual designer” for conceptual and logical levels and “database administrators” (DBA) for physical level. Note that some administration tasks need some inputs from conceptual phase. Unfortunately, interaction between these two actors is negligible. Recently, some research and industrial efforts identify a highest cost of DBA and propose tools (advisors) to replace them, in order to ensure what we call zero-administration. The main limitation of these tools is their robustness. In this paper, we propose a new human resource management for database applications. Instead of replacing DBA, we claim to delegate some DBA tasks to conceptual designers. These tasks are usually those having inputs user requirements that may be translated to SQL queries. First, we propose a user make user requirements persistent into DWs. An analysis of requirements is given to identify SQL queries that may be used for physical design phase. Finally, a selection of indexes based on user requirements is presented and evaluated using star schema benchmark.</t>
  </si>
  <si>
    <t>978-953-233-068-7</t>
  </si>
  <si>
    <t>https://ieeexplore.ieee.org/stamp/stamp.jsp?arnumber=6240902</t>
  </si>
  <si>
    <t>Ontologies;Unified modeling language;Indexes;Optimization;Data models;Benchmark testing</t>
  </si>
  <si>
    <t>data warehouses;formal specification;ontologies (artificial intelligence)</t>
  </si>
  <si>
    <t>ontologies;data warehouses;ANSI/SPARC architecture;conceptual modeling;logical modeling;physical modeling;conceptual designer;database administrators;zero-administration;human resource management;database applications;user requirements;SQL queries</t>
  </si>
  <si>
    <t>Validation of data warehouse requirements - model traceability metrics using a formal framework</t>
  </si>
  <si>
    <t>Rakhee; M. Kumar</t>
  </si>
  <si>
    <t>Guru Gobind Singh Inderaprastha University, New Delhi, INDIA; Guru Gobind Singh Inderaprastha University, New Delhi, INDIA</t>
  </si>
  <si>
    <t>2015 2nd International Conference on Computing for Sustainable Global Development (INDIACom)</t>
  </si>
  <si>
    <t>4 May 2015</t>
  </si>
  <si>
    <t>In recent years, data warehouse quality has acquired lots of attention as many important decisions are based on the data stored in data warehouses. Various researchers proved that metrics are quality indicators of data warehouses. These metrics have been proposed at the requirement, conceptual, logical and physical levels. Further, validation of metrics has also been done at the conceptual, logical and physical levels to show their practical utility. However no validation of metrics has been done at the requirement level. In this paper, our focus is on formal validation of data warehouse requirements-model metrics, (i.e. traceability metrics) using Briand's framework, which is a property-based framework. The result of validation shows that the traceability metrics are defined properly and satisfy all the properties required for a size measure as per Briand's framework.</t>
  </si>
  <si>
    <t>978-9-3805-4416-8</t>
  </si>
  <si>
    <t>https://ieeexplore.ieee.org/stamp/stamp.jsp?arnumber=7100248</t>
  </si>
  <si>
    <t>Briand's framework;Data warehouse;Metrics;Requirements-model;Traceability metrics;Validation</t>
  </si>
  <si>
    <t>Size measurement;Data warehouses;Unified modeling language;Object oriented modeling;Length measurement;Complexity theory</t>
  </si>
  <si>
    <t>data warehouses</t>
  </si>
  <si>
    <t>data warehouse requirements validation;model traceability metrics;formal framework;data warehouse quality;physical levels;logical levels;conceptual levels;practical utility;data warehouse requirements-model metrics</t>
  </si>
  <si>
    <t>Munawar; N. Salim; R. Ibrahim</t>
  </si>
  <si>
    <t>Department of Information System, Universiti Teknologi Malaysia, Johor Bahru, Malaysia; Department of Information System, Universiti Teknologi Malaysia, Johor Bahru, Malaysia; Department of Information System, Universiti Teknologi Malaysia, Johor Bahru, Malaysia</t>
  </si>
  <si>
    <t>2011 International Conference on Advanced Computer Science and Information Systems</t>
  </si>
  <si>
    <t>26 Jan 2012</t>
  </si>
  <si>
    <t>Few researches have been carried out to provide means of requirements analysis in the novel field of data warehousing. This paper proposes a methodology for requirements analysis in the context of data warehouse systems denoted by: integrated requirement analysis for designing data warehouse (IRADAH), as a way to accomplish the peculiar aspects inherent to such systems. Focus of this paper is quality integration (business quality, technical quality, and information quality) into the requirements analysis to reduce the risk of failure in data warehouse project. The paper aims to tackle four research questions: how to integrate the four existing approaches to warehouse design; how to identify warehouse elements from operational data sources; how to embody corporate strategy and business objectives; and how to translate user requirements into appropriate design elements.</t>
  </si>
  <si>
    <t>978-979-1421-11-9</t>
  </si>
  <si>
    <t>https://ieeexplore.ieee.org/stamp/stamp.jsp?arnumber=6140773</t>
  </si>
  <si>
    <t>Data warehouses;Data models;Warehousing;Conferences;Adaptation models;Organizations</t>
  </si>
  <si>
    <t>data warehouses;formal specification;software fault tolerance;software quality</t>
  </si>
  <si>
    <t>data warehouse quality;integrated requirements analysis;IRADAH;quality integration;business quality;technical quality;information quality;data sources</t>
  </si>
  <si>
    <t>N. El Moukhi; I. El Azami; A. Mouloudi; A. El Mounadi</t>
  </si>
  <si>
    <t>Faculty of Sciences, Ibn Tofail University, Kenitra, Morocco; Faculty of Sciences, Ibn Tofail University, Kenitra, Morocco; Faculty of Sciences, Ibn Tofail University, Kenitra, Morocco; LASTIMI Laboratory, Mohammadia School of Engineering Mohammed V University, Rabat, Morocco</t>
  </si>
  <si>
    <t>2018 International Conference on Electronics, Control, Optimization and Computer Science (ICECOCS)</t>
  </si>
  <si>
    <t>13 Jan 2019</t>
  </si>
  <si>
    <t>A data warehouse allows to integrate heterogeneous data sources for analysis purposes. One of the keys of success of the data warehousing process is the design and definition of the warehouse model based on the requirements of decision makers. This paper presents and analyzes the set of requirements-driven methods for designing data warehouses and classifies them into two broad categories: users-driven and goals-driven methods. Then, it introduces a new method called XCube Assist which allows to exploit all advantages of the users-driven approach. Our new method is mainly based on the semantic analysis of the requirements expressed in natural language and their confrontation with data sources and the search history. At the end of the process a multidimensional model is generated in XML language.</t>
  </si>
  <si>
    <t>978-1-5386-7868-8</t>
  </si>
  <si>
    <t>10.1109/ICECOCS.2018.8610523</t>
  </si>
  <si>
    <t>https://ieeexplore.ieee.org/stamp/stamp.jsp?arnumber=8610523</t>
  </si>
  <si>
    <t>Data warehouse;users-driven method;requirements-driven method;multidimensional model;WordNet</t>
  </si>
  <si>
    <t>Data warehouses;Unified modeling language;Data models;Business;Analytical models;Adaptation models;Semantics</t>
  </si>
  <si>
    <t>data analysis;data mining;data warehouses;decision making;decision support systems;XML</t>
  </si>
  <si>
    <t>data warehouse;goals-driven methods;users-driven approach;semantic analysis;multidimensional model;requirements-driven modeling;decision-making systems;heterogeneous data sources;data warehousing process;decision makers;requirements-driven methods;data sources;XCube Assist method;natural language;XML language</t>
  </si>
  <si>
    <t>An Integrated Strategy Based in Processes, Requirements, Measurement and Evaluation for the Formalization of Necessities in Data Warehouse Projects</t>
  </si>
  <si>
    <t>A. V. Nathalí; D. M. José</t>
  </si>
  <si>
    <t>Universidad de Buenos Aires, Buenos Aires, AR; Eng. Sch., Nat. Univ. of La Pampa, Santa Rosa, Argentina</t>
  </si>
  <si>
    <t>2015 International Workshop on Data Mining with Industrial Applications (DMIA)</t>
  </si>
  <si>
    <t>18 Aug 2016</t>
  </si>
  <si>
    <t>In this work we proposes an Integrated Strategy based in Processes, Requirements, Measurement and Evaluation, whose objective is to identify and maintain a traceability of such requirements at early stages in data warehouse projects. Our strategy starts with the process formalization using SPEM to improve its communicability and extensibility. From the process formalization, we continue with the definition of the measurement and evaluation (M&amp;E) project to quantify the behavior of each process and its necessities. This enables progress in the project scoping, the early identification of its risks, and at the same time establishes a traceability mechanism between the decisions and the artifacts that may generate throughout its life cycle. This represents an important compliment regarding life cycles as proposed by Kimball, in which the requirement phase is not formalized and there is no strategy to clearly define the aspects to quantify and/or analyze to the effects of supporting a decision making process. Finally, an example of the strategy application for one process of the Ministry of Education of Ecuador is shown.</t>
  </si>
  <si>
    <t>978-1-4673-8111-6</t>
  </si>
  <si>
    <t>10.1109/DMIA.2015.13</t>
  </si>
  <si>
    <t>https://ieeexplore.ieee.org/stamp/stamp.jsp?arnumber=7544966</t>
  </si>
  <si>
    <t>Data warehouse;Requirements;Processes;Measurement and Evaluation</t>
  </si>
  <si>
    <t>Data warehouses;Business;Measurement;Context;Software;Unified modeling language</t>
  </si>
  <si>
    <t>data warehouses;decision making;risk management</t>
  </si>
  <si>
    <t>integrated strategy;processes-requirements-measurement-evaluation;data warehouse projects;process formalization;SPEM;communicability;measurement and evaluation project;M&amp;E project;project scoping;risk identification;life cycle;decision making process;strategy application;Ministry of Education;Ecuador</t>
  </si>
  <si>
    <t>R. Winter; B. Strauch</t>
  </si>
  <si>
    <t>Institute of Information Management, University of Saint Gallen, Switzerland; Principality of Liechtenstein, LGT Financial Services, Vaduz, Liechtenstein</t>
  </si>
  <si>
    <t>36th Annual Hawaii International Conference on System Sciences, 2003. Proceedings of the</t>
  </si>
  <si>
    <t>6 Feb 2003</t>
  </si>
  <si>
    <t>9 pp.</t>
  </si>
  <si>
    <t>Information requirements analysis for data warehouse systems differs significantly from requirements analysis for conventional information systems. Existing data warehouse specific approaches are reviewed. A comprehensive methodology that supports the entire process of determining information requirements of data warehouse users, matching information requirements with actual information supply, evaluating and homogenizing resulting information requirements, establishing priorities for unsatisfied information requirements, and formally specifying the results as a basis for subsequent phases of the data warehouse development (sub)project is proposed. Its components as well as its overall design are based partially on literature review, but mainly on findings from a four year collaboration project with several large companies, mostly from the service sector. While an application of the entire methodology is still outstanding, some components have been successfully applied in actual data warehouse development projects of the participating companies.</t>
  </si>
  <si>
    <t>0-7695-1874-5</t>
  </si>
  <si>
    <t>10.1109/HICSS.2003.1174602</t>
  </si>
  <si>
    <t>https://ieeexplore.ieee.org/stamp/stamp.jsp?arnumber=1174602</t>
  </si>
  <si>
    <t>Data analysis;Information analysis;Warehousing;Data warehouses;Project management;Information management;Management information systems;Research and development management;Collaboration;Risk analysis</t>
  </si>
  <si>
    <t>data warehouses;formal specification;information systems</t>
  </si>
  <si>
    <t>demand-driven information requirements analysis;data warehousing projects;data warehouse systems;data warehouse development project</t>
  </si>
  <si>
    <t>E. Soler; V. Stefanov; J. -N. Mazon; J. Trujillo; E. Fernandez-Medina; M. Piattini</t>
  </si>
  <si>
    <t>Departamento de Informatica, Universidad de Matanzas, Cuba; Women's Postgraduate College for Internet Technologies, Vienna University of Technology, Austria; Departamento de Lenguajes y Sistemas Informáticos, Universidad de Alicante, Spain; Departamento de Lenguajes y Sistemas Informáticos, Universidad de Alicante, Spain; NA; Departamento de Tecnolog??as y Sistemas de Informaci??n, Universidad de Castilla-La Mancha, Spain</t>
  </si>
  <si>
    <t>2008 Third International Conference on Availability, Reliability and Security</t>
  </si>
  <si>
    <t>23 May 2008</t>
  </si>
  <si>
    <t>Data warehouse (DW) systems integrate data from heterogeneous sources and are used by decision makers to analyze the status and the development of an organization. Traditionally, requirement analysis approaches for DWs have focused purely on information needs of decision makers, without considering other kinds of requirements such as security or performance. But modeling these issues in the early stages of the development is a cornerstone for building a DW that satisfies user expectations. In this paper, we define the two kinds of requirements for data warehousing as information and quality-of-service requirements and combine them in a comprehensive approach based on MDA (model driven architecture). This allows a separation of concerns to model requirements without losing the connection between information and quality-of-service, also in the following conceptual or logical design stages. Finally, in this paper, we introduce a security requirement model for data warehousing, and a three-step process for modeling security requirements, thus illustrating the applicability of our approach with an example.</t>
  </si>
  <si>
    <t>978-0-7695-3102-1</t>
  </si>
  <si>
    <t>10.1109/ARES.2008.86</t>
  </si>
  <si>
    <t>https://ieeexplore.ieee.org/stamp/stamp.jsp?arnumber=4529327</t>
  </si>
  <si>
    <t>Data analysis;Data warehouses;Data security;Information security;Data models;Information analysis;Warehousing;Quality of service;Availability;Performance analysis</t>
  </si>
  <si>
    <t>data warehouses;security of data;software architecture;systems analysis</t>
  </si>
  <si>
    <t>comprehensive requirement analysis;data warehouses;security requirements;quality-of-service requirements;information requirements;model driven architecture</t>
  </si>
  <si>
    <t>F. R. S. Paim; J. F. B. de Castro</t>
  </si>
  <si>
    <t>SERPRO, Recife, Brazil; Universidade Federal dee Pernambuco Centro de Informatica, Recife, Pernambuco, Brazil</t>
  </si>
  <si>
    <t>Proceedings. 11th IEEE International Requirements Engineering Conference, 2003.</t>
  </si>
  <si>
    <t>23 Sep 2003</t>
  </si>
  <si>
    <t>In the novel domain of data warehouse systems, software engineers are required to define a solution that integrates with a number of heterogeneous sources to extract, transform and aggregate data, as well as to offer flexibility to run adhoc queries that retrieve analytic information. Moreover, these activities should be performed based on a concise dimensional schema. This intricate process with its particular multidimensionality claims for a requirements engineering approach to aid the precise definition of data warehouse applications. We adapt the traditional requirements engineering process and propose DWARF, a data warehouse requirements definition method. A case study demonstrates how the method has been successfully applied in the company wise development of a large-scale data warehouse system that stores hundreds of gigabytes of strategic data for the Brazilian Federal Revenue Service.</t>
  </si>
  <si>
    <t>1090-705X</t>
  </si>
  <si>
    <t>0-7695-1980-6</t>
  </si>
  <si>
    <t>10.1109/ICRE.2003.1232739</t>
  </si>
  <si>
    <t>https://ieeexplore.ieee.org/stamp/stamp.jsp?arnumber=1232739</t>
  </si>
  <si>
    <t>Data warehouses;Data engineering;Software systems;Systems engineering and theory;Data mining;Aggregates;Information retrieval;Information analysis;Multidimensional systems;Large-scale systems</t>
  </si>
  <si>
    <t>data warehouses;formal specification</t>
  </si>
  <si>
    <t>data warehouse system;software engineers;analytic information retrieval;requirements engineering;DWARF;data warehouse requirements definition;Brazilian Federal Revenue Service</t>
  </si>
  <si>
    <t>S. I. Khan; A. S. M. L. Hoque</t>
  </si>
  <si>
    <t>Department of Computer Science and Engineering (CSE), Bangladesh University of Engineering and Technology (BUET), Dhaka, Bangladesh; Department of Computer Science and Engineering (CSE), Bangladesh University of Engineering and Technology (BUET), Dhaka, Bangladesh</t>
  </si>
  <si>
    <t>2015 International Conference on Electrical Engineering and Information Communication Technology (ICEEICT)</t>
  </si>
  <si>
    <t>29 Oct 2015</t>
  </si>
  <si>
    <t>Health informatics is one of the top most focuses of researchers now a days. Availability of timely and accurate data is essential for informed medical decision making. Health care organizations face a common problem with large amount of data they have in numerous systems. Such systems are unstructured and unorganized, requires computational time for data integration. Researchers, medical practitioners, health care providers and patients will not be able to utilize the knowledge stored in different repositories unless synthesize the information from disparate sources. This problem can be solved by Data warehousing. Data warehousing techniques share a common set of tasks, include requirements analysis, data design, architectural design, implementation and deployment. Developing Clinical data warehouse is complex and time consuming but is essential to deliver quality patient care. Data integration tasks of medical data store are much challenging when designing clinical data warehouse architecture. This research identifies prospects and complexities of Health data warehousing and Mining in Bangladesh perspective and proposes a data-warehousing model suitable for integrating data from different health care sources.</t>
  </si>
  <si>
    <t>978-1-4673-6676-2</t>
  </si>
  <si>
    <t>10.1109/ICEEICT.2015.7307514</t>
  </si>
  <si>
    <t>https://ieeexplore.ieee.org/stamp/stamp.jsp?arnumber=7307514</t>
  </si>
  <si>
    <t>Data Warehouse;Data Mining;Pathological Data;Health Data Preprocessing</t>
  </si>
  <si>
    <t>Medical diagnostic imaging;Hospitals;Electrocardiography;Electroencephalography;Electromyography</t>
  </si>
  <si>
    <t>bioinformatics;data integration;data mining;data warehouses;decision making;health care</t>
  </si>
  <si>
    <t>data mining;clinical data warehouse architecture;data integration tasks;architectural design;data design;requirements analysis;knowledge storage;health care providers;medical practitioners;data integration;health care organizations;medical decision making;health informatics;health data warehouse development</t>
  </si>
  <si>
    <t>A. Sen; A. P. Sinha</t>
  </si>
  <si>
    <t>Department of Information and Operations Management, Mays Business School, Texas A and M University, College Station, TX, USA; Sheldon B. Lubar School of Business, University of Wisconsin, Milwaukee, Milwaukee, WI, USA</t>
  </si>
  <si>
    <t>IEEE Transactions on Systems, Man, and Cybernetics, Part C (Applications and Reviews)</t>
  </si>
  <si>
    <t>19 Dec 2006</t>
  </si>
  <si>
    <t>A data warehouse is developed using a data warehousing process (DWP) methodology. Currently, there are a large number of methodologies available in the data warehousing market. The reason for this is the lack of any centralized attempts at creating platform-independent DWP standards. For the development of such standards, it is very important that we first examine the current practices being followed by the data warehousing industry. In this study, we review 30 commercial data warehousing methodologies and analyze the standard practices they have adopted with respect to DWP. To perform the analysis, we first develop an ontological model of DWP based on a thorough review of the literature and inputs from experts in the data warehousing field. The ontological model consists of two hierarchies: a composition hierarchy which shows the decomposition of DWP tasks such as system development, extract, transform, and load (ETL), and end-user application design; and a classification hierarchy which specifies the alternative methods or techniques available for performing the tasks. We next apply hierarchical cluster analysis to group the methodologies that share a common set of standards. Our study provides valuable insights into the prevailing standard practices for different DWP tasks-system development, requirements analysis, architecture design, data modeling, ETL, data extraction, and end-user application design-and identifies important directions for future research on DWP standardization</t>
  </si>
  <si>
    <t>1558-2442</t>
  </si>
  <si>
    <t>10.1109/TSMCC.2006.886966</t>
  </si>
  <si>
    <t>https://ieeexplore.ieee.org/stamp/stamp.jsp?arnumber=4033010</t>
  </si>
  <si>
    <t>Data warehouse;data warehousing process (DWP);ontology;standards;system development</t>
  </si>
  <si>
    <t>Warehousing;Standards development;Ontologies;Data warehouses;Data mining;Performance analysis;Data analysis;Standardization;Decision making;Information technology</t>
  </si>
  <si>
    <t>data warehouses;formal specification;ontologies (artificial intelligence);systems analysis</t>
  </si>
  <si>
    <t>data warehousing process methodology;ontology-based review;platform-independent standards;composition hierarchy;classification hierarchy;hierarchical cluster analysis;tasks-system development;requirements analysis;architecture design;data modeling;extract-transform-load;data extraction;end-user application design</t>
  </si>
  <si>
    <t>IEEE Journals</t>
  </si>
  <si>
    <t>N. ElGamal; A. E. Bastawissy; G. Galal-Edeen</t>
  </si>
  <si>
    <t>Information Systems Department Faculty of Computers and Information, Cairo University, Cairo, Egypt; Information Systems Department Faculty of Computers and Information, Cairo University, Cairo, Egypt; Information Systems Department Faculty of Computers and Information, Cairo University, Cairo, Egypt</t>
  </si>
  <si>
    <t>2011 Ninth International Conference on ICT and Knowledge Engineering</t>
  </si>
  <si>
    <t>16 Feb 2012</t>
  </si>
  <si>
    <t>Data warehouse (DW) testing is a very critical stage in the DW development because decisions are made based on the information resulting from the DW. So, testing the quality of the resulting information will support the trustworthiness of the DW system. A number of approaches were made to describe how the testing process should take place in the DW environment. In this paper we will present briefly these testing approaches, and then a proposed matrix that structures the DW testing routines will be used to evaluate and compare these approaches. Afterwards an analysis of the comparison matrix will highlight the weakness points that exist in the available DW testing approaches. Finally, we will point out the requirements towards achieving a homogeneous DW testing framework. In the end, we will conclude our work.</t>
  </si>
  <si>
    <t>2157-099X</t>
  </si>
  <si>
    <t>978-1-4577-2162-5</t>
  </si>
  <si>
    <t>10.1109/ICTKE.2012.6152416</t>
  </si>
  <si>
    <t>https://ieeexplore.ieee.org/stamp/stamp.jsp?arnumber=6152416</t>
  </si>
  <si>
    <t>Data Warehouse Testing;Data Warehouse Quality</t>
  </si>
  <si>
    <t>Testing;Data warehouses;Image color analysis;Educational institutions;Computers;Software</t>
  </si>
  <si>
    <t>data warehouses;program testing</t>
  </si>
  <si>
    <t>data warehouse testing framework;DW development;DW system;testing process;DW environment;comparison matrix;homogeneous DW testing framework</t>
  </si>
  <si>
    <t>L. Zepeda; E. Ceceña; R. Quintero; R. Zatarain; L. Vega; Z. Mora; G. G. Clemente</t>
  </si>
  <si>
    <t>Sistemas y Computación, Instituto Tecnológico de Culiacán, Culiacan, Mexico; Sistemas y Computación, Instituto Tecnológico de Culiacán, Culiacan, Mexico; Sistemas y Computación, Instituto Tecnológico de Culiacán, Culiacan, Mexico; Sistemas y Computación, Instituto Tecnológico de Culiacán, Culiacan, Mexico; Sistemas y Computación, Instituto Tecnológico de Culiacán, Culiacan, Mexico; Sistemas y Computación, Instituto Tecnológico de Culiacán, Culiacan, Mexico; Departamento de Informática, Universidad Autónoma de Sinaloa, Culiacan, Mexico</t>
  </si>
  <si>
    <t>2010 International Conference on Computational Science and Its Applications</t>
  </si>
  <si>
    <t>3 Jun 2010</t>
  </si>
  <si>
    <t>In this paper, we present a method based on Model Driven Architecture (MDA) for the design of Data Warehouses (DWs). The method is made up of a set of transformation rules as a mechanism to extract multidimensional schemas from the logical description of the operational database and a Computation Independent Model (CIM) for the definition of user requirements. As a result we have implemented an Eclipse based prototype that generates from the logical description of the operational database and user requirements the multidimensional schema that best reflects user’s requirements.</t>
  </si>
  <si>
    <t>978-1-4244-6462-3</t>
  </si>
  <si>
    <t>10.1109/ICCSA.2010.62</t>
  </si>
  <si>
    <t>https://ieeexplore.ieee.org/stamp/stamp.jsp?arnumber=5476643</t>
  </si>
  <si>
    <t>MDA;Data Warehouse;Tool</t>
  </si>
  <si>
    <t>Data warehouses;Multidimensional systems;Object oriented modeling;Design methodology;Databases;Computational modeling;Computer integrated manufacturing;Books;Erbium;Warehousing</t>
  </si>
  <si>
    <t>data warehouses;knowledge acquisition;software architecture;software tools</t>
  </si>
  <si>
    <t>data warehouse;MDA tool;model driven architecture;multidimensional schemas;operational database;computation independent model</t>
  </si>
  <si>
    <t>P. Woodall; T. Jess; M. Harrison; D. McFarlane; A. Shah; W. Krechel; E. Nicks</t>
  </si>
  <si>
    <t>Department of Engineering, University of Cambridge, UK; Department of Engineering, University of Cambridge, UK; Department of Engineering, University of Cambridge, UK; Department of Engineering, University of Cambridge, UK; Department of Engineering, University of Cambridge, UK; Boeing, USA; Boeing, USA</t>
  </si>
  <si>
    <t>2014 12th IEEE International Conference on Industrial Informatics (INDIN)</t>
  </si>
  <si>
    <t>6 Nov 2014</t>
  </si>
  <si>
    <t>Extract transform and load (ETL) is a critical process used by industrial organisations to shift data from one database to another, such as from an operational system to a data warehouse. With the increasing amount of data stored by industrial organisations, some ETL processes can take in excess of 12 hours to complete; this can leave decision makers stranded while they wait for the data needed to support their decisions. After designing the ETL processes, inevitably data requirements can change, and much of the data that goes through the ETL process may not ever be used or needed. This paper therefore proposes a framework for dynamically detecting and predicting unnecessary data and preventing it from slowing down ETL processes - either by removing it entirely or deprioritizing it. Other advantages of the framework include being able to prioritise data cleansing tasks and determining what data should be processed first and placed into fast access memory. We show existing example algorithms that can be used for each component of the framework, and present some initial testing results as part of our research to determine whether the framework can help to reduce ETL time.</t>
  </si>
  <si>
    <t>2378-363X</t>
  </si>
  <si>
    <t>978-1-4799-4905-2</t>
  </si>
  <si>
    <t>10.1109/INDIN.2014.6945559</t>
  </si>
  <si>
    <t>https://ieeexplore.ieee.org/stamp/stamp.jsp?arnumber=6945559</t>
  </si>
  <si>
    <t>Extract transform and load;ETL;Data warehouse;reduce ETL;unnecessary data;data overload;detecting unnecessary data</t>
  </si>
  <si>
    <t>Predictive models;Data warehouses;Transforms;Data mining;Data models;Sensitivity analysis;Educational institutions</t>
  </si>
  <si>
    <t>data warehouses;manufacturing data processing;manufacturing industries;manufacturing systems;organisational aspects</t>
  </si>
  <si>
    <t>unnecessary industrial data detection;ETL processes;extract transform and load;industrial organisations;data shift;database;operational system;data warehouse;data requirements;data cleansing tasks;access memory</t>
  </si>
  <si>
    <t>T. Popovic; M. Kuhn</t>
  </si>
  <si>
    <t>Test Laboratories International, Inc., College Station, TX, USA; Test Laboratories International, Inc., College Station, TX, USA</t>
  </si>
  <si>
    <t>2009 IEEE Power &amp; Energy Society General Meeting</t>
  </si>
  <si>
    <t>2 Oct 2009</t>
  </si>
  <si>
    <t>This paper discusses implementation of systems for automated processing and analysis of data recorded in substations during faults. Substation fault data is captured by various intelligent electronic devices (IEDs) such as digital fault recorders, digital protective relays, circuit breaker recorders, etc. Equipment in today's substations is provided by various vendors and comes in different vintages. System protection engineers, for example, have to deal with different IED product versions, diverse data collection and viewing software, and variety of proprietary and non-proprietary data formats. This paper illustrates how to bring together internal needs and requirements defined by a given utility, available standards and recommendations developed by professional organizations, as well as the requirements imposed externally, for example, standards defined by North American Electric Reliability Corporation (NERC).</t>
  </si>
  <si>
    <t>1932-5517</t>
  </si>
  <si>
    <t>978-1-4244-4241-6</t>
  </si>
  <si>
    <t>10.1109/PES.2009.5275446</t>
  </si>
  <si>
    <t>https://ieeexplore.ieee.org/stamp/stamp.jsp?arnumber=5275446</t>
  </si>
  <si>
    <t>automated fault analysis;substation automation;smart grid;power system faults;power system monitoring;substation data warehouse;fault location</t>
  </si>
  <si>
    <t>Circuit faults;Substation protection;Standards development;Standards organizations;Data analysis;Digital relays;Protective relaying;Circuit breakers;Data engineering;Systems engineering and theory</t>
  </si>
  <si>
    <t>data analysis;fault diagnosis;substation automation</t>
  </si>
  <si>
    <t>automated fault analysis;substation fault data;digital fault recorder;digital protective relay;circuit breaker recorder;system protection engineer;North American Electric Reliability Corporation;NERC;intelligent electronic devices;data analysis;automated processing</t>
  </si>
  <si>
    <t>T. -M. Truong; L. -S. Lê; L. -P. Tôn</t>
  </si>
  <si>
    <t>Faculty of Computer Science &amp; Engineering, HCMC University of Technology, Ho Chi Minh City, Vietnam; Faculty of Computer Science &amp; Engineering, HCMC University of Technology, Ho Chi Minh City, Vietnam; Faculty of Computer Science &amp; Engineering, HCMC University of Technology, Ho Chi Minh City, Vietnam</t>
  </si>
  <si>
    <t>2017 IEEE 21st International Enterprise Distributed Object Computing Conference (EDOC)</t>
  </si>
  <si>
    <t>2 Nov 2017</t>
  </si>
  <si>
    <t>Re-engineering is essential for maintaining the competitiveness of enterprises. Enterprise re-engineering involves addressing (emergent) changes, re-organizing, outsourcing, realigning, etc. In this paper, we investigate how to re-engineer enterprises by coupling high-level requirements and the data warehouse, leading to a process re-design that makes the business layer of an enterprise more effective. More specifically, we propose an approach to reasoning about enterprise's strategy together with data mining rules extracted from the data warehouse of the enterprise in order to make design-time changes to its business processes, primarily by means of eliminating redundant tasks and re-ordering inefficiently-located tasks. As such, the redesign is enabled by high-level strategic elements and driven by the enterprise data warehouse. The rationale behind this realignment is to combine yesterday's behavioral facts (i.e., mining enterprise's operational data) with today's operationalization possibilities (e.g., goals), which results in tomorrow's business model. We report our work on the enterprise architecture developed for a retailer of low-cost domestic airfare.</t>
  </si>
  <si>
    <t>2325-6362</t>
  </si>
  <si>
    <t>978-1-5090-3045-3</t>
  </si>
  <si>
    <t>10.1109/EDOC.2017.18</t>
  </si>
  <si>
    <t>https://ieeexplore.ieee.org/stamp/stamp.jsp?arnumber=8089864</t>
  </si>
  <si>
    <t>Data Mining;Process Redesign;Enterprise Re-Engineering;Enterprise Architecture;ArchiMate;BPMN</t>
  </si>
  <si>
    <t>Companies;Data warehouses;Data mining;Data models;Computer architecture</t>
  </si>
  <si>
    <t>business data processing;data mining;data warehouses</t>
  </si>
  <si>
    <t>high-level requirements;process re-design;business layer;data mining rules;business processes;high-level strategic elements;enterprise data warehouse;enterprise architecture;re-engineering Enterprises;design-time;low-cost domestic airfare</t>
  </si>
  <si>
    <t>From Early Requirements to Late Requirements Modeling for a Data Warehouse</t>
  </si>
  <si>
    <t>Y. Singh; A. Gosain; M. Kumar</t>
  </si>
  <si>
    <t>Guru Gobind Singh Indraprastha University, New Delhi, India; Guru Gobind Singh Indraprastha University, New Delhi, India; Department of Computer Science &amp; Engineering, Dr B. R. Ambedkar National Institute of Technology, New Delhi, India</t>
  </si>
  <si>
    <t>13 Nov 2009</t>
  </si>
  <si>
    <t>In recent years, a number of requirements engineering (RE) proposals for a data warehouse (DW) systems have been made. In the traditional/operational systems, requirements engineering has been divided into two phases: early &amp; late requirements engineering phase. Most of the data warehouse requirements engineering (DWRE) approaches have not distinguished early requirements engineering phase from late requirements engineering phase. A very few approaches are seen in the literature that explicitly model early &amp; late requirements for a DW. In this paper, we propose an agent-oriented approach having support from early requirements to late requirements modeling for a data warehouse. Here, the early requirements have been modeled through two models: organization model and goal model whereas late requirements are modeled through decision model. The proposed approach is illustrated through an example of the university for which DW is to be built to support decisional goals.</t>
  </si>
  <si>
    <t>978-1-4244-5209-5</t>
  </si>
  <si>
    <t>10.1109/NCM.2009.226</t>
  </si>
  <si>
    <t>https://ieeexplore.ieee.org/stamp/stamp.jsp?arnumber=5331655</t>
  </si>
  <si>
    <t>agent;early requirements engineering;late requirements engineering;data warehouse</t>
  </si>
  <si>
    <t>Data warehouses;Data engineering;Proposals;Decision making;Information technology;Computer science;Systems engineering and theory;Programming;Computer architecture;Context modeling</t>
  </si>
  <si>
    <t>data warehouses;formal specification;formal verification;object-oriented programming</t>
  </si>
  <si>
    <t>early requirements modeling;late requirements modeling;data warehouse;requirements engineering proposals;agent-oriented approach;organization model;goal model;decision model</t>
  </si>
  <si>
    <t>C. Salinesi; I. Gam</t>
  </si>
  <si>
    <t>CRI, Université Paris I, Panthaon Sorbonne, Paris, France; CRI, Université Paris I, Panthaon Sorbonne, Paris, France</t>
  </si>
  <si>
    <t>2009 Third International Conference on Research Challenges in Information Science</t>
  </si>
  <si>
    <t>19 Jun 2009</t>
  </si>
  <si>
    <t>A decision information system (DIS) is a specific component of information system specialized in the support of decision-making by means of online analytical processing tools. Data warehouses (DW), at the core of DIS, integrate and historize collections of data often designed starting from the operational components of the Information Systems (IS). Methods, techniques and tools widely used in the industry to engineer DIS focus, mostly, on designing DW models. However a few approaches were recently proposed to deal with the early phase of DIS development and maintenance, i.e. requirements engineering (RE). As for other specific kinds of systems, the expectation is that better value shall be delivered to DIS users (i.e. different sorts of decision maker such as executives, or managers, as well as control managers or operational) if more effort is spent on analyzing their requirements in early phase of DIS engineering projects. However, DIS is very specific kinds of systems. Therefore the question is how specific should RE approaches be when developing a DIS? To addresses this question, we undertook an in depth analysis of (a) the specificities of DIS systems that shall have an impact on RE approach (b) expectations from DIS project stakeholders, and (c) gap analysis of DIS specific RE approaches and traditional RE approaches. The analysis is structured around the three main axes of RE approaches, i.e. formalization, specification, and consistency. The paper shows that although on a fundamental level RE for DIS approaches does not show conceptual differences with traditional RE for IS approaches, some differences exist in the way of working.</t>
  </si>
  <si>
    <t>2151-1357</t>
  </si>
  <si>
    <t>978-1-4244-2864-9</t>
  </si>
  <si>
    <t>10.1109/RCIS.2009.5089288</t>
  </si>
  <si>
    <t>https://ieeexplore.ieee.org/stamp/stamp.jsp?arnumber=5089288</t>
  </si>
  <si>
    <t>Information System;Decision Support;Data Warehouse;Requirements Engineering</t>
  </si>
  <si>
    <t>Information systems;Data models;Data warehouses;Project management;Engineering management;Management information systems;Decision making;Information analysis;Design engineering;Control systems</t>
  </si>
  <si>
    <t>data mining;data warehouses;decision making;formal specification</t>
  </si>
  <si>
    <t>requirements engineering;decision information systems;online analytical processing tools;data warehouses;formalization;specification;consistency;decision-making</t>
  </si>
  <si>
    <t>A. Gosain; J. Singh</t>
  </si>
  <si>
    <t>USIT GGSIP University, New Delhi, India; USIT GGSIP University, New Delhi, India</t>
  </si>
  <si>
    <t>2008 First International Conference on the Applications of Digital Information and Web Technologies (ICADIWT)</t>
  </si>
  <si>
    <t>31 Oct 2008</t>
  </si>
  <si>
    <t>Data warehouses are mainly used to support decision-making based on the analysis of highly heterogeneous sources to extract, transform and aggregate data, as well as facilitating ad-hoc queries that retrieve the decisional information. Data warehouse development involves many knowledge-intensive activities, of which requirements elicitation is recognized as being crucial and difficult to model. This paper adapts the data warehouse requirements elicitation process, namely informational scenarios, to incorporate business quality at the requirements engineering level of the DW development. To accomplish this, we look at DW business quality mainly from the context of changing economic factors and environmental concerns.</t>
  </si>
  <si>
    <t>978-1-4244-2623-2</t>
  </si>
  <si>
    <t>10.1109/ICADIWT.2008.4664394</t>
  </si>
  <si>
    <t>https://ieeexplore.ieee.org/stamp/stamp.jsp?arnumber=4664394</t>
  </si>
  <si>
    <t>business data processing;data warehouses;decision making</t>
  </si>
  <si>
    <t>data warehouse business quality;decision-making;heterogeneous sources;ad-hoc queries;decisional information retrieval;knowledge-intensive activities;informational scenarios</t>
  </si>
  <si>
    <t>D. Prakash; N. Prakash</t>
  </si>
  <si>
    <t>School of Mathematics, Statistics, and Computational Science, Central University of Rajasthan, Kishangarh, India; ICLC, New Delhi, India</t>
  </si>
  <si>
    <t>2017 11th International Conference on Research Challenges in Information Science (RCIS)</t>
  </si>
  <si>
    <t>26 Jun 2017</t>
  </si>
  <si>
    <t>Data mart consolidation does schema as well as data integration of data marts so as to produce a single physical data mart/warehouse. This implies that multiple data marts must exist. Our proposal is to integrate requirements specifications of data marts. This upstream integration saves the effort of downstream activities performed when data marts are independently developed and then integrated. Without this integration, we get a new problem of loss of business control. Our integration approach is organized in five steps.</t>
  </si>
  <si>
    <t>978-1-5090-5476-3</t>
  </si>
  <si>
    <t>10.1109/RCIS.2017.7956580</t>
  </si>
  <si>
    <t>https://ieeexplore.ieee.org/stamp/stamp.jsp?arnumber=7956580</t>
  </si>
  <si>
    <t>Data mart integration;data mart consolidation;Data Warehouse for policy enforcement rules;Operational data warehouse;Early Information;Correspondence strategy</t>
  </si>
  <si>
    <t>Data warehouses;Data integration;Proposals;Organizations;Databases;Mathematics</t>
  </si>
  <si>
    <t>data integration;data warehouses;formal specification;formal verification;systems analysis</t>
  </si>
  <si>
    <t>requirements driven approach;data warehouse consolidation;data mart consolidation;data integration;requirements specifications</t>
  </si>
  <si>
    <t>T. Singh; M. Kumar</t>
  </si>
  <si>
    <t>University School of Information, Communication &amp; Technology, Guru Gobind Singh Indraprastha University, Delhi, India; Department of Computer Science and Engg., Ambedkar Insitute of Advanced Communication Technologies &amp; Research, Delhi, India</t>
  </si>
  <si>
    <t>2020 IEEE 17th India Council International Conference (INDICON)</t>
  </si>
  <si>
    <t>5 Feb 2021</t>
  </si>
  <si>
    <t>Data warehouse stores historical information, which is used by managers to take organizational decisions. Thus, information quality of data warehouse becomes important and assessed by the quality of its data model. Various authors proposed different metrics for assessment of the data model quality at physical, logical and conceptual level. However, very less research proposals are seen in the literature to assess the quality of requirements data model. Requirements completeness and traceability metrics for requirements model are proposed and formally validated, but no empirical validation is witnessed in the past. In this paper, empirical validation of requirements traceability metrics is performed for predicting the understandability of data warehouse requirements schemas using support vector machine. The results showed high accuracy and precision for predicting understandability of requirements schemas. In this way, quality of requirements model may be improved and subsequently used for obtaining good quality of conceptual data model for data warehouse.</t>
  </si>
  <si>
    <t>2325-9418</t>
  </si>
  <si>
    <t>978-1-7281-6916-3</t>
  </si>
  <si>
    <t>10.1109/INDICON49873.2020.9342245</t>
  </si>
  <si>
    <t>https://ieeexplore.ieee.org/stamp/stamp.jsp?arnumber=9342245</t>
  </si>
  <si>
    <t>Data Warehouse;Requirements Model;Requirements Engineering;Requirements Traceability Metrics;Understandability of Requirements Schemas;Support Vector Machine</t>
  </si>
  <si>
    <t>Measurement;Support vector machines;Conferences;Data warehouses;Data models;Proposals</t>
  </si>
  <si>
    <t>data models;data warehouses;support vector machines</t>
  </si>
  <si>
    <t>data model quality;physical level;logical level;conceptual level;requirements data model;empirical validation;requirements traceability metrics;data warehouse requirements schemas;conceptual data model;information quality</t>
  </si>
  <si>
    <t>Formally Investigating Traceability Metrics of Data Warehouse Requirements Model using Briand's Framework</t>
  </si>
  <si>
    <t>University School of Information, Communication &amp; Technology, Guru Gobind Singh Indraprastha University, Delhi, India; Department of Computer Science and Engg., Netaji Subhas University of Technology, East Campus (Formerly Ambedkar Institute of Advanced Communication Technologies and Research), Delhi, India</t>
  </si>
  <si>
    <t>2021 5th International Conference on Intelligent Computing and Control Systems (ICICCS)</t>
  </si>
  <si>
    <t>26 May 2021</t>
  </si>
  <si>
    <t>Data warehouse maintains historical information, which is used for taking important decisions in an enterprise. Hence, it becomes necessary to maintain information quality of data warehouse. Many researchers suggested various metrics for the evaluation of data model quality for maintaining information quality of data warehouse. Data models are at different level of abstraction namely; requirements, conceptual, logical and physical model. Quite a few investigations were witnessed in the past for evaluating quality of requirements model in formal and empirical manner. In this study, formal investigation of requirements traceability metrics of requirements model for data warehouse is carried out by employing Briand's property-based framework to ensure whether they are valid and are defined in the approved manner which in-turn build the quality based data warehouse. Results showed that out of seven traceability metrics, five metrics are found as cohesion measure and rest two metrics are found as coupling measure; which concluded that these metrics are valid and defined correctly. Thus, these requirements traceability metrics can be used successfully to assess the quality of requirements model of data warehouse.</t>
  </si>
  <si>
    <t>978-1-6654-1272-8</t>
  </si>
  <si>
    <t>10.1109/ICICCS51141.2021.9432071</t>
  </si>
  <si>
    <t>https://ieeexplore.ieee.org/stamp/stamp.jsp?arnumber=9432071</t>
  </si>
  <si>
    <t>Briand's Framework;Data Warehouse;Formal Investigation;Requirements Engineering;Requirements Schemas;Requirements Traceability Metrics</t>
  </si>
  <si>
    <t>Measurement;Couplings;Hospitals;Organizations;Data warehouses;Software systems;Data models</t>
  </si>
  <si>
    <t>data models;data warehouses;software metrics</t>
  </si>
  <si>
    <t>conceptual model;logical model;physical model;requirements traceability metrics;quality based data warehouse;data warehouse requirements model;information quality;data model quality;Briand's property-based framework</t>
  </si>
  <si>
    <t>J. M. Carrillo de Gea; J. Nicolás; J. L. F. Alemán; A. Toval; C. Ebert; A. Vizcaíno</t>
  </si>
  <si>
    <t>Software Engineering Research Group, Faculty of Computer Science, University of Murcia, Spain; Software Engineering Research Group, Faculty of Computer Science, University of Murcia, Spain; Software Engineering Research Group, Faculty of Computer Science, University of Murcia, Spain; Software Engineering Research Group, Faculty of Computer Science, University of Murcia, Spain; Vector Consulting Services; Alarcos Research Group, Escuela Superior de Informática, University of Castilla La Mancha, Spain</t>
  </si>
  <si>
    <t>IEEE Software</t>
  </si>
  <si>
    <t>23 Jun 2011</t>
  </si>
  <si>
    <t>Requirements engineering (RE) tools are increasingly used to ease the RE processes and allow for more systematic and formalized handling of requirements, change management and traceability. For developers and companies evaluating the use of RE tools it is thus essential to know which RE processes are supported by tools and how they fit to their own priorities. The answer isn't easy because many sales prospects highlight numerous features—yet leave out to which degree they're supported and whether all features really matter. To gain insight into how current RE tools adapt to RE activities, we ran a 146-item survey based on the features covered by the ISO/IEC TR 24766:2009, a new framework for assessing RE tool capabilities. We received responses from 37 participants, covering all relevant tools. In addition to the tools' score in each activity, we assessed their performance in three concrete use scenarios. Our findings can help practitioners select an RE tool as well as provide areas for improvement for RE tools developers.</t>
  </si>
  <si>
    <t>1937-4194</t>
  </si>
  <si>
    <t>10.1109/MS.2011.81</t>
  </si>
  <si>
    <t>https://ieeexplore.ieee.org/stamp/stamp.jsp?arnumber=5929527</t>
  </si>
  <si>
    <t>requirements engineering tools;survey;ISO/IEC TR 24766:2009;software;software engineering</t>
  </si>
  <si>
    <t>Design methodology;Software development management;Change detection algorithms;Business process re-engineering;System analysis and design</t>
  </si>
  <si>
    <t>formal specification;formal verification;software tools;systems analysis</t>
  </si>
  <si>
    <t>requirements engineering tools;RE processes;requirements handling;change management;change traceability;ISO-IEC TR 24766:2009 standard</t>
  </si>
  <si>
    <t>IEEE Magazines</t>
  </si>
  <si>
    <t xml:space="preserve">ISSN </t>
  </si>
  <si>
    <t xml:space="preserve">Abstract: </t>
  </si>
  <si>
    <t>António Lorvão Antunes; Elsa Cardoso; José Barateiro</t>
  </si>
  <si>
    <t>International Journal of Information Management Data Insights</t>
  </si>
  <si>
    <t>Volume 2</t>
  </si>
  <si>
    <t xml:space="preserve"> Issue 2</t>
  </si>
  <si>
    <t>ISSN 2667-0968</t>
  </si>
  <si>
    <t xml:space="preserve">https://doi.org/10.1016/j.jjimei.2022.100131.(https://www.sciencedirect.com/science/article/pii/S266709682200074X) </t>
  </si>
  <si>
    <t xml:space="preserve">Abstract: Semantic Web (SW) techniques such as ontologies are used in Information Systems (IS) to cope with the growing need for sharing and reusing data and knowledge in various research areas. Despite the increasing emphasis on unstructured data analysis in IS structured data and its analysis remain critical for organizational performance management. This systematic literature review aims at analyzing the incorporation and impact of ontologies in Data Warehouse/Business Intelligence (DW/BI) systems contributing to the current literature by providing a classification of works based on the field of each case study SW techniques used
</t>
  </si>
  <si>
    <t>Nur Hani Zulkifli Abai; Jamaiah H. Yahaya; Aziz Deraman</t>
  </si>
  <si>
    <t>Procedia Technology</t>
  </si>
  <si>
    <t>Volume 11</t>
  </si>
  <si>
    <t>Pages 801-806</t>
  </si>
  <si>
    <t>ISSN 2212-0173</t>
  </si>
  <si>
    <t>https://doi.org/10.1016/j.protcy.2013.12.261.(https://www.sciencedirect.com/science/article/pii/S2212017313004155)</t>
  </si>
  <si>
    <t xml:space="preserve">Abstract: User requirement analysis is crucial in data warehouse design. It effects almost every decision throughout implementation of data warehouse or business intelligence system. Currently there are no standardization of user requirement analysis approaches had been outlined and this leads to complexity in data warehouse design. Various requirement analysis approaches have been proposed. However data warehouse designer unable to choose which approach most suitable to be adapted in their project. This paper review various user requirement analysis approaches that been classified into four categories; data-driven approach user driven approach goal driven approach and mixed driven approach. It also outlines their strengths and weaknesses within different contexts. The review enables readers to identify appropriate user requirement analysis approach suitable for their projects.Keywords: Data Warehouse Design; User Requirement Analysis
</t>
  </si>
  <si>
    <t>Paolo Giorgini; Stefano Rizzi; Maddalena Garzetti</t>
  </si>
  <si>
    <t>Decision Support Systems</t>
  </si>
  <si>
    <t>Volume 45</t>
  </si>
  <si>
    <t xml:space="preserve"> Issue 1</t>
  </si>
  <si>
    <t>Pages 4-21</t>
  </si>
  <si>
    <t>ISSN 0167-9236</t>
  </si>
  <si>
    <t>https://doi.org/10.1016/j.dss.2006.12.001.(https://www.sciencedirect.com/science/article/pii/S0167923606002053)</t>
  </si>
  <si>
    <t xml:space="preserve">Abstract: Several surveys indicate that a significant percentage of data warehouses fail to meet business objectives or are outright failures. One of the reasons for this is that requirement analysis is typically overlooked in real projects. In this paper we propose GRAnD a goal-oriented approach to requirement analysis for data warehouses based on the Tropos methodology. Two different perspectives are integrated for requirement analysis: organizational modeling centered on stakeholders and decisional modeling focused on decision makers. Our approach can be employed within both a demand-driven and a mixed supply/demand-driven design framework. Keywords: Data warehouse design; Requirement analysis; Conceptual design; Goal-oriented analysis
</t>
  </si>
  <si>
    <t>Björn Christian Schaefer; Elif Tanrıkulu; Andreas Breiter</t>
  </si>
  <si>
    <t>Procedia - Social and Behavioral Sciences</t>
  </si>
  <si>
    <t>Volume 28</t>
  </si>
  <si>
    <t>Pages 743-748</t>
  </si>
  <si>
    <t>ISSN 1877-0428</t>
  </si>
  <si>
    <t>https://doi.org/10.1016/j.sbspro.2011.11.137.(https://www.sciencedirect.com/science/article/pii/S1877042811025766)</t>
  </si>
  <si>
    <t xml:space="preserve">Abstract: Steadily more statistical data about student performance from international large-scale assessment studies becomes publicly available. To facilitate access the eduDWH project aimed at building a data warehouse integrating three such studies for educational researchers. This target group is hard to access because it is not united through a single organizational context and individual researchers are not stakeholders in the warehouse project. This paper proposes an adapted mix of focus group activities and document analysis and reports about experiences while piloting these activities. It was found to be efficient for eliciting data warehouse requirements even with limited direct target user contact.Keywords: User requirements elicitation; Educational data warehouse; International assessment data
</t>
  </si>
  <si>
    <t>Ontology-based structured web data warehouses for sustainable interoperability: requirement modeling  design methodology and tool design methodology and tool</t>
  </si>
  <si>
    <t>Khouri Selma; Boukhari Ilyès; Bellatreche Ladjel; Sardet Eric; Jean Stéphane; Baron Michael</t>
  </si>
  <si>
    <t>Computers in Industry</t>
  </si>
  <si>
    <t>Volume 63</t>
  </si>
  <si>
    <t xml:space="preserve"> Issue 8</t>
  </si>
  <si>
    <t>Pages 799-812</t>
  </si>
  <si>
    <t>ISSN 0166-3615</t>
  </si>
  <si>
    <t>https://doi.org/10.1016/j.compind.2012.08.001.(https://www.sciencedirect.com/science/article/pii/S0166361512001200)</t>
  </si>
  <si>
    <t xml:space="preserve">Abstract: The spectacular growth of the Internet and its widespread adoption by worldwide corporations lead to an enormous quantity of heterogeneous distributed and autonomous data sources. To facilitate the access to these huge amounts of data and make these sources interoperable two technologies may be combined: data warehousing and ontologies. Data warehouses are designed to aggregate data and allow decision makers in these companies to obtain accurate
 complete and up to date information. In the past decade Data Warehouse Technology (DWT) has been successfully applied in several domains such as telecommunication retail finance and many other industries. It supports a wide range of applications throughout the enterprise. The DWT has been largely used to offer sustainable solutions for enterprises. On the other hand ontologies are models for specifying the semantics of concepts used by various heterogeneous sources in a well defined and unambiguous way. Ontologies exist in various domains (E-commerce Engineering Tourism etc.) and are used to increase interoperability between sources. They may be used to improve communication between decision makers and users collaborating together by specifying the semantics of the used concepts. In this paper we propose a methodology for designing data warehousing applications from various sources. Each source has its local ontology referencing a global one. The presence of ontologies has three main contributions: (i) each owner of each source may use it to define his/her requirements (ii) it reduces most important types of conflicts that may exist in sources and requirements (schematic and semantic) and (iii) it facilitates the sustainable urbanization of the target data warehouse. Our methodology is supported by a case tool facilitating the tasks of data warehouse designers. Keywords: Structured web data; Data warehouses; Ontology-based databases; Requirements engineering
</t>
  </si>
  <si>
    <t>Reconciling requirement-driven data warehouses with data sources via multidimensional normal forms</t>
  </si>
  <si>
    <t>Jose-Norberto Mazón; Juan Trujillo; Jens Lechtenbörger</t>
  </si>
  <si>
    <t>Data &amp; Knowledge Engineering</t>
  </si>
  <si>
    <t xml:space="preserve"> Issue 3</t>
  </si>
  <si>
    <t>Pages 725-751</t>
  </si>
  <si>
    <t>ISSN 0169-023X</t>
  </si>
  <si>
    <t>https://doi.org/10.1016/j.datak.2007.04.004.(https://www.sciencedirect.com/science/article/pii/S0169023X07000717)</t>
  </si>
  <si>
    <t xml:space="preserve">Abstract: Successful data warehouse (DW) design needs to be based upon a requirement analysis phase in order to adequately represent the information needs of DW users. Moreover since the DW integrates the information provided by data sources
 it is also crucial to take these sources into account throughout the development process to obtain a consistent reconciliation of data sources and information needs. In this paper we start by summarizing our approach to specify user requirements for data warehouses and to obtain a conceptual multidimensional model capturing these requirements. Then we make use of the multidimensional normal forms to define a set of Query/ViewTransformation (QVT) relations to assure that the conceptual multidimensional model obtained from user requirements agrees with the available data sources that will populate the DW. Thus we propose a hybrid approach to develop Dws  i.e.  we firstly obtain the conceptual multidimensional model of the DW from user requirements and then we verify and enforce its correctness against data sources by using a set of QVT relations based on multidimensional normal forms. Finally  we provide some snapshots of the CASE tool we have used to implement our QVT relations. Keywords: Conceptual modeling; Data warehousing; Requirements; Multidimensional normal forms; QVT
</t>
  </si>
  <si>
    <t>A proposed model for data warehouse ETL processes</t>
  </si>
  <si>
    <t>Shaker H. Ali El-Sappagh; Abdeltawab M. Ahmed Hendawi; Ali Hamed El Bastawissy</t>
  </si>
  <si>
    <t>Journal of King Saud University - Computer and Information Sciences</t>
  </si>
  <si>
    <t>Volume 23</t>
  </si>
  <si>
    <t>Pages 91-104</t>
  </si>
  <si>
    <t>ISSN 1319-1578</t>
  </si>
  <si>
    <t>https://doi.org/10.1016/j.jksuci.2011.05.005.(https://www.sciencedirect.com/science/article/pii/S131915781100019X)</t>
  </si>
  <si>
    <t xml:space="preserve">Abstract: Extraction–transformation–loading (ETL) tools are pieces of software responsible for the extraction of data from several sources  its cleansing  customization reformatting integration and insertion into a data warehouse. Building the ETL process is potentially one of the biggest tasks of building a warehouse; it is complex time consuming and consumes most of data warehouse project’s implementation efforts costs and resources. Building a data warehouse requires focusing closely on understanding three main areas: the source area the destination area and the mapping area (ETL processes). The source area has standard models such as entit  relationship diagram and the destination area has standard models such as star schema
 but the mapping area has not a standard model till now. In spite of the importance of ETL processes little research has been done in this area due to its complexity. There is a clear lack of a standard model that can be used to represent the ETL scenarios. In this paper we will try to navigate through the efforts done to conceptualize the ETL processes. Research in the field of modeling ETL processes can be categorized into three main approaches: Modeling based on mapping expressions and guidelines modeling based on conceptual constructs and modeling based on UML environment. These projects try to represent the main mapping activities at the conceptual level. Due to the variation and differences between the proposed solutions for the conceptual design of ETL processes and due to their limitations this paper also will propose a model for conceptual design of ETL processes. The proposed model is built upon the enhancement of the models in the previous models to support some missing mapping features. Keywords: Data warehouse; ETL processes; Database; Data mart; OLAP; Conceptual modeling
</t>
  </si>
  <si>
    <t>A requirement-driven approach to the design and evolution of data warehouses</t>
  </si>
  <si>
    <t>Petar Jovanovic; Oscar Romero; Alkis Simitsis; Alberto Abelló; Daria Mayorova</t>
  </si>
  <si>
    <t>Information Systems</t>
  </si>
  <si>
    <t>Volume 44</t>
  </si>
  <si>
    <t>Pages 94-119</t>
  </si>
  <si>
    <t>ISSN 0306-4379</t>
  </si>
  <si>
    <t>https://doi.org/10.1016/j.is.2014.01.004.(https://www.sciencedirect.com/science/article/pii/S0306437914000222)</t>
  </si>
  <si>
    <t xml:space="preserve">Abstract: Designing data warehouse (DW) systems in highly dynamic enterprise environments is not an easy task. At each moment the multidimensional (MD) schema needs to satisfy the set of information requirements posed by the business users. At the same time the diversity and heterogeneity of the data sources need to be considered in order to properly retrieve needed data. Frequent arrival of new business needs requires that the system is adaptable to changes. To cope with such an inevitable complexity (both at the beginning of the design process and when potential evolution events occur) in this paper we present a semi-automatic method called ORE for creating DW designs in an iterative fashion based on a given set of information requirements. Requirements are first considered separately. For each requirement ORE expects the set of possible MD interpretations of the source data needed for that requirement (in a form similar to an MD schema). Incrementally
 ORE builds the unified MD schema that satisfies the entire set of requirements and meet some predefined quality objectives. We have implemented ORE and performed a number of experiments to study our approach. We have also conducted a limited-scale case study to investigate its usefulness to designers.Keywords: DW; ETL; Multidimensional design; Conceptual design
</t>
  </si>
  <si>
    <t>PROADAPT: Proactive framework for adaptive partitioning for big data warehouses</t>
  </si>
  <si>
    <t>Soumia Benkrid; Ladjel Bellatreche; Yacine Mestoui; Carlos Ordonez</t>
  </si>
  <si>
    <t>Volume 142</t>
  </si>
  <si>
    <t>https://doi.org/10.1016/j.datak.2022.102102. (https://www.sciencedirect.com/science/article/pii/S0169023X22000933)</t>
  </si>
  <si>
    <t xml:space="preserve">Abstract: Parallel DBMSs have become more and more mature and getting several success stories in the industry. This situation has been reached by powerful data partitioning and data allocation techniques and algorithms. By analyzing these findings closely we figure out that they are quickly stressed by the workload changes which represents the usual case of business analytics applications. To deal with this challenge in the context of big data warehouses
 several studies proposed to move to another processing paradigm outside the DBMS realm such as Spark by proposing adaptive partitioning solutions to tackle the workload changes. The majority of approaches are offline and those that are online cause significant random disk I/O costs. This is because the correlation that may exist between jobs and data blocks read from the disk is not captured to refine the adaptive partitioning algorithms. This represents one of the major causes of providing high performance of dynamic workloads. To solve such limitations we propose in this paper a proactive framework for query-aware adaptive partitioning (called PROADAPT) that uses an AI-inspired methodology that can be connected to any query optimizer managing partitioned data. This methodology uses a genetic algorithm to solve our formalized problem that considers the interaction that may exist among workload queries. PROADAPT intensively rewrites queries by exploiting dimension hierarchies to skip irrelevant data and then improves I/O performance. Different technical modules of our framework are discussed. Finally we conduct intensive experiments on Postgres-XL and a Spark SQL parallel cluster to show the effectiveness and efficiency of our approach. Keywords: Multidimensional partitioning; Utility maximization; Self-adaptive partitioning; Workload clustering; Dimension’s hierarchies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</si>
</sst>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name val="Arial"/>
      <family val="2"/>
      <charset val="1"/>
    </font>
    <font>
      <b/>
      <sz val="10"/>
      <name val="Arial"/>
      <family val="2"/>
      <charset val="1"/>
    </font>
    <font>
      <sz val="10"/>
      <color rgb="FFC9211E"/>
      <name val="Arial"/>
      <family val="2"/>
      <charset val="1"/>
    </font>
    <font>
      <sz val="10"/>
      <name val="Times New Roman"/>
      <family val="1"/>
      <charset val="1"/>
    </font>
    <font>
      <sz val="9"/>
      <name val="Arial"/>
      <family val="2"/>
      <charset val="1"/>
    </font>
    <font>
      <sz val="12"/>
      <name val="Arial"/>
      <family val="2"/>
      <charset val="1"/>
    </font>
    <font>
      <sz val="10"/>
      <color rgb="FF0000FF"/>
      <name val="Arial"/>
      <family val="2"/>
      <charset val="1"/>
    </font>
  </fonts>
  <fills count="6">
    <fill>
      <patternFill patternType="none"/>
    </fill>
    <fill>
      <patternFill patternType="gray125"/>
    </fill>
    <fill>
      <patternFill patternType="solid">
        <fgColor rgb="FFB2B2B2"/>
        <bgColor rgb="FF969696"/>
      </patternFill>
    </fill>
    <fill>
      <patternFill patternType="solid">
        <fgColor rgb="FFFFFF00"/>
        <bgColor rgb="FFFFFF00"/>
      </patternFill>
    </fill>
    <fill>
      <patternFill patternType="solid">
        <fgColor rgb="FFFFFFFF"/>
        <bgColor rgb="FFFFFFCC"/>
      </patternFill>
    </fill>
    <fill>
      <patternFill patternType="solid">
        <fgColor rgb="FFDDDDDD"/>
        <bgColor rgb="FFCCFFCC"/>
      </patternFill>
    </fill>
  </fills>
  <borders count="1">
    <border>
      <left/>
      <right/>
      <top/>
      <bottom/>
      <diagonal/>
    </border>
  </borders>
  <cellStyleXfs count="1">
    <xf numFmtId="0" fontId="0" fillId="0" borderId="0"/>
  </cellStyleXfs>
  <cellXfs count="21">
    <xf numFmtId="0" fontId="0" fillId="0" borderId="0" xfId="0"/>
    <xf numFmtId="0" fontId="0" fillId="0" borderId="0" xfId="0" applyAlignment="1">
      <alignment horizontal="center"/>
    </xf>
    <xf numFmtId="0" fontId="1" fillId="2" borderId="0" xfId="0" applyFont="1" applyFill="1"/>
    <xf numFmtId="0" fontId="1" fillId="2" borderId="0" xfId="0" applyFont="1" applyFill="1" applyAlignment="1">
      <alignment horizontal="center"/>
    </xf>
    <xf numFmtId="0" fontId="0" fillId="3" borderId="0" xfId="0" applyFill="1"/>
    <xf numFmtId="0" fontId="2" fillId="3" borderId="0" xfId="0" applyFont="1" applyFill="1"/>
    <xf numFmtId="0" fontId="2" fillId="0" borderId="0" xfId="0" applyFont="1" applyAlignment="1">
      <alignment horizontal="center"/>
    </xf>
    <xf numFmtId="0" fontId="0" fillId="4" borderId="0" xfId="0" applyFill="1"/>
    <xf numFmtId="0" fontId="2" fillId="4" borderId="0" xfId="0" applyFont="1" applyFill="1"/>
    <xf numFmtId="0" fontId="1" fillId="0" borderId="0" xfId="0" applyFont="1"/>
    <xf numFmtId="0" fontId="1" fillId="0" borderId="0" xfId="0" applyFont="1" applyAlignment="1">
      <alignment horizontal="center"/>
    </xf>
    <xf numFmtId="0" fontId="1" fillId="5" borderId="0" xfId="0" applyFont="1" applyFill="1"/>
    <xf numFmtId="0" fontId="1" fillId="5" borderId="0" xfId="0" applyFont="1" applyFill="1" applyAlignment="1">
      <alignment horizontal="center"/>
    </xf>
    <xf numFmtId="0" fontId="3" fillId="0" borderId="0" xfId="0" applyFont="1" applyAlignment="1">
      <alignment wrapText="1"/>
    </xf>
    <xf numFmtId="0" fontId="3" fillId="0" borderId="0" xfId="0" applyFont="1" applyAlignment="1">
      <alignment horizontal="center" wrapText="1"/>
    </xf>
    <xf numFmtId="9" fontId="0" fillId="0" borderId="0" xfId="0" applyNumberFormat="1" applyAlignment="1">
      <alignment horizontal="center"/>
    </xf>
    <xf numFmtId="0" fontId="2" fillId="0" borderId="0" xfId="0" applyFont="1"/>
    <xf numFmtId="49" fontId="0" fillId="0" borderId="0" xfId="0" applyNumberFormat="1"/>
    <xf numFmtId="0" fontId="4" fillId="0" borderId="0" xfId="0" applyFont="1" applyAlignment="1">
      <alignment wrapText="1"/>
    </xf>
    <xf numFmtId="0" fontId="5" fillId="0" borderId="0" xfId="0" applyFont="1" applyAlignment="1">
      <alignment wrapText="1"/>
    </xf>
    <xf numFmtId="0" fontId="6" fillId="0" borderId="0" xfId="0" applyFont="1"/>
  </cellXfs>
  <cellStyles count="1">
    <cellStyle name="Normal" xfId="0" builtinId="0"/>
  </cellStyles>
  <dxfs count="5">
    <dxf>
      <font>
        <b/>
        <color rgb="FFFFFFFF"/>
      </font>
      <fill>
        <patternFill>
          <bgColor rgb="FFCC0000"/>
        </patternFill>
      </fill>
    </dxf>
    <dxf>
      <font>
        <b/>
        <color rgb="FFFFFFFF"/>
      </font>
      <fill>
        <patternFill>
          <bgColor rgb="FFCC0000"/>
        </patternFill>
      </fill>
    </dxf>
    <dxf>
      <font>
        <b/>
        <color rgb="FFFFFFFF"/>
      </font>
      <fill>
        <patternFill>
          <bgColor rgb="FFCC0000"/>
        </patternFill>
      </fill>
    </dxf>
    <dxf>
      <font>
        <b/>
        <color rgb="FFFFFFFF"/>
      </font>
      <fill>
        <patternFill>
          <bgColor rgb="FFCC0000"/>
        </patternFill>
      </fill>
    </dxf>
    <dxf>
      <font>
        <b/>
        <color rgb="FFFFFFFF"/>
      </font>
      <fill>
        <patternFill>
          <bgColor rgb="FFCC0000"/>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8" Type="http://schemas.openxmlformats.org/officeDocument/2006/relationships/hyperlink" Target="https://www.sciencedirect.com/science/article/pii/S0169023X22000933" TargetMode="External"/><Relationship Id="rId3" Type="http://schemas.openxmlformats.org/officeDocument/2006/relationships/hyperlink" Target="https://doi.org/10.1016/j.sbspro.2011.11.137.(https:/www.sciencedirect.com/science/article/pii/S1877042811025766)" TargetMode="External"/><Relationship Id="rId7" Type="http://schemas.openxmlformats.org/officeDocument/2006/relationships/hyperlink" Target="https://doi.org/10.1016/j.is.2014.01.004.(https:/www.sciencedirect.com/science/article/pii/S0306437914000222)" TargetMode="External"/><Relationship Id="rId2" Type="http://schemas.openxmlformats.org/officeDocument/2006/relationships/hyperlink" Target="https://doi.org/10.1016/j.dss.2006.12.001.(https:/www.sciencedirect.com/science/article/pii/S0167923606002053)" TargetMode="External"/><Relationship Id="rId1" Type="http://schemas.openxmlformats.org/officeDocument/2006/relationships/hyperlink" Target="https://doi.org/10.1016/j.protcy.2013.12.261.(https:/www.sciencedirect.com/science/article/pii/S2212017313004155)" TargetMode="External"/><Relationship Id="rId6" Type="http://schemas.openxmlformats.org/officeDocument/2006/relationships/hyperlink" Target="https://doi.org/10.1016/j.jksuci.2011.05.005.(https:/www.sciencedirect.com/science/article/pii/S131915781100019X)" TargetMode="External"/><Relationship Id="rId5" Type="http://schemas.openxmlformats.org/officeDocument/2006/relationships/hyperlink" Target="https://doi.org/10.1016/j.datak.2007.04.004.(https:/www.sciencedirect.com/science/article/pii/S0169023X07000717)" TargetMode="External"/><Relationship Id="rId4" Type="http://schemas.openxmlformats.org/officeDocument/2006/relationships/hyperlink" Target="https://doi.org/10.1016/j.compind.2012.08.001.(https:/www.sciencedirect.com/science/article/pii/S01663615120012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64"/>
  <sheetViews>
    <sheetView zoomScale="86" zoomScaleNormal="86" workbookViewId="0">
      <selection sqref="A1:A1048576"/>
    </sheetView>
  </sheetViews>
  <sheetFormatPr defaultColWidth="11.5703125" defaultRowHeight="12.75"/>
  <cols>
    <col min="1" max="1" width="123.140625" customWidth="1"/>
    <col min="2" max="4" width="11.5703125" style="1"/>
    <col min="7" max="7" width="13.42578125" customWidth="1"/>
    <col min="8" max="8" width="13.28515625" style="1" customWidth="1"/>
    <col min="9" max="9" width="34" customWidth="1"/>
  </cols>
  <sheetData>
    <row r="1" spans="1:9">
      <c r="A1" s="2" t="s">
        <v>0</v>
      </c>
      <c r="B1" s="3" t="s">
        <v>1</v>
      </c>
      <c r="C1" s="3" t="s">
        <v>2</v>
      </c>
      <c r="D1" s="3" t="s">
        <v>3</v>
      </c>
      <c r="E1" s="3" t="s">
        <v>4</v>
      </c>
      <c r="F1" s="3" t="s">
        <v>5</v>
      </c>
      <c r="G1" s="3" t="s">
        <v>6</v>
      </c>
      <c r="H1" s="3" t="s">
        <v>7</v>
      </c>
      <c r="I1" s="3" t="s">
        <v>8</v>
      </c>
    </row>
    <row r="2" spans="1:9" hidden="1">
      <c r="A2" s="4" t="s">
        <v>9</v>
      </c>
      <c r="B2" s="1">
        <f>VLOOKUP(A2,'Goolge Academi'!$A:$J,7,0)</f>
        <v>2007</v>
      </c>
      <c r="C2" s="1">
        <v>956</v>
      </c>
      <c r="D2" s="1" t="str">
        <f>IF(ISNA(VLOOKUP(A2,'Goolge Academi'!$A:$J,9,0)),"-","X")</f>
        <v>X</v>
      </c>
      <c r="E2" s="1" t="str">
        <f>IF(ISNA(VLOOKUP(A2,Engineering_Village!$A:$O,1,0)),"-","X")</f>
        <v>-</v>
      </c>
      <c r="F2" s="1" t="str">
        <f>IF(ISNA(VLOOKUP(A2,'IEEE Conferences'!$A:$O,1,0)),"-","X")</f>
        <v>-</v>
      </c>
      <c r="G2" s="1" t="str">
        <f>IF(ISNA(VLOOKUP(A2,ScienceDirect!$A:$O,1,0)),"-","X")</f>
        <v>-</v>
      </c>
      <c r="H2" s="1" t="s">
        <v>10</v>
      </c>
      <c r="I2" t="s">
        <v>11</v>
      </c>
    </row>
    <row r="3" spans="1:9" hidden="1">
      <c r="A3" s="4" t="s">
        <v>12</v>
      </c>
      <c r="B3" s="1">
        <f>VLOOKUP(A3,ScienceDirect!$A:$O,6,0)</f>
        <v>2008</v>
      </c>
      <c r="C3" s="1">
        <v>267</v>
      </c>
      <c r="D3" s="1" t="str">
        <f>IF(ISNA(VLOOKUP(A3,'Goolge Academi'!$A:$J,9,0)),"-","X")</f>
        <v>-</v>
      </c>
      <c r="E3" s="1" t="str">
        <f>IF(ISNA(VLOOKUP(A3,Engineering_Village!$A:$O,1,0)),"-","X")</f>
        <v>-</v>
      </c>
      <c r="F3" s="1" t="str">
        <f>IF(ISNA(VLOOKUP(A3,'IEEE Conferences'!$A:$O,1,0)),"-","X")</f>
        <v>-</v>
      </c>
      <c r="G3" s="1" t="str">
        <f>IF(ISNA(VLOOKUP(A3,ScienceDirect!$A:$O,1,0)),"-","X")</f>
        <v>X</v>
      </c>
      <c r="H3" s="1" t="s">
        <v>10</v>
      </c>
    </row>
    <row r="4" spans="1:9" hidden="1">
      <c r="A4" t="s">
        <v>13</v>
      </c>
      <c r="B4" s="1">
        <f>VLOOKUP(A4,'IEEE Conferences'!$A:$O,6,0)</f>
        <v>2011</v>
      </c>
      <c r="C4" s="1">
        <v>103</v>
      </c>
      <c r="D4" s="1" t="str">
        <f>IF(ISNA(VLOOKUP(A4,'Goolge Academi'!$A:$J,9,0)),"-","X")</f>
        <v>-</v>
      </c>
      <c r="E4" s="1" t="str">
        <f>IF(ISNA(VLOOKUP(A4,Engineering_Village!$A:$O,1,0)),"-","X")</f>
        <v>-</v>
      </c>
      <c r="F4" s="1" t="str">
        <f>IF(ISNA(VLOOKUP(A4,'IEEE Conferences'!$A:$O,1,0)),"-","X")</f>
        <v>X</v>
      </c>
      <c r="G4" s="1" t="str">
        <f>IF(ISNA(VLOOKUP(A4,ScienceDirect!$A:$O,1,0)),"-","X")</f>
        <v>-</v>
      </c>
      <c r="H4" s="1" t="s">
        <v>14</v>
      </c>
    </row>
    <row r="5" spans="1:9" hidden="1">
      <c r="A5" s="4" t="s">
        <v>15</v>
      </c>
      <c r="B5" s="1">
        <f>VLOOKUP(A5,'Goolge Academi'!$A:$J,7,0)</f>
        <v>2008</v>
      </c>
      <c r="C5" s="1">
        <v>96</v>
      </c>
      <c r="D5" s="1" t="str">
        <f>IF(ISNA(VLOOKUP(A5,'Goolge Academi'!$A:$J,9,0)),"-","X")</f>
        <v>X</v>
      </c>
      <c r="E5" s="1" t="str">
        <f>IF(ISNA(VLOOKUP(A5,Engineering_Village!$A:$O,1,0)),"-","X")</f>
        <v>-</v>
      </c>
      <c r="F5" s="1" t="str">
        <f>IF(ISNA(VLOOKUP(A5,'IEEE Conferences'!$A:$O,1,0)),"-","X")</f>
        <v>-</v>
      </c>
      <c r="G5" s="1" t="str">
        <f>IF(ISNA(VLOOKUP(A5,ScienceDirect!$A:$O,1,0)),"-","X")</f>
        <v>-</v>
      </c>
      <c r="H5" s="1" t="s">
        <v>10</v>
      </c>
      <c r="I5" t="s">
        <v>16</v>
      </c>
    </row>
    <row r="6" spans="1:9" hidden="1">
      <c r="A6" s="4" t="s">
        <v>17</v>
      </c>
      <c r="B6" s="1">
        <f>VLOOKUP(A6,'IEEE Conferences'!$A:$O,6,0)</f>
        <v>2003</v>
      </c>
      <c r="C6" s="1">
        <v>86</v>
      </c>
      <c r="D6" s="1" t="str">
        <f>IF(ISNA(VLOOKUP(A6,'Goolge Academi'!$A:$J,9,0)),"-","X")</f>
        <v>-</v>
      </c>
      <c r="E6" s="1" t="str">
        <f>IF(ISNA(VLOOKUP(A6,Engineering_Village!$A:$O,1,0)),"-","X")</f>
        <v>-</v>
      </c>
      <c r="F6" s="1" t="str">
        <f>IF(ISNA(VLOOKUP(A6,'IEEE Conferences'!$A:$O,1,0)),"-","X")</f>
        <v>X</v>
      </c>
      <c r="G6" s="1" t="str">
        <f>IF(ISNA(VLOOKUP(A6,ScienceDirect!$A:$O,1,0)),"-","X")</f>
        <v>-</v>
      </c>
      <c r="H6" s="1" t="s">
        <v>18</v>
      </c>
    </row>
    <row r="7" spans="1:9" hidden="1">
      <c r="A7" s="4" t="s">
        <v>19</v>
      </c>
      <c r="B7" s="1">
        <f>VLOOKUP(A7,ScienceDirect!$A:$O,6,0)</f>
        <v>2013</v>
      </c>
      <c r="C7" s="1">
        <v>66</v>
      </c>
      <c r="D7" s="1" t="str">
        <f>IF(ISNA(VLOOKUP(A7,'Goolge Academi'!$A:$J,9,0)),"-","X")</f>
        <v>-</v>
      </c>
      <c r="E7" s="1" t="str">
        <f>IF(ISNA(VLOOKUP(A7,Engineering_Village!$A:$O,1,0)),"-","X")</f>
        <v>-</v>
      </c>
      <c r="F7" s="1" t="str">
        <f>IF(ISNA(VLOOKUP(A7,'IEEE Conferences'!$A:$O,1,0)),"-","X")</f>
        <v>-</v>
      </c>
      <c r="G7" s="1" t="str">
        <f>IF(ISNA(VLOOKUP(A7,ScienceDirect!$A:$O,1,0)),"-","X")</f>
        <v>X</v>
      </c>
      <c r="H7" s="1" t="s">
        <v>10</v>
      </c>
    </row>
    <row r="8" spans="1:9" hidden="1">
      <c r="A8" s="4" t="s">
        <v>20</v>
      </c>
      <c r="B8" s="1">
        <f>VLOOKUP(A8,Engineering_Village!$A:$O,7,0)</f>
        <v>2004</v>
      </c>
      <c r="C8" s="1">
        <v>50</v>
      </c>
      <c r="D8" s="1" t="str">
        <f>IF(ISNA(VLOOKUP(A8,'Goolge Academi'!$A:$J,9,0)),"-","X")</f>
        <v>-</v>
      </c>
      <c r="E8" s="1" t="str">
        <f>IF(ISNA(VLOOKUP(A8,Engineering_Village!$A:$O,1,0)),"-","X")</f>
        <v>X</v>
      </c>
      <c r="F8" s="1" t="str">
        <f>IF(ISNA(VLOOKUP(A8,'IEEE Conferences'!$A:$O,1,0)),"-","X")</f>
        <v>-</v>
      </c>
      <c r="G8" s="1" t="str">
        <f>IF(ISNA(VLOOKUP(A8,ScienceDirect!$A:$O,1,0)),"-","X")</f>
        <v>-</v>
      </c>
      <c r="H8" s="1" t="s">
        <v>10</v>
      </c>
      <c r="I8" t="s">
        <v>16</v>
      </c>
    </row>
    <row r="9" spans="1:9">
      <c r="A9" s="4" t="s">
        <v>21</v>
      </c>
      <c r="B9" s="1">
        <f>VLOOKUP(A9,'Goolge Academi'!$A:$J,7,0)</f>
        <v>2011</v>
      </c>
      <c r="C9" s="1">
        <v>46</v>
      </c>
      <c r="D9" s="1" t="str">
        <f>IF(ISNA(VLOOKUP(A9,'Goolge Academi'!$A:$J,9,0)),"-","X")</f>
        <v>X</v>
      </c>
      <c r="E9" s="1" t="str">
        <f>IF(ISNA(VLOOKUP(A9,Engineering_Village!$A:$O,1,0)),"-","X")</f>
        <v>-</v>
      </c>
      <c r="F9" s="1" t="str">
        <f>IF(ISNA(VLOOKUP(A9,'IEEE Conferences'!$A:$O,1,0)),"-","X")</f>
        <v>-</v>
      </c>
      <c r="G9" s="1" t="str">
        <f>IF(ISNA(VLOOKUP(A9,ScienceDirect!$A:$O,1,0)),"-","X")</f>
        <v>-</v>
      </c>
      <c r="H9" s="1" t="s">
        <v>10</v>
      </c>
    </row>
    <row r="10" spans="1:9">
      <c r="A10" t="s">
        <v>22</v>
      </c>
      <c r="B10" s="1">
        <f>VLOOKUP(A10,'Goolge Academi'!$A:$J,7,0)</f>
        <v>2018</v>
      </c>
      <c r="C10" s="1">
        <v>44</v>
      </c>
      <c r="D10" s="1" t="str">
        <f>IF(ISNA(VLOOKUP(A10,'Goolge Academi'!$A:$J,9,0)),"-","X")</f>
        <v>X</v>
      </c>
      <c r="E10" s="1" t="str">
        <f>IF(ISNA(VLOOKUP(A10,Engineering_Village!$A:$O,1,0)),"-","X")</f>
        <v>-</v>
      </c>
      <c r="F10" s="1" t="str">
        <f>IF(ISNA(VLOOKUP(A10,'IEEE Conferences'!$A:$O,1,0)),"-","X")</f>
        <v>-</v>
      </c>
      <c r="G10" s="1" t="str">
        <f>IF(ISNA(VLOOKUP(A10,ScienceDirect!$A:$O,1,0)),"-","X")</f>
        <v>-</v>
      </c>
      <c r="H10" s="1" t="s">
        <v>23</v>
      </c>
    </row>
    <row r="11" spans="1:9">
      <c r="A11" t="s">
        <v>24</v>
      </c>
      <c r="B11" s="1">
        <f>VLOOKUP(A11,'Goolge Academi'!$A:$J,7,0)</f>
        <v>2018</v>
      </c>
      <c r="C11" s="1">
        <v>42</v>
      </c>
      <c r="D11" s="1" t="str">
        <f>IF(ISNA(VLOOKUP(A11,'Goolge Academi'!$A:$J,9,0)),"-","X")</f>
        <v>X</v>
      </c>
      <c r="E11" s="1" t="str">
        <f>IF(ISNA(VLOOKUP(A11,Engineering_Village!$A:$O,1,0)),"-","X")</f>
        <v>-</v>
      </c>
      <c r="F11" s="1" t="str">
        <f>IF(ISNA(VLOOKUP(A11,'IEEE Conferences'!$A:$O,1,0)),"-","X")</f>
        <v>-</v>
      </c>
      <c r="G11" s="1" t="str">
        <f>IF(ISNA(VLOOKUP(A11,ScienceDirect!$A:$O,1,0)),"-","X")</f>
        <v>-</v>
      </c>
      <c r="H11" s="1" t="s">
        <v>23</v>
      </c>
    </row>
    <row r="12" spans="1:9">
      <c r="A12" t="s">
        <v>25</v>
      </c>
      <c r="B12" s="1">
        <f>VLOOKUP(A12,'Goolge Academi'!$A:$J,7,0)</f>
        <v>2002</v>
      </c>
      <c r="C12" s="1">
        <v>33</v>
      </c>
      <c r="D12" s="1" t="str">
        <f>IF(ISNA(VLOOKUP(A12,'Goolge Academi'!$A:$J,9,0)),"-","X")</f>
        <v>X</v>
      </c>
      <c r="E12" s="1" t="str">
        <f>IF(ISNA(VLOOKUP(A12,Engineering_Village!$A:$O,1,0)),"-","X")</f>
        <v>-</v>
      </c>
      <c r="F12" s="1" t="str">
        <f>IF(ISNA(VLOOKUP(A12,'IEEE Conferences'!$A:$O,1,0)),"-","X")</f>
        <v>-</v>
      </c>
      <c r="G12" s="1" t="str">
        <f>IF(ISNA(VLOOKUP(A12,ScienceDirect!$A:$O,1,0)),"-","X")</f>
        <v>-</v>
      </c>
      <c r="H12" s="1" t="s">
        <v>23</v>
      </c>
    </row>
    <row r="13" spans="1:9" hidden="1">
      <c r="A13" s="4" t="s">
        <v>26</v>
      </c>
      <c r="B13" s="1">
        <f>VLOOKUP(A13,'Goolge Academi'!$A:$J,7,0)</f>
        <v>2003</v>
      </c>
      <c r="C13" s="1">
        <v>27</v>
      </c>
      <c r="D13" s="1" t="str">
        <f>IF(ISNA(VLOOKUP(A13,'Goolge Academi'!$A:$J,9,0)),"-","X")</f>
        <v>X</v>
      </c>
      <c r="E13" s="1" t="str">
        <f>IF(ISNA(VLOOKUP(A13,Engineering_Village!$A:$O,1,0)),"-","X")</f>
        <v>-</v>
      </c>
      <c r="F13" s="1" t="str">
        <f>IF(ISNA(VLOOKUP(A13,'IEEE Conferences'!$A:$O,1,0)),"-","X")</f>
        <v>-</v>
      </c>
      <c r="G13" s="1" t="str">
        <f>IF(ISNA(VLOOKUP(A13,ScienceDirect!$A:$O,1,0)),"-","X")</f>
        <v>-</v>
      </c>
      <c r="H13" s="1" t="s">
        <v>10</v>
      </c>
      <c r="I13" t="s">
        <v>27</v>
      </c>
    </row>
    <row r="14" spans="1:9" hidden="1">
      <c r="A14" s="4" t="s">
        <v>28</v>
      </c>
      <c r="B14" s="1">
        <f>VLOOKUP(A14,'Goolge Academi'!$A:$J,7,0)</f>
        <v>2010</v>
      </c>
      <c r="C14" s="1">
        <v>26</v>
      </c>
      <c r="D14" s="1" t="str">
        <f>IF(ISNA(VLOOKUP(A14,'Goolge Academi'!$A:$J,9,0)),"-","X")</f>
        <v>X</v>
      </c>
      <c r="E14" s="1" t="str">
        <f>IF(ISNA(VLOOKUP(A14,Engineering_Village!$A:$O,1,0)),"-","X")</f>
        <v>-</v>
      </c>
      <c r="F14" s="1" t="str">
        <f>IF(ISNA(VLOOKUP(A14,'IEEE Conferences'!$A:$O,1,0)),"-","X")</f>
        <v>-</v>
      </c>
      <c r="G14" s="1" t="str">
        <f>IF(ISNA(VLOOKUP(A14,ScienceDirect!$A:$O,1,0)),"-","X")</f>
        <v>-</v>
      </c>
      <c r="H14" s="1" t="s">
        <v>10</v>
      </c>
      <c r="I14" t="s">
        <v>27</v>
      </c>
    </row>
    <row r="15" spans="1:9">
      <c r="A15" t="s">
        <v>29</v>
      </c>
      <c r="B15" s="1">
        <f>VLOOKUP(A15,'Goolge Academi'!$A:$J,7,0)</f>
        <v>2001</v>
      </c>
      <c r="C15" s="1">
        <v>23</v>
      </c>
      <c r="D15" s="1" t="str">
        <f>IF(ISNA(VLOOKUP(A15,'Goolge Academi'!$A:$J,9,0)),"-","X")</f>
        <v>X</v>
      </c>
      <c r="E15" s="1" t="str">
        <f>IF(ISNA(VLOOKUP(A15,Engineering_Village!$A:$O,1,0)),"-","X")</f>
        <v>-</v>
      </c>
      <c r="F15" s="1" t="str">
        <f>IF(ISNA(VLOOKUP(A15,'IEEE Conferences'!$A:$O,1,0)),"-","X")</f>
        <v>-</v>
      </c>
      <c r="G15" s="1" t="str">
        <f>IF(ISNA(VLOOKUP(A15,ScienceDirect!$A:$O,1,0)),"-","X")</f>
        <v>-</v>
      </c>
      <c r="H15" s="1" t="s">
        <v>23</v>
      </c>
    </row>
    <row r="16" spans="1:9" hidden="1">
      <c r="A16" s="4" t="s">
        <v>30</v>
      </c>
      <c r="B16" s="1">
        <f>VLOOKUP(A16,'Goolge Academi'!$A:$J,7,0)</f>
        <v>2002</v>
      </c>
      <c r="C16" s="1">
        <v>22</v>
      </c>
      <c r="D16" s="1" t="str">
        <f>IF(ISNA(VLOOKUP(A16,'Goolge Academi'!$A:$J,9,0)),"-","X")</f>
        <v>X</v>
      </c>
      <c r="E16" s="1" t="str">
        <f>IF(ISNA(VLOOKUP(A16,Engineering_Village!$A:$O,1,0)),"-","X")</f>
        <v>-</v>
      </c>
      <c r="F16" s="1" t="str">
        <f>IF(ISNA(VLOOKUP(A16,'IEEE Conferences'!$A:$O,1,0)),"-","X")</f>
        <v>-</v>
      </c>
      <c r="G16" s="1" t="str">
        <f>IF(ISNA(VLOOKUP(A16,ScienceDirect!$A:$O,1,0)),"-","X")</f>
        <v>-</v>
      </c>
      <c r="H16" s="1" t="s">
        <v>10</v>
      </c>
    </row>
    <row r="17" spans="1:9">
      <c r="A17" t="s">
        <v>31</v>
      </c>
      <c r="B17" s="1">
        <f>VLOOKUP(A17,'Goolge Academi'!$A:$J,7,0)</f>
        <v>2006</v>
      </c>
      <c r="C17" s="1">
        <v>19</v>
      </c>
      <c r="D17" s="1" t="str">
        <f>IF(ISNA(VLOOKUP(A17,'Goolge Academi'!$A:$J,9,0)),"-","X")</f>
        <v>X</v>
      </c>
      <c r="E17" s="1" t="str">
        <f>IF(ISNA(VLOOKUP(A17,Engineering_Village!$A:$O,1,0)),"-","X")</f>
        <v>-</v>
      </c>
      <c r="F17" s="1" t="str">
        <f>IF(ISNA(VLOOKUP(A17,'IEEE Conferences'!$A:$O,1,0)),"-","X")</f>
        <v>-</v>
      </c>
      <c r="G17" s="1" t="str">
        <f>IF(ISNA(VLOOKUP(A17,ScienceDirect!$A:$O,1,0)),"-","X")</f>
        <v>-</v>
      </c>
      <c r="H17" s="1" t="s">
        <v>23</v>
      </c>
    </row>
    <row r="18" spans="1:9" hidden="1">
      <c r="A18" s="4" t="s">
        <v>32</v>
      </c>
      <c r="B18" s="1">
        <f>VLOOKUP(A18,'Goolge Academi'!$A:$J,7,0)</f>
        <v>2003</v>
      </c>
      <c r="C18" s="1">
        <v>19</v>
      </c>
      <c r="D18" s="1" t="str">
        <f>IF(ISNA(VLOOKUP(A18,'Goolge Academi'!$A:$J,9,0)),"-","X")</f>
        <v>X</v>
      </c>
      <c r="E18" s="1" t="str">
        <f>IF(ISNA(VLOOKUP(A18,Engineering_Village!$A:$O,1,0)),"-","X")</f>
        <v>-</v>
      </c>
      <c r="F18" s="1" t="str">
        <f>IF(ISNA(VLOOKUP(A18,'IEEE Conferences'!$A:$O,1,0)),"-","X")</f>
        <v>-</v>
      </c>
      <c r="G18" s="1" t="str">
        <f>IF(ISNA(VLOOKUP(A18,ScienceDirect!$A:$O,1,0)),"-","X")</f>
        <v>-</v>
      </c>
      <c r="H18" s="1" t="s">
        <v>10</v>
      </c>
    </row>
    <row r="19" spans="1:9" hidden="1">
      <c r="A19" t="s">
        <v>33</v>
      </c>
      <c r="B19" s="1">
        <f>VLOOKUP(A19,'Goolge Academi'!$A:$J,7,0)</f>
        <v>2011</v>
      </c>
      <c r="C19" s="1">
        <v>18</v>
      </c>
      <c r="D19" s="1" t="str">
        <f>IF(ISNA(VLOOKUP(A19,'Goolge Academi'!$A:$J,9,0)),"-","X")</f>
        <v>X</v>
      </c>
      <c r="E19" s="1" t="str">
        <f>IF(ISNA(VLOOKUP(A19,Engineering_Village!$A:$O,1,0)),"-","X")</f>
        <v>X</v>
      </c>
      <c r="F19" s="1" t="str">
        <f>IF(ISNA(VLOOKUP(A19,'IEEE Conferences'!$A:$O,1,0)),"-","X")</f>
        <v>-</v>
      </c>
      <c r="G19" s="1" t="str">
        <f>IF(ISNA(VLOOKUP(A19,ScienceDirect!$A:$O,1,0)),"-","X")</f>
        <v>-</v>
      </c>
      <c r="H19" s="1" t="s">
        <v>18</v>
      </c>
    </row>
    <row r="20" spans="1:9" hidden="1">
      <c r="A20" s="5" t="s">
        <v>34</v>
      </c>
      <c r="B20" s="1">
        <f>VLOOKUP(A20,'Goolge Academi'!$A:$J,7,0)</f>
        <v>2018</v>
      </c>
      <c r="C20" s="6">
        <v>17</v>
      </c>
      <c r="D20" s="1" t="str">
        <f>IF(ISNA(VLOOKUP(A20,'Goolge Academi'!$A:$J,9,0)),"-","X")</f>
        <v>X</v>
      </c>
      <c r="E20" s="1" t="str">
        <f>IF(ISNA(VLOOKUP(A20,Engineering_Village!$A:$O,1,0)),"-","X")</f>
        <v>-</v>
      </c>
      <c r="F20" s="1" t="str">
        <f>IF(ISNA(VLOOKUP(A20,'IEEE Conferences'!$A:$O,1,0)),"-","X")</f>
        <v>-</v>
      </c>
      <c r="G20" s="1" t="str">
        <f>IF(ISNA(VLOOKUP(A20,ScienceDirect!$A:$O,1,0)),"-","X")</f>
        <v>-</v>
      </c>
      <c r="H20" s="6" t="s">
        <v>10</v>
      </c>
      <c r="I20" t="s">
        <v>16</v>
      </c>
    </row>
    <row r="21" spans="1:9" hidden="1">
      <c r="A21" t="s">
        <v>35</v>
      </c>
      <c r="B21" s="1">
        <f>VLOOKUP(A21,'IEEE Conferences'!$A:$O,6,0)</f>
        <v>2008</v>
      </c>
      <c r="C21" s="1">
        <v>16</v>
      </c>
      <c r="D21" s="1" t="str">
        <f>IF(ISNA(VLOOKUP(A21,'Goolge Academi'!$A:$J,9,0)),"-","X")</f>
        <v>-</v>
      </c>
      <c r="E21" s="1" t="str">
        <f>IF(ISNA(VLOOKUP(A21,Engineering_Village!$A:$O,1,0)),"-","X")</f>
        <v>-</v>
      </c>
      <c r="F21" s="1" t="str">
        <f>IF(ISNA(VLOOKUP(A21,'IEEE Conferences'!$A:$O,1,0)),"-","X")</f>
        <v>X</v>
      </c>
      <c r="G21" s="1" t="str">
        <f>IF(ISNA(VLOOKUP(A21,ScienceDirect!$A:$O,1,0)),"-","X")</f>
        <v>-</v>
      </c>
    </row>
    <row r="22" spans="1:9" hidden="1">
      <c r="A22" s="7" t="s">
        <v>36</v>
      </c>
      <c r="B22" s="1">
        <f>VLOOKUP(A22,'Goolge Academi'!$A:$J,7,0)</f>
        <v>2009</v>
      </c>
      <c r="C22" s="1">
        <v>14</v>
      </c>
      <c r="D22" s="1" t="str">
        <f>IF(ISNA(VLOOKUP(A22,'Goolge Academi'!$A:$J,9,0)),"-","X")</f>
        <v>X</v>
      </c>
      <c r="E22" s="1" t="str">
        <f>IF(ISNA(VLOOKUP(A22,Engineering_Village!$A:$O,1,0)),"-","X")</f>
        <v>X</v>
      </c>
      <c r="F22" s="1" t="str">
        <f>IF(ISNA(VLOOKUP(A22,'IEEE Conferences'!$A:$O,1,0)),"-","X")</f>
        <v>X</v>
      </c>
      <c r="G22" s="1" t="str">
        <f>IF(ISNA(VLOOKUP(A22,ScienceDirect!$A:$O,1,0)),"-","X")</f>
        <v>-</v>
      </c>
      <c r="H22" s="1" t="s">
        <v>18</v>
      </c>
    </row>
    <row r="23" spans="1:9">
      <c r="A23" t="s">
        <v>37</v>
      </c>
      <c r="B23" s="1">
        <f>VLOOKUP(A23,'Goolge Academi'!$A:$J,7,0)</f>
        <v>2012</v>
      </c>
      <c r="C23" s="1">
        <v>12</v>
      </c>
      <c r="D23" s="1" t="str">
        <f>IF(ISNA(VLOOKUP(A23,'Goolge Academi'!$A:$J,9,0)),"-","X")</f>
        <v>X</v>
      </c>
      <c r="E23" s="1" t="str">
        <f>IF(ISNA(VLOOKUP(A23,Engineering_Village!$A:$O,1,0)),"-","X")</f>
        <v>X</v>
      </c>
      <c r="F23" s="1" t="str">
        <f>IF(ISNA(VLOOKUP(A23,'IEEE Conferences'!$A:$O,1,0)),"-","X")</f>
        <v>-</v>
      </c>
      <c r="G23" s="1" t="str">
        <f>IF(ISNA(VLOOKUP(A23,ScienceDirect!$A:$O,1,0)),"-","X")</f>
        <v>-</v>
      </c>
      <c r="H23" s="1" t="s">
        <v>23</v>
      </c>
      <c r="I23" t="s">
        <v>16</v>
      </c>
    </row>
    <row r="24" spans="1:9">
      <c r="A24" t="s">
        <v>38</v>
      </c>
      <c r="B24" s="1">
        <f>VLOOKUP(A24,'Goolge Academi'!$A:$J,7,0)</f>
        <v>2011</v>
      </c>
      <c r="C24" s="1">
        <v>12</v>
      </c>
      <c r="D24" s="1" t="str">
        <f>IF(ISNA(VLOOKUP(A24,'Goolge Academi'!$A:$J,9,0)),"-","X")</f>
        <v>X</v>
      </c>
      <c r="E24" s="1" t="str">
        <f>IF(ISNA(VLOOKUP(A24,Engineering_Village!$A:$O,1,0)),"-","X")</f>
        <v>-</v>
      </c>
      <c r="F24" s="1" t="str">
        <f>IF(ISNA(VLOOKUP(A24,'IEEE Conferences'!$A:$O,1,0)),"-","X")</f>
        <v>-</v>
      </c>
      <c r="G24" s="1" t="str">
        <f>IF(ISNA(VLOOKUP(A24,ScienceDirect!$A:$O,1,0)),"-","X")</f>
        <v>-</v>
      </c>
      <c r="H24" s="1" t="s">
        <v>23</v>
      </c>
    </row>
    <row r="25" spans="1:9" hidden="1">
      <c r="A25" t="s">
        <v>39</v>
      </c>
      <c r="B25" s="1">
        <f>VLOOKUP(A25,'IEEE Conferences'!$A:$O,6,0)</f>
        <v>2015</v>
      </c>
      <c r="C25" s="1">
        <v>11</v>
      </c>
      <c r="D25" s="1" t="str">
        <f>IF(ISNA(VLOOKUP(A25,'Goolge Academi'!$A:$J,9,0)),"-","X")</f>
        <v>-</v>
      </c>
      <c r="E25" s="1" t="str">
        <f>IF(ISNA(VLOOKUP(A25,Engineering_Village!$A:$O,1,0)),"-","X")</f>
        <v>-</v>
      </c>
      <c r="F25" s="1" t="str">
        <f>IF(ISNA(VLOOKUP(A25,'IEEE Conferences'!$A:$O,1,0)),"-","X")</f>
        <v>X</v>
      </c>
      <c r="G25" s="1" t="str">
        <f>IF(ISNA(VLOOKUP(A25,ScienceDirect!$A:$O,1,0)),"-","X")</f>
        <v>-</v>
      </c>
    </row>
    <row r="26" spans="1:9" hidden="1">
      <c r="A26" s="4" t="s">
        <v>40</v>
      </c>
      <c r="B26" s="1">
        <f>VLOOKUP(A26,'IEEE Conferences'!$A:$O,6,0)</f>
        <v>2003</v>
      </c>
      <c r="C26" s="1">
        <v>11</v>
      </c>
      <c r="D26" s="1" t="str">
        <f>IF(ISNA(VLOOKUP(A26,'Goolge Academi'!$A:$J,9,0)),"-","X")</f>
        <v>-</v>
      </c>
      <c r="E26" s="1" t="str">
        <f>IF(ISNA(VLOOKUP(A26,Engineering_Village!$A:$O,1,0)),"-","X")</f>
        <v>-</v>
      </c>
      <c r="F26" s="1" t="str">
        <f>IF(ISNA(VLOOKUP(A26,'IEEE Conferences'!$A:$O,1,0)),"-","X")</f>
        <v>X</v>
      </c>
      <c r="G26" s="1" t="str">
        <f>IF(ISNA(VLOOKUP(A26,ScienceDirect!$A:$O,1,0)),"-","X")</f>
        <v>-</v>
      </c>
      <c r="H26" s="1" t="s">
        <v>10</v>
      </c>
      <c r="I26" t="s">
        <v>16</v>
      </c>
    </row>
    <row r="27" spans="1:9" hidden="1">
      <c r="A27" t="s">
        <v>41</v>
      </c>
      <c r="B27" s="1">
        <f>VLOOKUP(A27,'IEEE Conferences'!$A:$O,6,0)</f>
        <v>2007</v>
      </c>
      <c r="C27" s="1">
        <v>10</v>
      </c>
      <c r="D27" s="1" t="str">
        <f>IF(ISNA(VLOOKUP(A27,'Goolge Academi'!$A:$J,9,0)),"-","X")</f>
        <v>-</v>
      </c>
      <c r="E27" s="1" t="str">
        <f>IF(ISNA(VLOOKUP(A27,Engineering_Village!$A:$O,1,0)),"-","X")</f>
        <v>-</v>
      </c>
      <c r="F27" s="1" t="str">
        <f>IF(ISNA(VLOOKUP(A27,'IEEE Conferences'!$A:$O,1,0)),"-","X")</f>
        <v>X</v>
      </c>
      <c r="G27" s="1" t="str">
        <f>IF(ISNA(VLOOKUP(A27,ScienceDirect!$A:$O,1,0)),"-","X")</f>
        <v>-</v>
      </c>
    </row>
    <row r="28" spans="1:9">
      <c r="A28" t="s">
        <v>42</v>
      </c>
      <c r="B28" s="1">
        <f>VLOOKUP(A28,'Goolge Academi'!$A:$J,7,0)</f>
        <v>2006</v>
      </c>
      <c r="C28" s="1">
        <v>10</v>
      </c>
      <c r="D28" s="1" t="str">
        <f>IF(ISNA(VLOOKUP(A28,'Goolge Academi'!$A:$J,9,0)),"-","X")</f>
        <v>X</v>
      </c>
      <c r="E28" s="1" t="str">
        <f>IF(ISNA(VLOOKUP(A28,Engineering_Village!$A:$O,1,0)),"-","X")</f>
        <v>-</v>
      </c>
      <c r="F28" s="1" t="str">
        <f>IF(ISNA(VLOOKUP(A28,'IEEE Conferences'!$A:$O,1,0)),"-","X")</f>
        <v>-</v>
      </c>
      <c r="G28" s="1" t="str">
        <f>IF(ISNA(VLOOKUP(A28,ScienceDirect!$A:$O,1,0)),"-","X")</f>
        <v>-</v>
      </c>
      <c r="H28" s="1" t="s">
        <v>23</v>
      </c>
    </row>
    <row r="29" spans="1:9">
      <c r="A29" t="s">
        <v>43</v>
      </c>
      <c r="B29" s="1">
        <f>VLOOKUP(A29,Engineering_Village!$A:$O,7,0)</f>
        <v>2021</v>
      </c>
      <c r="C29" s="1">
        <v>9</v>
      </c>
      <c r="D29" s="1" t="str">
        <f>IF(ISNA(VLOOKUP(A29,'Goolge Academi'!$A:$J,9,0)),"-","X")</f>
        <v>-</v>
      </c>
      <c r="E29" s="1" t="str">
        <f>IF(ISNA(VLOOKUP(A29,Engineering_Village!$A:$O,1,0)),"-","X")</f>
        <v>X</v>
      </c>
      <c r="F29" s="1" t="str">
        <f>IF(ISNA(VLOOKUP(A29,'IEEE Conferences'!$A:$O,1,0)),"-","X")</f>
        <v>-</v>
      </c>
      <c r="G29" s="1" t="str">
        <f>IF(ISNA(VLOOKUP(A29,ScienceDirect!$A:$O,1,0)),"-","X")</f>
        <v>-</v>
      </c>
      <c r="H29" s="1" t="s">
        <v>23</v>
      </c>
    </row>
    <row r="30" spans="1:9" hidden="1">
      <c r="A30" s="7" t="s">
        <v>44</v>
      </c>
      <c r="B30" s="1">
        <f>VLOOKUP(A30,'Goolge Academi'!$A:$J,7,0)</f>
        <v>2011</v>
      </c>
      <c r="C30" s="1">
        <v>9</v>
      </c>
      <c r="D30" s="1" t="str">
        <f>IF(ISNA(VLOOKUP(A30,'Goolge Academi'!$A:$J,9,0)),"-","X")</f>
        <v>X</v>
      </c>
      <c r="E30" s="1" t="str">
        <f>IF(ISNA(VLOOKUP(A30,Engineering_Village!$A:$O,1,0)),"-","X")</f>
        <v>-</v>
      </c>
      <c r="F30" s="1" t="str">
        <f>IF(ISNA(VLOOKUP(A30,'IEEE Conferences'!$A:$O,1,0)),"-","X")</f>
        <v>-</v>
      </c>
      <c r="G30" s="1" t="str">
        <f>IF(ISNA(VLOOKUP(A30,ScienceDirect!$A:$O,1,0)),"-","X")</f>
        <v>-</v>
      </c>
      <c r="H30" s="1" t="s">
        <v>45</v>
      </c>
    </row>
    <row r="31" spans="1:9">
      <c r="A31" t="s">
        <v>46</v>
      </c>
      <c r="B31" s="1">
        <f>VLOOKUP(A31,'Goolge Academi'!$A:$J,7,0)</f>
        <v>2009</v>
      </c>
      <c r="C31" s="1">
        <v>9</v>
      </c>
      <c r="D31" s="1" t="str">
        <f>IF(ISNA(VLOOKUP(A31,'Goolge Academi'!$A:$J,9,0)),"-","X")</f>
        <v>X</v>
      </c>
      <c r="E31" s="1" t="str">
        <f>IF(ISNA(VLOOKUP(A31,Engineering_Village!$A:$O,1,0)),"-","X")</f>
        <v>-</v>
      </c>
      <c r="F31" s="1" t="str">
        <f>IF(ISNA(VLOOKUP(A31,'IEEE Conferences'!$A:$O,1,0)),"-","X")</f>
        <v>-</v>
      </c>
      <c r="G31" s="1" t="str">
        <f>IF(ISNA(VLOOKUP(A31,ScienceDirect!$A:$O,1,0)),"-","X")</f>
        <v>-</v>
      </c>
      <c r="H31" s="1" t="s">
        <v>23</v>
      </c>
    </row>
    <row r="32" spans="1:9" hidden="1">
      <c r="A32" s="4" t="s">
        <v>47</v>
      </c>
      <c r="B32" s="1">
        <f>VLOOKUP(A32,'Goolge Academi'!$A:$J,7,0)</f>
        <v>2012</v>
      </c>
      <c r="C32" s="1">
        <v>8</v>
      </c>
      <c r="D32" s="1" t="str">
        <f>IF(ISNA(VLOOKUP(A32,'Goolge Academi'!$A:$J,9,0)),"-","X")</f>
        <v>X</v>
      </c>
      <c r="E32" s="1" t="str">
        <f>IF(ISNA(VLOOKUP(A32,Engineering_Village!$A:$O,1,0)),"-","X")</f>
        <v>-</v>
      </c>
      <c r="F32" s="1" t="str">
        <f>IF(ISNA(VLOOKUP(A32,'IEEE Conferences'!$A:$O,1,0)),"-","X")</f>
        <v>-</v>
      </c>
      <c r="G32" s="1" t="str">
        <f>IF(ISNA(VLOOKUP(A32,ScienceDirect!$A:$O,1,0)),"-","X")</f>
        <v>-</v>
      </c>
      <c r="H32" s="1" t="s">
        <v>10</v>
      </c>
    </row>
    <row r="33" spans="1:8" hidden="1">
      <c r="A33" s="4" t="s">
        <v>48</v>
      </c>
      <c r="B33" s="1">
        <f>VLOOKUP(A33,Engineering_Village!$A:$O,7,0)</f>
        <v>2018</v>
      </c>
      <c r="C33" s="1">
        <v>7</v>
      </c>
      <c r="D33" s="1" t="str">
        <f>IF(ISNA(VLOOKUP(A33,'Goolge Academi'!$A:$J,9,0)),"-","X")</f>
        <v>-</v>
      </c>
      <c r="E33" s="1" t="str">
        <f>IF(ISNA(VLOOKUP(A33,Engineering_Village!$A:$O,1,0)),"-","X")</f>
        <v>X</v>
      </c>
      <c r="F33" s="1" t="str">
        <f>IF(ISNA(VLOOKUP(A33,'IEEE Conferences'!$A:$O,1,0)),"-","X")</f>
        <v>-</v>
      </c>
      <c r="G33" s="1" t="str">
        <f>IF(ISNA(VLOOKUP(A33,ScienceDirect!$A:$O,1,0)),"-","X")</f>
        <v>-</v>
      </c>
      <c r="H33" s="1" t="s">
        <v>10</v>
      </c>
    </row>
    <row r="34" spans="1:8">
      <c r="A34" t="s">
        <v>49</v>
      </c>
      <c r="B34" s="1">
        <f>VLOOKUP(A34,'Goolge Academi'!$A:$J,7,0)</f>
        <v>2013</v>
      </c>
      <c r="C34" s="1">
        <v>7</v>
      </c>
      <c r="D34" s="1" t="str">
        <f>IF(ISNA(VLOOKUP(A34,'Goolge Academi'!$A:$J,9,0)),"-","X")</f>
        <v>X</v>
      </c>
      <c r="E34" s="1" t="str">
        <f>IF(ISNA(VLOOKUP(A34,Engineering_Village!$A:$O,1,0)),"-","X")</f>
        <v>-</v>
      </c>
      <c r="F34" s="1" t="str">
        <f>IF(ISNA(VLOOKUP(A34,'IEEE Conferences'!$A:$O,1,0)),"-","X")</f>
        <v>-</v>
      </c>
      <c r="G34" s="1" t="str">
        <f>IF(ISNA(VLOOKUP(A34,ScienceDirect!$A:$O,1,0)),"-","X")</f>
        <v>-</v>
      </c>
      <c r="H34" s="1" t="s">
        <v>23</v>
      </c>
    </row>
    <row r="35" spans="1:8" hidden="1">
      <c r="A35" t="s">
        <v>50</v>
      </c>
      <c r="B35" s="1">
        <f>VLOOKUP(A35,ScienceDirect!$A:$O,6,0)</f>
        <v>2011</v>
      </c>
      <c r="C35" s="1">
        <v>6</v>
      </c>
      <c r="D35" s="1" t="str">
        <f>IF(ISNA(VLOOKUP(A35,'Goolge Academi'!$A:$J,9,0)),"-","X")</f>
        <v>-</v>
      </c>
      <c r="E35" s="1" t="str">
        <f>IF(ISNA(VLOOKUP(A35,Engineering_Village!$A:$O,1,0)),"-","X")</f>
        <v>-</v>
      </c>
      <c r="F35" s="1" t="str">
        <f>IF(ISNA(VLOOKUP(A35,'IEEE Conferences'!$A:$O,1,0)),"-","X")</f>
        <v>-</v>
      </c>
      <c r="G35" s="1" t="str">
        <f>IF(ISNA(VLOOKUP(A35,ScienceDirect!$A:$O,1,0)),"-","X")</f>
        <v>X</v>
      </c>
    </row>
    <row r="36" spans="1:8">
      <c r="A36" t="s">
        <v>51</v>
      </c>
      <c r="B36" s="1">
        <f>VLOOKUP(A36,Engineering_Village!$A:$O,7,0)</f>
        <v>2010</v>
      </c>
      <c r="C36" s="1">
        <v>6</v>
      </c>
      <c r="D36" s="1" t="str">
        <f>IF(ISNA(VLOOKUP(A36,'Goolge Academi'!$A:$J,9,0)),"-","X")</f>
        <v>-</v>
      </c>
      <c r="E36" s="1" t="str">
        <f>IF(ISNA(VLOOKUP(A36,Engineering_Village!$A:$O,1,0)),"-","X")</f>
        <v>X</v>
      </c>
      <c r="F36" s="1" t="str">
        <f>IF(ISNA(VLOOKUP(A36,'IEEE Conferences'!$A:$O,1,0)),"-","X")</f>
        <v>-</v>
      </c>
      <c r="G36" s="1" t="str">
        <f>IF(ISNA(VLOOKUP(A36,ScienceDirect!$A:$O,1,0)),"-","X")</f>
        <v>-</v>
      </c>
      <c r="H36" s="1" t="s">
        <v>23</v>
      </c>
    </row>
    <row r="37" spans="1:8" hidden="1">
      <c r="A37" t="s">
        <v>52</v>
      </c>
      <c r="B37" s="1">
        <f>VLOOKUP(A37,'Goolge Academi'!$A:$J,7,0)</f>
        <v>2009</v>
      </c>
      <c r="C37" s="1">
        <v>6</v>
      </c>
      <c r="D37" s="1" t="str">
        <f>IF(ISNA(VLOOKUP(A37,'Goolge Academi'!$A:$J,9,0)),"-","X")</f>
        <v>X</v>
      </c>
      <c r="E37" s="1" t="str">
        <f>IF(ISNA(VLOOKUP(A37,Engineering_Village!$A:$O,1,0)),"-","X")</f>
        <v>-</v>
      </c>
      <c r="F37" s="1" t="str">
        <f>IF(ISNA(VLOOKUP(A37,'IEEE Conferences'!$A:$O,1,0)),"-","X")</f>
        <v>-</v>
      </c>
      <c r="G37" s="1" t="str">
        <f>IF(ISNA(VLOOKUP(A37,ScienceDirect!$A:$O,1,0)),"-","X")</f>
        <v>-</v>
      </c>
      <c r="H37" s="1" t="s">
        <v>14</v>
      </c>
    </row>
    <row r="38" spans="1:8" hidden="1">
      <c r="A38" t="s">
        <v>53</v>
      </c>
      <c r="B38" s="1">
        <f>VLOOKUP(A38,'Goolge Academi'!$A:$J,7,0)</f>
        <v>2006</v>
      </c>
      <c r="C38" s="1">
        <v>6</v>
      </c>
      <c r="D38" s="1" t="str">
        <f>IF(ISNA(VLOOKUP(A38,'Goolge Academi'!$A:$J,9,0)),"-","X")</f>
        <v>X</v>
      </c>
      <c r="E38" s="1" t="str">
        <f>IF(ISNA(VLOOKUP(A38,Engineering_Village!$A:$O,1,0)),"-","X")</f>
        <v>-</v>
      </c>
      <c r="F38" s="1" t="str">
        <f>IF(ISNA(VLOOKUP(A38,'IEEE Conferences'!$A:$O,1,0)),"-","X")</f>
        <v>-</v>
      </c>
      <c r="G38" s="1" t="str">
        <f>IF(ISNA(VLOOKUP(A38,ScienceDirect!$A:$O,1,0)),"-","X")</f>
        <v>-</v>
      </c>
    </row>
    <row r="39" spans="1:8">
      <c r="A39" t="s">
        <v>54</v>
      </c>
      <c r="B39" s="1">
        <f>VLOOKUP(A39,Engineering_Village!$A:$O,7,0)</f>
        <v>2021</v>
      </c>
      <c r="C39" s="1">
        <v>5</v>
      </c>
      <c r="D39" s="1" t="str">
        <f>IF(ISNA(VLOOKUP(A39,'Goolge Academi'!$A:$J,9,0)),"-","X")</f>
        <v>-</v>
      </c>
      <c r="E39" s="1" t="str">
        <f>IF(ISNA(VLOOKUP(A39,Engineering_Village!$A:$O,1,0)),"-","X")</f>
        <v>X</v>
      </c>
      <c r="F39" s="1" t="str">
        <f>IF(ISNA(VLOOKUP(A39,'IEEE Conferences'!$A:$O,1,0)),"-","X")</f>
        <v>-</v>
      </c>
      <c r="G39" s="1" t="str">
        <f>IF(ISNA(VLOOKUP(A39,ScienceDirect!$A:$O,1,0)),"-","X")</f>
        <v>-</v>
      </c>
      <c r="H39" s="1" t="s">
        <v>23</v>
      </c>
    </row>
    <row r="40" spans="1:8" hidden="1">
      <c r="A40" s="4" t="s">
        <v>55</v>
      </c>
      <c r="B40" s="1">
        <f>VLOOKUP(A40,'Goolge Academi'!$A:$J,7,0)</f>
        <v>2015</v>
      </c>
      <c r="C40" s="1">
        <v>5</v>
      </c>
      <c r="D40" s="1" t="str">
        <f>IF(ISNA(VLOOKUP(A40,'Goolge Academi'!$A:$J,9,0)),"-","X")</f>
        <v>X</v>
      </c>
      <c r="E40" s="1" t="str">
        <f>IF(ISNA(VLOOKUP(A40,Engineering_Village!$A:$O,1,0)),"-","X")</f>
        <v>-</v>
      </c>
      <c r="F40" s="1" t="str">
        <f>IF(ISNA(VLOOKUP(A40,'IEEE Conferences'!$A:$O,1,0)),"-","X")</f>
        <v>-</v>
      </c>
      <c r="G40" s="1" t="str">
        <f>IF(ISNA(VLOOKUP(A40,ScienceDirect!$A:$O,1,0)),"-","X")</f>
        <v>-</v>
      </c>
      <c r="H40" s="1" t="s">
        <v>10</v>
      </c>
    </row>
    <row r="41" spans="1:8">
      <c r="A41" t="s">
        <v>56</v>
      </c>
      <c r="B41" s="1">
        <f>VLOOKUP(A41,'Goolge Academi'!$A:$J,7,0)</f>
        <v>2012</v>
      </c>
      <c r="C41" s="1">
        <v>5</v>
      </c>
      <c r="D41" s="1" t="str">
        <f>IF(ISNA(VLOOKUP(A41,'Goolge Academi'!$A:$J,9,0)),"-","X")</f>
        <v>X</v>
      </c>
      <c r="E41" s="1" t="str">
        <f>IF(ISNA(VLOOKUP(A41,Engineering_Village!$A:$O,1,0)),"-","X")</f>
        <v>-</v>
      </c>
      <c r="F41" s="1" t="str">
        <f>IF(ISNA(VLOOKUP(A41,'IEEE Conferences'!$A:$O,1,0)),"-","X")</f>
        <v>-</v>
      </c>
      <c r="G41" s="1" t="str">
        <f>IF(ISNA(VLOOKUP(A41,ScienceDirect!$A:$O,1,0)),"-","X")</f>
        <v>-</v>
      </c>
      <c r="H41" s="1" t="s">
        <v>23</v>
      </c>
    </row>
    <row r="42" spans="1:8" hidden="1">
      <c r="A42" t="s">
        <v>57</v>
      </c>
      <c r="B42" s="1">
        <f>VLOOKUP(A42,'IEEE Conferences'!$A:$O,6,0)</f>
        <v>2012</v>
      </c>
      <c r="C42" s="1">
        <v>5</v>
      </c>
      <c r="D42" s="1" t="str">
        <f>IF(ISNA(VLOOKUP(A42,'Goolge Academi'!$A:$J,9,0)),"-","X")</f>
        <v>-</v>
      </c>
      <c r="E42" s="1" t="str">
        <f>IF(ISNA(VLOOKUP(A42,Engineering_Village!$A:$O,1,0)),"-","X")</f>
        <v>-</v>
      </c>
      <c r="F42" s="1" t="str">
        <f>IF(ISNA(VLOOKUP(A42,'IEEE Conferences'!$A:$O,1,0)),"-","X")</f>
        <v>X</v>
      </c>
      <c r="G42" s="1" t="str">
        <f>IF(ISNA(VLOOKUP(A42,ScienceDirect!$A:$O,1,0)),"-","X")</f>
        <v>-</v>
      </c>
    </row>
    <row r="43" spans="1:8" hidden="1">
      <c r="A43" t="s">
        <v>58</v>
      </c>
      <c r="B43" s="1">
        <f>VLOOKUP(A43,'Goolge Academi'!$A:$J,7,0)</f>
        <v>2006</v>
      </c>
      <c r="C43" s="1">
        <v>5</v>
      </c>
      <c r="D43" s="1" t="str">
        <f>IF(ISNA(VLOOKUP(A43,'Goolge Academi'!$A:$J,9,0)),"-","X")</f>
        <v>X</v>
      </c>
      <c r="E43" s="1" t="str">
        <f>IF(ISNA(VLOOKUP(A43,Engineering_Village!$A:$O,1,0)),"-","X")</f>
        <v>-</v>
      </c>
      <c r="F43" s="1" t="str">
        <f>IF(ISNA(VLOOKUP(A43,'IEEE Conferences'!$A:$O,1,0)),"-","X")</f>
        <v>-</v>
      </c>
      <c r="G43" s="1" t="str">
        <f>IF(ISNA(VLOOKUP(A43,ScienceDirect!$A:$O,1,0)),"-","X")</f>
        <v>-</v>
      </c>
      <c r="H43" s="1" t="s">
        <v>14</v>
      </c>
    </row>
    <row r="44" spans="1:8">
      <c r="A44" t="s">
        <v>59</v>
      </c>
      <c r="B44" s="1">
        <f>VLOOKUP(A44,'Goolge Academi'!$A:$J,7,0)</f>
        <v>2003</v>
      </c>
      <c r="C44" s="1">
        <v>5</v>
      </c>
      <c r="D44" s="1" t="str">
        <f>IF(ISNA(VLOOKUP(A44,'Goolge Academi'!$A:$J,9,0)),"-","X")</f>
        <v>X</v>
      </c>
      <c r="E44" s="1" t="str">
        <f>IF(ISNA(VLOOKUP(A44,Engineering_Village!$A:$O,1,0)),"-","X")</f>
        <v>-</v>
      </c>
      <c r="F44" s="1" t="str">
        <f>IF(ISNA(VLOOKUP(A44,'IEEE Conferences'!$A:$O,1,0)),"-","X")</f>
        <v>-</v>
      </c>
      <c r="G44" s="1" t="str">
        <f>IF(ISNA(VLOOKUP(A44,ScienceDirect!$A:$O,1,0)),"-","X")</f>
        <v>-</v>
      </c>
      <c r="H44" s="1" t="s">
        <v>23</v>
      </c>
    </row>
    <row r="45" spans="1:8" hidden="1">
      <c r="A45" t="s">
        <v>60</v>
      </c>
      <c r="B45" s="1">
        <f>VLOOKUP(A45,'Goolge Academi'!$A:$J,7,0)</f>
        <v>2002</v>
      </c>
      <c r="C45" s="1">
        <v>5</v>
      </c>
      <c r="D45" s="1" t="str">
        <f>IF(ISNA(VLOOKUP(A45,'Goolge Academi'!$A:$J,9,0)),"-","X")</f>
        <v>X</v>
      </c>
      <c r="E45" s="1" t="str">
        <f>IF(ISNA(VLOOKUP(A45,Engineering_Village!$A:$O,1,0)),"-","X")</f>
        <v>-</v>
      </c>
      <c r="F45" s="1" t="str">
        <f>IF(ISNA(VLOOKUP(A45,'IEEE Conferences'!$A:$O,1,0)),"-","X")</f>
        <v>-</v>
      </c>
      <c r="G45" s="1" t="str">
        <f>IF(ISNA(VLOOKUP(A45,ScienceDirect!$A:$O,1,0)),"-","X")</f>
        <v>-</v>
      </c>
      <c r="H45" s="1" t="s">
        <v>14</v>
      </c>
    </row>
    <row r="46" spans="1:8" hidden="1">
      <c r="A46" t="s">
        <v>61</v>
      </c>
      <c r="B46" s="1">
        <f>VLOOKUP(A46,'Goolge Academi'!$A:$J,7,0)</f>
        <v>2002</v>
      </c>
      <c r="C46" s="1">
        <v>5</v>
      </c>
      <c r="D46" s="1" t="str">
        <f>IF(ISNA(VLOOKUP(A46,'Goolge Academi'!$A:$J,9,0)),"-","X")</f>
        <v>X</v>
      </c>
      <c r="E46" s="1" t="str">
        <f>IF(ISNA(VLOOKUP(A46,Engineering_Village!$A:$O,1,0)),"-","X")</f>
        <v>-</v>
      </c>
      <c r="F46" s="1" t="str">
        <f>IF(ISNA(VLOOKUP(A46,'IEEE Conferences'!$A:$O,1,0)),"-","X")</f>
        <v>-</v>
      </c>
      <c r="G46" s="1" t="str">
        <f>IF(ISNA(VLOOKUP(A46,ScienceDirect!$A:$O,1,0)),"-","X")</f>
        <v>-</v>
      </c>
      <c r="H46" s="1" t="s">
        <v>14</v>
      </c>
    </row>
    <row r="47" spans="1:8">
      <c r="A47" t="s">
        <v>62</v>
      </c>
      <c r="B47" s="1">
        <f>VLOOKUP(A47,ScienceDirect!$A:$O,6,0)</f>
        <v>2022</v>
      </c>
      <c r="C47" s="1">
        <v>4</v>
      </c>
      <c r="D47" s="1" t="str">
        <f>IF(ISNA(VLOOKUP(A47,'Goolge Academi'!$A:$J,9,0)),"-","X")</f>
        <v>-</v>
      </c>
      <c r="E47" s="1" t="str">
        <f>IF(ISNA(VLOOKUP(A47,Engineering_Village!$A:$O,1,0)),"-","X")</f>
        <v>-</v>
      </c>
      <c r="F47" s="1" t="str">
        <f>IF(ISNA(VLOOKUP(A47,'IEEE Conferences'!$A:$O,1,0)),"-","X")</f>
        <v>-</v>
      </c>
      <c r="G47" s="1" t="str">
        <f>IF(ISNA(VLOOKUP(A47,ScienceDirect!$A:$O,1,0)),"-","X")</f>
        <v>X</v>
      </c>
      <c r="H47" s="1" t="s">
        <v>23</v>
      </c>
    </row>
    <row r="48" spans="1:8">
      <c r="A48" t="s">
        <v>63</v>
      </c>
      <c r="B48" s="1">
        <f>VLOOKUP(A48,'Goolge Academi'!$A:$J,7,0)</f>
        <v>2016</v>
      </c>
      <c r="C48" s="1">
        <v>4</v>
      </c>
      <c r="D48" s="1" t="str">
        <f>IF(ISNA(VLOOKUP(A48,'Goolge Academi'!$A:$J,9,0)),"-","X")</f>
        <v>X</v>
      </c>
      <c r="E48" s="1" t="str">
        <f>IF(ISNA(VLOOKUP(A48,Engineering_Village!$A:$O,1,0)),"-","X")</f>
        <v>X</v>
      </c>
      <c r="F48" s="1" t="str">
        <f>IF(ISNA(VLOOKUP(A48,'IEEE Conferences'!$A:$O,1,0)),"-","X")</f>
        <v>-</v>
      </c>
      <c r="G48" s="1" t="str">
        <f>IF(ISNA(VLOOKUP(A48,ScienceDirect!$A:$O,1,0)),"-","X")</f>
        <v>-</v>
      </c>
      <c r="H48" s="1" t="s">
        <v>23</v>
      </c>
    </row>
    <row r="49" spans="1:8" hidden="1">
      <c r="A49" t="s">
        <v>64</v>
      </c>
      <c r="B49" s="1">
        <f>VLOOKUP(A49,Engineering_Village!$A:$O,7,0)</f>
        <v>2014</v>
      </c>
      <c r="C49" s="1">
        <v>4</v>
      </c>
      <c r="D49" s="1" t="str">
        <f>IF(ISNA(VLOOKUP(A49,'Goolge Academi'!$A:$J,9,0)),"-","X")</f>
        <v>-</v>
      </c>
      <c r="E49" s="1" t="str">
        <f>IF(ISNA(VLOOKUP(A49,Engineering_Village!$A:$O,1,0)),"-","X")</f>
        <v>X</v>
      </c>
      <c r="F49" s="1" t="str">
        <f>IF(ISNA(VLOOKUP(A49,'IEEE Conferences'!$A:$O,1,0)),"-","X")</f>
        <v>-</v>
      </c>
      <c r="G49" s="1" t="str">
        <f>IF(ISNA(VLOOKUP(A49,ScienceDirect!$A:$O,1,0)),"-","X")</f>
        <v>-</v>
      </c>
    </row>
    <row r="50" spans="1:8" hidden="1">
      <c r="A50" t="s">
        <v>65</v>
      </c>
      <c r="B50" s="1">
        <f>VLOOKUP(A50,'IEEE Conferences'!$A:$O,6,0)</f>
        <v>2014</v>
      </c>
      <c r="C50" s="1">
        <v>4</v>
      </c>
      <c r="D50" s="1" t="str">
        <f>IF(ISNA(VLOOKUP(A50,'Goolge Academi'!$A:$J,9,0)),"-","X")</f>
        <v>-</v>
      </c>
      <c r="E50" s="1" t="str">
        <f>IF(ISNA(VLOOKUP(A50,Engineering_Village!$A:$O,1,0)),"-","X")</f>
        <v>-</v>
      </c>
      <c r="F50" s="1" t="str">
        <f>IF(ISNA(VLOOKUP(A50,'IEEE Conferences'!$A:$O,1,0)),"-","X")</f>
        <v>X</v>
      </c>
      <c r="G50" s="1" t="str">
        <f>IF(ISNA(VLOOKUP(A50,ScienceDirect!$A:$O,1,0)),"-","X")</f>
        <v>-</v>
      </c>
    </row>
    <row r="51" spans="1:8" hidden="1">
      <c r="A51" t="s">
        <v>66</v>
      </c>
      <c r="B51" s="1">
        <f>VLOOKUP(A51,'Goolge Academi'!$A:$J,7,0)</f>
        <v>2013</v>
      </c>
      <c r="C51" s="1">
        <v>4</v>
      </c>
      <c r="D51" s="1" t="str">
        <f>IF(ISNA(VLOOKUP(A51,'Goolge Academi'!$A:$J,9,0)),"-","X")</f>
        <v>X</v>
      </c>
      <c r="E51" s="1" t="str">
        <f>IF(ISNA(VLOOKUP(A51,Engineering_Village!$A:$O,1,0)),"-","X")</f>
        <v>-</v>
      </c>
      <c r="F51" s="1" t="str">
        <f>IF(ISNA(VLOOKUP(A51,'IEEE Conferences'!$A:$O,1,0)),"-","X")</f>
        <v>-</v>
      </c>
      <c r="G51" s="1" t="str">
        <f>IF(ISNA(VLOOKUP(A51,ScienceDirect!$A:$O,1,0)),"-","X")</f>
        <v>-</v>
      </c>
    </row>
    <row r="52" spans="1:8" hidden="1">
      <c r="A52" t="s">
        <v>67</v>
      </c>
      <c r="B52" s="1">
        <f>VLOOKUP(A52,'IEEE Conferences'!$A:$O,6,0)</f>
        <v>2010</v>
      </c>
      <c r="C52" s="1">
        <v>4</v>
      </c>
      <c r="D52" s="1" t="str">
        <f>IF(ISNA(VLOOKUP(A52,'Goolge Academi'!$A:$J,9,0)),"-","X")</f>
        <v>-</v>
      </c>
      <c r="E52" s="1" t="str">
        <f>IF(ISNA(VLOOKUP(A52,Engineering_Village!$A:$O,1,0)),"-","X")</f>
        <v>-</v>
      </c>
      <c r="F52" s="1" t="str">
        <f>IF(ISNA(VLOOKUP(A52,'IEEE Conferences'!$A:$O,1,0)),"-","X")</f>
        <v>X</v>
      </c>
      <c r="G52" s="1" t="str">
        <f>IF(ISNA(VLOOKUP(A52,ScienceDirect!$A:$O,1,0)),"-","X")</f>
        <v>-</v>
      </c>
    </row>
    <row r="53" spans="1:8" hidden="1">
      <c r="A53" t="s">
        <v>68</v>
      </c>
      <c r="B53" s="1">
        <f>VLOOKUP(A53,'IEEE Conferences'!$A:$O,6,0)</f>
        <v>2009</v>
      </c>
      <c r="C53" s="1">
        <v>4</v>
      </c>
      <c r="D53" s="1" t="str">
        <f>IF(ISNA(VLOOKUP(A53,'Goolge Academi'!$A:$J,9,0)),"-","X")</f>
        <v>-</v>
      </c>
      <c r="E53" s="1" t="str">
        <f>IF(ISNA(VLOOKUP(A53,Engineering_Village!$A:$O,1,0)),"-","X")</f>
        <v>-</v>
      </c>
      <c r="F53" s="1" t="str">
        <f>IF(ISNA(VLOOKUP(A53,'IEEE Conferences'!$A:$O,1,0)),"-","X")</f>
        <v>X</v>
      </c>
      <c r="G53" s="1" t="str">
        <f>IF(ISNA(VLOOKUP(A53,ScienceDirect!$A:$O,1,0)),"-","X")</f>
        <v>-</v>
      </c>
    </row>
    <row r="54" spans="1:8" hidden="1">
      <c r="A54" t="s">
        <v>69</v>
      </c>
      <c r="B54" s="1">
        <f>VLOOKUP(A54,Engineering_Village!$A:$O,7,0)</f>
        <v>2020</v>
      </c>
      <c r="C54" s="1">
        <v>3</v>
      </c>
      <c r="D54" s="1" t="str">
        <f>IF(ISNA(VLOOKUP(A54,'Goolge Academi'!$A:$J,9,0)),"-","X")</f>
        <v>-</v>
      </c>
      <c r="E54" s="1" t="str">
        <f>IF(ISNA(VLOOKUP(A54,Engineering_Village!$A:$O,1,0)),"-","X")</f>
        <v>X</v>
      </c>
      <c r="F54" s="1" t="str">
        <f>IF(ISNA(VLOOKUP(A54,'IEEE Conferences'!$A:$O,1,0)),"-","X")</f>
        <v>X</v>
      </c>
      <c r="G54" s="1" t="str">
        <f>IF(ISNA(VLOOKUP(A54,ScienceDirect!$A:$O,1,0)),"-","X")</f>
        <v>-</v>
      </c>
    </row>
    <row r="55" spans="1:8">
      <c r="A55" t="s">
        <v>70</v>
      </c>
      <c r="B55" s="1">
        <f>VLOOKUP(A55,Engineering_Village!$A:$O,7,0)</f>
        <v>2017</v>
      </c>
      <c r="C55" s="1">
        <v>3</v>
      </c>
      <c r="D55" s="1" t="str">
        <f>IF(ISNA(VLOOKUP(A55,'Goolge Academi'!$A:$J,9,0)),"-","X")</f>
        <v>-</v>
      </c>
      <c r="E55" s="1" t="str">
        <f>IF(ISNA(VLOOKUP(A55,Engineering_Village!$A:$O,1,0)),"-","X")</f>
        <v>X</v>
      </c>
      <c r="F55" s="1" t="str">
        <f>IF(ISNA(VLOOKUP(A55,'IEEE Conferences'!$A:$O,1,0)),"-","X")</f>
        <v>X</v>
      </c>
      <c r="G55" s="1" t="str">
        <f>IF(ISNA(VLOOKUP(A55,ScienceDirect!$A:$O,1,0)),"-","X")</f>
        <v>-</v>
      </c>
      <c r="H55" s="1" t="s">
        <v>23</v>
      </c>
    </row>
    <row r="56" spans="1:8">
      <c r="A56" t="s">
        <v>71</v>
      </c>
      <c r="B56" s="1">
        <f>VLOOKUP(A56,Engineering_Village!$A:$O,7,0)</f>
        <v>2017</v>
      </c>
      <c r="C56" s="1">
        <v>3</v>
      </c>
      <c r="D56" s="1" t="str">
        <f>IF(ISNA(VLOOKUP(A56,'Goolge Academi'!$A:$J,9,0)),"-","X")</f>
        <v>-</v>
      </c>
      <c r="E56" s="1" t="str">
        <f>IF(ISNA(VLOOKUP(A56,Engineering_Village!$A:$O,1,0)),"-","X")</f>
        <v>X</v>
      </c>
      <c r="F56" s="1" t="str">
        <f>IF(ISNA(VLOOKUP(A56,'IEEE Conferences'!$A:$O,1,0)),"-","X")</f>
        <v>X</v>
      </c>
      <c r="G56" s="1" t="str">
        <f>IF(ISNA(VLOOKUP(A56,ScienceDirect!$A:$O,1,0)),"-","X")</f>
        <v>-</v>
      </c>
      <c r="H56" s="1" t="s">
        <v>23</v>
      </c>
    </row>
    <row r="57" spans="1:8">
      <c r="A57" t="s">
        <v>72</v>
      </c>
      <c r="B57" s="1">
        <f>VLOOKUP(A57,'Goolge Academi'!$A:$J,7,0)</f>
        <v>2016</v>
      </c>
      <c r="C57" s="1">
        <v>3</v>
      </c>
      <c r="D57" s="1" t="str">
        <f>IF(ISNA(VLOOKUP(A57,'Goolge Academi'!$A:$J,9,0)),"-","X")</f>
        <v>X</v>
      </c>
      <c r="E57" s="1" t="str">
        <f>IF(ISNA(VLOOKUP(A57,Engineering_Village!$A:$O,1,0)),"-","X")</f>
        <v>-</v>
      </c>
      <c r="F57" s="1" t="str">
        <f>IF(ISNA(VLOOKUP(A57,'IEEE Conferences'!$A:$O,1,0)),"-","X")</f>
        <v>-</v>
      </c>
      <c r="G57" s="1" t="str">
        <f>IF(ISNA(VLOOKUP(A57,ScienceDirect!$A:$O,1,0)),"-","X")</f>
        <v>-</v>
      </c>
      <c r="H57" s="1" t="s">
        <v>23</v>
      </c>
    </row>
    <row r="58" spans="1:8" hidden="1">
      <c r="A58" t="s">
        <v>73</v>
      </c>
      <c r="B58" s="1">
        <f>VLOOKUP(A58,Engineering_Village!$A:$O,7,0)</f>
        <v>2016</v>
      </c>
      <c r="C58" s="1">
        <v>3</v>
      </c>
      <c r="D58" s="1" t="str">
        <f>IF(ISNA(VLOOKUP(A58,'Goolge Academi'!$A:$J,9,0)),"-","X")</f>
        <v>-</v>
      </c>
      <c r="E58" s="1" t="str">
        <f>IF(ISNA(VLOOKUP(A58,Engineering_Village!$A:$O,1,0)),"-","X")</f>
        <v>X</v>
      </c>
      <c r="F58" s="1" t="str">
        <f>IF(ISNA(VLOOKUP(A58,'IEEE Conferences'!$A:$O,1,0)),"-","X")</f>
        <v>-</v>
      </c>
      <c r="G58" s="1" t="str">
        <f>IF(ISNA(VLOOKUP(A58,ScienceDirect!$A:$O,1,0)),"-","X")</f>
        <v>-</v>
      </c>
    </row>
    <row r="59" spans="1:8" hidden="1">
      <c r="A59" t="s">
        <v>74</v>
      </c>
      <c r="B59" s="1">
        <f>VLOOKUP(A59,Engineering_Village!$A:$O,7,0)</f>
        <v>2014</v>
      </c>
      <c r="C59" s="1">
        <v>3</v>
      </c>
      <c r="D59" s="1" t="str">
        <f>IF(ISNA(VLOOKUP(A59,'Goolge Academi'!$A:$J,9,0)),"-","X")</f>
        <v>-</v>
      </c>
      <c r="E59" s="1" t="str">
        <f>IF(ISNA(VLOOKUP(A59,Engineering_Village!$A:$O,1,0)),"-","X")</f>
        <v>X</v>
      </c>
      <c r="F59" s="1" t="str">
        <f>IF(ISNA(VLOOKUP(A59,'IEEE Conferences'!$A:$O,1,0)),"-","X")</f>
        <v>-</v>
      </c>
      <c r="G59" s="1" t="str">
        <f>IF(ISNA(VLOOKUP(A59,ScienceDirect!$A:$O,1,0)),"-","X")</f>
        <v>-</v>
      </c>
    </row>
    <row r="60" spans="1:8" hidden="1">
      <c r="A60" t="s">
        <v>75</v>
      </c>
      <c r="B60" s="1">
        <f>VLOOKUP(A60,'IEEE Conferences'!$A:$O,6,0)</f>
        <v>2009</v>
      </c>
      <c r="C60" s="1">
        <v>3</v>
      </c>
      <c r="D60" s="1" t="str">
        <f>IF(ISNA(VLOOKUP(A60,'Goolge Academi'!$A:$J,9,0)),"-","X")</f>
        <v>-</v>
      </c>
      <c r="E60" s="1" t="str">
        <f>IF(ISNA(VLOOKUP(A60,Engineering_Village!$A:$O,1,0)),"-","X")</f>
        <v>-</v>
      </c>
      <c r="F60" s="1" t="str">
        <f>IF(ISNA(VLOOKUP(A60,'IEEE Conferences'!$A:$O,1,0)),"-","X")</f>
        <v>X</v>
      </c>
      <c r="G60" s="1" t="str">
        <f>IF(ISNA(VLOOKUP(A60,ScienceDirect!$A:$O,1,0)),"-","X")</f>
        <v>-</v>
      </c>
    </row>
    <row r="61" spans="1:8">
      <c r="A61" t="s">
        <v>76</v>
      </c>
      <c r="B61" s="1">
        <f>VLOOKUP(A61,'Goolge Academi'!$A:$J,7,0)</f>
        <v>2003</v>
      </c>
      <c r="C61" s="1">
        <v>3</v>
      </c>
      <c r="D61" s="1" t="str">
        <f>IF(ISNA(VLOOKUP(A61,'Goolge Academi'!$A:$J,9,0)),"-","X")</f>
        <v>X</v>
      </c>
      <c r="E61" s="1" t="str">
        <f>IF(ISNA(VLOOKUP(A61,Engineering_Village!$A:$O,1,0)),"-","X")</f>
        <v>-</v>
      </c>
      <c r="F61" s="1" t="str">
        <f>IF(ISNA(VLOOKUP(A61,'IEEE Conferences'!$A:$O,1,0)),"-","X")</f>
        <v>-</v>
      </c>
      <c r="G61" s="1" t="str">
        <f>IF(ISNA(VLOOKUP(A61,ScienceDirect!$A:$O,1,0)),"-","X")</f>
        <v>-</v>
      </c>
      <c r="H61" s="1" t="s">
        <v>23</v>
      </c>
    </row>
    <row r="62" spans="1:8">
      <c r="A62" t="s">
        <v>77</v>
      </c>
      <c r="B62" s="1">
        <f>VLOOKUP(A62,Engineering_Village!$A:$O,7,0)</f>
        <v>2021</v>
      </c>
      <c r="C62" s="1">
        <v>2</v>
      </c>
      <c r="D62" s="1" t="str">
        <f>IF(ISNA(VLOOKUP(A62,'Goolge Academi'!$A:$J,9,0)),"-","X")</f>
        <v>-</v>
      </c>
      <c r="E62" s="1" t="str">
        <f>IF(ISNA(VLOOKUP(A62,Engineering_Village!$A:$O,1,0)),"-","X")</f>
        <v>X</v>
      </c>
      <c r="F62" s="1" t="str">
        <f>IF(ISNA(VLOOKUP(A62,'IEEE Conferences'!$A:$O,1,0)),"-","X")</f>
        <v>X</v>
      </c>
      <c r="G62" s="1" t="str">
        <f>IF(ISNA(VLOOKUP(A62,ScienceDirect!$A:$O,1,0)),"-","X")</f>
        <v>-</v>
      </c>
      <c r="H62" s="1" t="s">
        <v>23</v>
      </c>
    </row>
    <row r="63" spans="1:8">
      <c r="A63" t="s">
        <v>78</v>
      </c>
      <c r="B63" s="1">
        <f>VLOOKUP(A63,'Goolge Academi'!$A:$J,7,0)</f>
        <v>2019</v>
      </c>
      <c r="C63" s="1">
        <v>2</v>
      </c>
      <c r="D63" s="1" t="str">
        <f>IF(ISNA(VLOOKUP(A63,'Goolge Academi'!$A:$J,9,0)),"-","X")</f>
        <v>X</v>
      </c>
      <c r="E63" s="1" t="str">
        <f>IF(ISNA(VLOOKUP(A63,Engineering_Village!$A:$O,1,0)),"-","X")</f>
        <v>-</v>
      </c>
      <c r="F63" s="1" t="str">
        <f>IF(ISNA(VLOOKUP(A63,'IEEE Conferences'!$A:$O,1,0)),"-","X")</f>
        <v>-</v>
      </c>
      <c r="G63" s="1" t="str">
        <f>IF(ISNA(VLOOKUP(A63,ScienceDirect!$A:$O,1,0)),"-","X")</f>
        <v>-</v>
      </c>
      <c r="H63" s="1" t="s">
        <v>23</v>
      </c>
    </row>
    <row r="64" spans="1:8" hidden="1">
      <c r="A64" t="s">
        <v>79</v>
      </c>
      <c r="B64" s="1">
        <f>VLOOKUP(A64,'Goolge Academi'!$A:$J,7,0)</f>
        <v>2018</v>
      </c>
      <c r="C64" s="1">
        <v>2</v>
      </c>
      <c r="D64" s="1" t="str">
        <f>IF(ISNA(VLOOKUP(A64,'Goolge Academi'!$A:$J,9,0)),"-","X")</f>
        <v>X</v>
      </c>
      <c r="E64" s="1" t="str">
        <f>IF(ISNA(VLOOKUP(A64,Engineering_Village!$A:$O,1,0)),"-","X")</f>
        <v>-</v>
      </c>
      <c r="F64" s="1" t="str">
        <f>IF(ISNA(VLOOKUP(A64,'IEEE Conferences'!$A:$O,1,0)),"-","X")</f>
        <v>-</v>
      </c>
      <c r="G64" s="1" t="str">
        <f>IF(ISNA(VLOOKUP(A64,ScienceDirect!$A:$O,1,0)),"-","X")</f>
        <v>-</v>
      </c>
    </row>
    <row r="65" spans="1:8">
      <c r="A65" t="s">
        <v>80</v>
      </c>
      <c r="B65" s="1">
        <f>VLOOKUP(A65,'Goolge Academi'!$A:$J,7,0)</f>
        <v>2017</v>
      </c>
      <c r="C65" s="1">
        <v>2</v>
      </c>
      <c r="D65" s="1" t="str">
        <f>IF(ISNA(VLOOKUP(A65,'Goolge Academi'!$A:$J,9,0)),"-","X")</f>
        <v>X</v>
      </c>
      <c r="E65" s="1" t="str">
        <f>IF(ISNA(VLOOKUP(A65,Engineering_Village!$A:$O,1,0)),"-","X")</f>
        <v>-</v>
      </c>
      <c r="F65" s="1" t="str">
        <f>IF(ISNA(VLOOKUP(A65,'IEEE Conferences'!$A:$O,1,0)),"-","X")</f>
        <v>-</v>
      </c>
      <c r="G65" s="1" t="str">
        <f>IF(ISNA(VLOOKUP(A65,ScienceDirect!$A:$O,1,0)),"-","X")</f>
        <v>-</v>
      </c>
      <c r="H65" s="1" t="s">
        <v>23</v>
      </c>
    </row>
    <row r="66" spans="1:8" hidden="1">
      <c r="A66" s="8" t="s">
        <v>81</v>
      </c>
      <c r="B66" s="1">
        <f>VLOOKUP(A66,'Goolge Academi'!$A:$J,7,0)</f>
        <v>2016</v>
      </c>
      <c r="C66" s="6">
        <v>2</v>
      </c>
      <c r="D66" s="1" t="str">
        <f>IF(ISNA(VLOOKUP(A66,'Goolge Academi'!$A:$J,9,0)),"-","X")</f>
        <v>X</v>
      </c>
      <c r="E66" s="1" t="str">
        <f>IF(ISNA(VLOOKUP(A66,Engineering_Village!$A:$O,1,0)),"-","X")</f>
        <v>-</v>
      </c>
      <c r="F66" s="1" t="str">
        <f>IF(ISNA(VLOOKUP(A66,'IEEE Conferences'!$A:$O,1,0)),"-","X")</f>
        <v>-</v>
      </c>
      <c r="G66" s="1" t="str">
        <f>IF(ISNA(VLOOKUP(A66,ScienceDirect!$A:$O,1,0)),"-","X")</f>
        <v>-</v>
      </c>
      <c r="H66" s="6" t="s">
        <v>82</v>
      </c>
    </row>
    <row r="67" spans="1:8">
      <c r="A67" t="s">
        <v>83</v>
      </c>
      <c r="B67" s="1">
        <f>VLOOKUP(A67,Engineering_Village!$A:$O,7,0)</f>
        <v>2016</v>
      </c>
      <c r="C67" s="1">
        <v>2</v>
      </c>
      <c r="D67" s="1" t="str">
        <f>IF(ISNA(VLOOKUP(A67,'Goolge Academi'!$A:$J,9,0)),"-","X")</f>
        <v>-</v>
      </c>
      <c r="E67" s="1" t="str">
        <f>IF(ISNA(VLOOKUP(A67,Engineering_Village!$A:$O,1,0)),"-","X")</f>
        <v>X</v>
      </c>
      <c r="F67" s="1" t="str">
        <f>IF(ISNA(VLOOKUP(A67,'IEEE Conferences'!$A:$O,1,0)),"-","X")</f>
        <v>-</v>
      </c>
      <c r="G67" s="1" t="str">
        <f>IF(ISNA(VLOOKUP(A67,ScienceDirect!$A:$O,1,0)),"-","X")</f>
        <v>-</v>
      </c>
      <c r="H67" s="1" t="s">
        <v>23</v>
      </c>
    </row>
    <row r="68" spans="1:8" hidden="1">
      <c r="A68" t="s">
        <v>84</v>
      </c>
      <c r="B68" s="1">
        <f>VLOOKUP(A68,Engineering_Village!$A:$O,7,0)</f>
        <v>2014</v>
      </c>
      <c r="C68" s="1">
        <v>2</v>
      </c>
      <c r="D68" s="1" t="str">
        <f>IF(ISNA(VLOOKUP(A68,'Goolge Academi'!$A:$J,9,0)),"-","X")</f>
        <v>-</v>
      </c>
      <c r="E68" s="1" t="str">
        <f>IF(ISNA(VLOOKUP(A68,Engineering_Village!$A:$O,1,0)),"-","X")</f>
        <v>X</v>
      </c>
      <c r="F68" s="1" t="str">
        <f>IF(ISNA(VLOOKUP(A68,'IEEE Conferences'!$A:$O,1,0)),"-","X")</f>
        <v>-</v>
      </c>
      <c r="G68" s="1" t="str">
        <f>IF(ISNA(VLOOKUP(A68,ScienceDirect!$A:$O,1,0)),"-","X")</f>
        <v>-</v>
      </c>
    </row>
    <row r="69" spans="1:8">
      <c r="A69" t="s">
        <v>85</v>
      </c>
      <c r="B69" s="1">
        <f>VLOOKUP(A69,'Goolge Academi'!$A:$J,7,0)</f>
        <v>2013</v>
      </c>
      <c r="C69" s="1">
        <v>2</v>
      </c>
      <c r="D69" s="1" t="str">
        <f>IF(ISNA(VLOOKUP(A69,'Goolge Academi'!$A:$J,9,0)),"-","X")</f>
        <v>X</v>
      </c>
      <c r="E69" s="1" t="str">
        <f>IF(ISNA(VLOOKUP(A69,Engineering_Village!$A:$O,1,0)),"-","X")</f>
        <v>-</v>
      </c>
      <c r="F69" s="1" t="str">
        <f>IF(ISNA(VLOOKUP(A69,'IEEE Conferences'!$A:$O,1,0)),"-","X")</f>
        <v>-</v>
      </c>
      <c r="G69" s="1" t="str">
        <f>IF(ISNA(VLOOKUP(A69,ScienceDirect!$A:$O,1,0)),"-","X")</f>
        <v>-</v>
      </c>
      <c r="H69" s="1" t="s">
        <v>23</v>
      </c>
    </row>
    <row r="70" spans="1:8" hidden="1">
      <c r="A70" t="s">
        <v>86</v>
      </c>
      <c r="B70" s="1">
        <f>VLOOKUP(A70,'Goolge Academi'!$A:$J,7,0)</f>
        <v>2013</v>
      </c>
      <c r="C70" s="1">
        <v>2</v>
      </c>
      <c r="D70" s="1" t="str">
        <f>IF(ISNA(VLOOKUP(A70,'Goolge Academi'!$A:$J,9,0)),"-","X")</f>
        <v>X</v>
      </c>
      <c r="E70" s="1" t="str">
        <f>IF(ISNA(VLOOKUP(A70,Engineering_Village!$A:$O,1,0)),"-","X")</f>
        <v>-</v>
      </c>
      <c r="F70" s="1" t="str">
        <f>IF(ISNA(VLOOKUP(A70,'IEEE Conferences'!$A:$O,1,0)),"-","X")</f>
        <v>-</v>
      </c>
      <c r="G70" s="1" t="str">
        <f>IF(ISNA(VLOOKUP(A70,ScienceDirect!$A:$O,1,0)),"-","X")</f>
        <v>-</v>
      </c>
    </row>
    <row r="71" spans="1:8" hidden="1">
      <c r="A71" t="s">
        <v>87</v>
      </c>
      <c r="B71" s="1">
        <f>VLOOKUP(A71,Engineering_Village!$A:$O,7,0)</f>
        <v>2011</v>
      </c>
      <c r="C71" s="1">
        <v>2</v>
      </c>
      <c r="D71" s="1" t="str">
        <f>IF(ISNA(VLOOKUP(A71,'Goolge Academi'!$A:$J,9,0)),"-","X")</f>
        <v>-</v>
      </c>
      <c r="E71" s="1" t="str">
        <f>IF(ISNA(VLOOKUP(A71,Engineering_Village!$A:$O,1,0)),"-","X")</f>
        <v>X</v>
      </c>
      <c r="F71" s="1" t="str">
        <f>IF(ISNA(VLOOKUP(A71,'IEEE Conferences'!$A:$O,1,0)),"-","X")</f>
        <v>X</v>
      </c>
      <c r="G71" s="1" t="str">
        <f>IF(ISNA(VLOOKUP(A71,ScienceDirect!$A:$O,1,0)),"-","X")</f>
        <v>-</v>
      </c>
    </row>
    <row r="72" spans="1:8" hidden="1">
      <c r="A72" t="s">
        <v>88</v>
      </c>
      <c r="B72" s="1">
        <f>VLOOKUP(A72,'Goolge Academi'!$A:$J,7,0)</f>
        <v>2009</v>
      </c>
      <c r="C72" s="1">
        <v>2</v>
      </c>
      <c r="D72" s="1" t="str">
        <f>IF(ISNA(VLOOKUP(A72,'Goolge Academi'!$A:$J,9,0)),"-","X")</f>
        <v>X</v>
      </c>
      <c r="E72" s="1" t="str">
        <f>IF(ISNA(VLOOKUP(A72,Engineering_Village!$A:$O,1,0)),"-","X")</f>
        <v>-</v>
      </c>
      <c r="F72" s="1" t="str">
        <f>IF(ISNA(VLOOKUP(A72,'IEEE Conferences'!$A:$O,1,0)),"-","X")</f>
        <v>-</v>
      </c>
      <c r="G72" s="1" t="str">
        <f>IF(ISNA(VLOOKUP(A72,ScienceDirect!$A:$O,1,0)),"-","X")</f>
        <v>-</v>
      </c>
    </row>
    <row r="73" spans="1:8" hidden="1">
      <c r="A73" t="s">
        <v>89</v>
      </c>
      <c r="B73" s="1">
        <f>VLOOKUP(A73,Engineering_Village!$A:$O,7,0)</f>
        <v>2008</v>
      </c>
      <c r="C73" s="1">
        <v>2</v>
      </c>
      <c r="D73" s="1" t="str">
        <f>IF(ISNA(VLOOKUP(A73,'Goolge Academi'!$A:$J,9,0)),"-","X")</f>
        <v>-</v>
      </c>
      <c r="E73" s="1" t="str">
        <f>IF(ISNA(VLOOKUP(A73,Engineering_Village!$A:$O,1,0)),"-","X")</f>
        <v>X</v>
      </c>
      <c r="F73" s="1" t="str">
        <f>IF(ISNA(VLOOKUP(A73,'IEEE Conferences'!$A:$O,1,0)),"-","X")</f>
        <v>X</v>
      </c>
      <c r="G73" s="1" t="str">
        <f>IF(ISNA(VLOOKUP(A73,ScienceDirect!$A:$O,1,0)),"-","X")</f>
        <v>-</v>
      </c>
    </row>
    <row r="74" spans="1:8" hidden="1">
      <c r="A74" t="s">
        <v>90</v>
      </c>
      <c r="B74" s="1">
        <f>VLOOKUP(A74,'Goolge Academi'!$A:$J,7,0)</f>
        <v>2005</v>
      </c>
      <c r="C74" s="1">
        <v>2</v>
      </c>
      <c r="D74" s="1" t="str">
        <f>IF(ISNA(VLOOKUP(A74,'Goolge Academi'!$A:$J,9,0)),"-","X")</f>
        <v>X</v>
      </c>
      <c r="E74" s="1" t="str">
        <f>IF(ISNA(VLOOKUP(A74,Engineering_Village!$A:$O,1,0)),"-","X")</f>
        <v>-</v>
      </c>
      <c r="F74" s="1" t="str">
        <f>IF(ISNA(VLOOKUP(A74,'IEEE Conferences'!$A:$O,1,0)),"-","X")</f>
        <v>-</v>
      </c>
      <c r="G74" s="1" t="str">
        <f>IF(ISNA(VLOOKUP(A74,ScienceDirect!$A:$O,1,0)),"-","X")</f>
        <v>-</v>
      </c>
      <c r="H74" s="1" t="s">
        <v>14</v>
      </c>
    </row>
    <row r="75" spans="1:8" hidden="1">
      <c r="A75" t="s">
        <v>91</v>
      </c>
      <c r="B75" s="1">
        <f>VLOOKUP(A75,'Goolge Academi'!$A:$J,7,0)</f>
        <v>2002</v>
      </c>
      <c r="C75" s="1">
        <v>2</v>
      </c>
      <c r="D75" s="1" t="str">
        <f>IF(ISNA(VLOOKUP(A75,'Goolge Academi'!$A:$J,9,0)),"-","X")</f>
        <v>X</v>
      </c>
      <c r="E75" s="1" t="str">
        <f>IF(ISNA(VLOOKUP(A75,Engineering_Village!$A:$O,1,0)),"-","X")</f>
        <v>-</v>
      </c>
      <c r="F75" s="1" t="str">
        <f>IF(ISNA(VLOOKUP(A75,'IEEE Conferences'!$A:$O,1,0)),"-","X")</f>
        <v>-</v>
      </c>
      <c r="G75" s="1" t="str">
        <f>IF(ISNA(VLOOKUP(A75,ScienceDirect!$A:$O,1,0)),"-","X")</f>
        <v>-</v>
      </c>
    </row>
    <row r="76" spans="1:8" hidden="1">
      <c r="A76" t="s">
        <v>92</v>
      </c>
      <c r="B76" s="1">
        <f>VLOOKUP(A76,'Goolge Academi'!$A:$J,7,0)</f>
        <v>1999</v>
      </c>
      <c r="C76" s="1">
        <v>2</v>
      </c>
      <c r="D76" s="1" t="str">
        <f>IF(ISNA(VLOOKUP(A76,'Goolge Academi'!$A:$J,9,0)),"-","X")</f>
        <v>X</v>
      </c>
      <c r="E76" s="1" t="str">
        <f>IF(ISNA(VLOOKUP(A76,Engineering_Village!$A:$O,1,0)),"-","X")</f>
        <v>-</v>
      </c>
      <c r="F76" s="1" t="str">
        <f>IF(ISNA(VLOOKUP(A76,'IEEE Conferences'!$A:$O,1,0)),"-","X")</f>
        <v>-</v>
      </c>
      <c r="G76" s="1" t="str">
        <f>IF(ISNA(VLOOKUP(A76,ScienceDirect!$A:$O,1,0)),"-","X")</f>
        <v>-</v>
      </c>
    </row>
    <row r="77" spans="1:8" hidden="1">
      <c r="A77" t="s">
        <v>93</v>
      </c>
      <c r="B77" s="1">
        <f>VLOOKUP(A77,'IEEE Conferences'!$A:$O,6,0)</f>
        <v>1997</v>
      </c>
      <c r="C77" s="1">
        <v>2</v>
      </c>
      <c r="D77" s="1" t="str">
        <f>IF(ISNA(VLOOKUP(A77,'Goolge Academi'!$A:$J,9,0)),"-","X")</f>
        <v>-</v>
      </c>
      <c r="E77" s="1" t="str">
        <f>IF(ISNA(VLOOKUP(A77,Engineering_Village!$A:$O,1,0)),"-","X")</f>
        <v>-</v>
      </c>
      <c r="F77" s="1" t="str">
        <f>IF(ISNA(VLOOKUP(A77,'IEEE Conferences'!$A:$O,1,0)),"-","X")</f>
        <v>X</v>
      </c>
      <c r="G77" s="1" t="str">
        <f>IF(ISNA(VLOOKUP(A77,ScienceDirect!$A:$O,1,0)),"-","X")</f>
        <v>-</v>
      </c>
    </row>
    <row r="78" spans="1:8">
      <c r="A78" t="s">
        <v>94</v>
      </c>
      <c r="B78" s="1">
        <f>VLOOKUP(A78,'Goolge Academi'!$A:$J,7,0)</f>
        <v>2022</v>
      </c>
      <c r="C78" s="1">
        <v>1</v>
      </c>
      <c r="D78" s="1" t="str">
        <f>IF(ISNA(VLOOKUP(A78,'Goolge Academi'!$A:$J,9,0)),"-","X")</f>
        <v>X</v>
      </c>
      <c r="E78" s="1" t="str">
        <f>IF(ISNA(VLOOKUP(A78,Engineering_Village!$A:$O,1,0)),"-","X")</f>
        <v>-</v>
      </c>
      <c r="F78" s="1" t="str">
        <f>IF(ISNA(VLOOKUP(A78,'IEEE Conferences'!$A:$O,1,0)),"-","X")</f>
        <v>-</v>
      </c>
      <c r="G78" s="1" t="str">
        <f>IF(ISNA(VLOOKUP(A78,ScienceDirect!$A:$O,1,0)),"-","X")</f>
        <v>-</v>
      </c>
      <c r="H78" s="1" t="s">
        <v>23</v>
      </c>
    </row>
    <row r="79" spans="1:8">
      <c r="A79" t="s">
        <v>95</v>
      </c>
      <c r="B79" s="1">
        <f>VLOOKUP(A79,'Goolge Academi'!$A:$J,7,0)</f>
        <v>2022</v>
      </c>
      <c r="C79" s="1">
        <v>1</v>
      </c>
      <c r="D79" s="1" t="str">
        <f>IF(ISNA(VLOOKUP(A79,'Goolge Academi'!$A:$J,9,0)),"-","X")</f>
        <v>X</v>
      </c>
      <c r="E79" s="1" t="str">
        <f>IF(ISNA(VLOOKUP(A79,Engineering_Village!$A:$O,1,0)),"-","X")</f>
        <v>-</v>
      </c>
      <c r="F79" s="1" t="str">
        <f>IF(ISNA(VLOOKUP(A79,'IEEE Conferences'!$A:$O,1,0)),"-","X")</f>
        <v>-</v>
      </c>
      <c r="G79" s="1" t="str">
        <f>IF(ISNA(VLOOKUP(A79,ScienceDirect!$A:$O,1,0)),"-","X")</f>
        <v>-</v>
      </c>
      <c r="H79" s="1" t="s">
        <v>23</v>
      </c>
    </row>
    <row r="80" spans="1:8">
      <c r="A80" t="s">
        <v>96</v>
      </c>
      <c r="B80" s="1">
        <f>VLOOKUP(A80,'Goolge Academi'!$A:$J,7,0)</f>
        <v>2021</v>
      </c>
      <c r="C80" s="1">
        <v>1</v>
      </c>
      <c r="D80" s="1" t="str">
        <f>IF(ISNA(VLOOKUP(A80,'Goolge Academi'!$A:$J,9,0)),"-","X")</f>
        <v>X</v>
      </c>
      <c r="E80" s="1" t="str">
        <f>IF(ISNA(VLOOKUP(A80,Engineering_Village!$A:$O,1,0)),"-","X")</f>
        <v>-</v>
      </c>
      <c r="F80" s="1" t="str">
        <f>IF(ISNA(VLOOKUP(A80,'IEEE Conferences'!$A:$O,1,0)),"-","X")</f>
        <v>-</v>
      </c>
      <c r="G80" s="1" t="str">
        <f>IF(ISNA(VLOOKUP(A80,ScienceDirect!$A:$O,1,0)),"-","X")</f>
        <v>-</v>
      </c>
      <c r="H80" s="1" t="s">
        <v>23</v>
      </c>
    </row>
    <row r="81" spans="1:9">
      <c r="A81" t="s">
        <v>97</v>
      </c>
      <c r="B81" s="1">
        <f>VLOOKUP(A81,'Goolge Academi'!$A:$J,7,0)</f>
        <v>2021</v>
      </c>
      <c r="C81" s="1">
        <v>1</v>
      </c>
      <c r="D81" s="1" t="str">
        <f>IF(ISNA(VLOOKUP(A81,'Goolge Academi'!$A:$J,9,0)),"-","X")</f>
        <v>X</v>
      </c>
      <c r="E81" s="1" t="str">
        <f>IF(ISNA(VLOOKUP(A81,Engineering_Village!$A:$O,1,0)),"-","X")</f>
        <v>-</v>
      </c>
      <c r="F81" s="1" t="str">
        <f>IF(ISNA(VLOOKUP(A81,'IEEE Conferences'!$A:$O,1,0)),"-","X")</f>
        <v>-</v>
      </c>
      <c r="G81" s="1" t="str">
        <f>IF(ISNA(VLOOKUP(A81,ScienceDirect!$A:$O,1,0)),"-","X")</f>
        <v>-</v>
      </c>
      <c r="H81" s="1" t="s">
        <v>23</v>
      </c>
    </row>
    <row r="82" spans="1:9" hidden="1">
      <c r="A82" t="s">
        <v>98</v>
      </c>
      <c r="B82" s="1">
        <f>VLOOKUP(A82,'Goolge Academi'!$A:$J,7,0)</f>
        <v>2020</v>
      </c>
      <c r="C82" s="1">
        <v>1</v>
      </c>
      <c r="D82" s="1" t="str">
        <f>IF(ISNA(VLOOKUP(A82,'Goolge Academi'!$A:$J,9,0)),"-","X")</f>
        <v>X</v>
      </c>
      <c r="E82" s="1" t="str">
        <f>IF(ISNA(VLOOKUP(A82,Engineering_Village!$A:$O,1,0)),"-","X")</f>
        <v>-</v>
      </c>
      <c r="F82" s="1" t="str">
        <f>IF(ISNA(VLOOKUP(A82,'IEEE Conferences'!$A:$O,1,0)),"-","X")</f>
        <v>-</v>
      </c>
      <c r="G82" s="1" t="str">
        <f>IF(ISNA(VLOOKUP(A82,ScienceDirect!$A:$O,1,0)),"-","X")</f>
        <v>-</v>
      </c>
    </row>
    <row r="83" spans="1:9" hidden="1">
      <c r="A83" t="s">
        <v>99</v>
      </c>
      <c r="B83" s="1">
        <v>2019</v>
      </c>
      <c r="C83" s="1">
        <v>1</v>
      </c>
      <c r="D83" s="1" t="str">
        <f>IF(ISNA(VLOOKUP(A83,'Goolge Academi'!$A:$J,9,0)),"-","X")</f>
        <v>X</v>
      </c>
      <c r="E83" s="1" t="str">
        <f>IF(ISNA(VLOOKUP(A83,Engineering_Village!$A:$O,1,0)),"-","X")</f>
        <v>-</v>
      </c>
      <c r="F83" s="1" t="str">
        <f>IF(ISNA(VLOOKUP(A83,'IEEE Conferences'!$A:$O,1,0)),"-","X")</f>
        <v>-</v>
      </c>
      <c r="G83" s="1" t="str">
        <f>IF(ISNA(VLOOKUP(A83,ScienceDirect!$A:$O,1,0)),"-","X")</f>
        <v>-</v>
      </c>
    </row>
    <row r="84" spans="1:9" hidden="1">
      <c r="A84" t="s">
        <v>100</v>
      </c>
      <c r="B84" s="1">
        <f>VLOOKUP(A84,'IEEE Conferences'!$A:$O,6,0)</f>
        <v>2018</v>
      </c>
      <c r="C84" s="1">
        <v>1</v>
      </c>
      <c r="D84" s="1" t="str">
        <f>IF(ISNA(VLOOKUP(A84,'Goolge Academi'!$A:$J,9,0)),"-","X")</f>
        <v>-</v>
      </c>
      <c r="E84" s="1" t="str">
        <f>IF(ISNA(VLOOKUP(A84,Engineering_Village!$A:$O,1,0)),"-","X")</f>
        <v>-</v>
      </c>
      <c r="F84" s="1" t="str">
        <f>IF(ISNA(VLOOKUP(A84,'IEEE Conferences'!$A:$O,1,0)),"-","X")</f>
        <v>X</v>
      </c>
      <c r="G84" s="1" t="str">
        <f>IF(ISNA(VLOOKUP(A84,ScienceDirect!$A:$O,1,0)),"-","X")</f>
        <v>-</v>
      </c>
    </row>
    <row r="85" spans="1:9" hidden="1">
      <c r="A85" t="s">
        <v>101</v>
      </c>
      <c r="B85" s="1">
        <f>VLOOKUP(A85,'Goolge Academi'!$A:$J,7,0)</f>
        <v>2016</v>
      </c>
      <c r="C85" s="1">
        <v>1</v>
      </c>
      <c r="D85" s="1" t="str">
        <f>IF(ISNA(VLOOKUP(A85,'Goolge Academi'!$A:$J,9,0)),"-","X")</f>
        <v>X</v>
      </c>
      <c r="E85" s="1" t="str">
        <f>IF(ISNA(VLOOKUP(A85,Engineering_Village!$A:$O,1,0)),"-","X")</f>
        <v>-</v>
      </c>
      <c r="F85" s="1" t="str">
        <f>IF(ISNA(VLOOKUP(A85,'IEEE Conferences'!$A:$O,1,0)),"-","X")</f>
        <v>-</v>
      </c>
      <c r="G85" s="1" t="str">
        <f>IF(ISNA(VLOOKUP(A85,ScienceDirect!$A:$O,1,0)),"-","X")</f>
        <v>-</v>
      </c>
    </row>
    <row r="86" spans="1:9" hidden="1">
      <c r="A86" t="s">
        <v>102</v>
      </c>
      <c r="B86" s="1" t="e">
        <f>VLOOKUP(A86,'Goolge Academi'!$A:$J,7,0)</f>
        <v>#VALUE!</v>
      </c>
      <c r="C86" s="1">
        <v>1</v>
      </c>
      <c r="D86" s="1" t="str">
        <f>IF(ISNA(VLOOKUP(A86,'Goolge Academi'!$A:$J,9,0)),"-","X")</f>
        <v>X</v>
      </c>
      <c r="E86" s="1" t="str">
        <f>IF(ISNA(VLOOKUP(A86,Engineering_Village!$A:$O,1,0)),"-","X")</f>
        <v>X</v>
      </c>
      <c r="F86" s="1" t="str">
        <f>IF(ISNA(VLOOKUP(A86,'IEEE Conferences'!$A:$O,1,0)),"-","X")</f>
        <v>X</v>
      </c>
      <c r="G86" s="1" t="str">
        <f>IF(ISNA(VLOOKUP(A86,ScienceDirect!$A:$O,1,0)),"-","X")</f>
        <v>X</v>
      </c>
    </row>
    <row r="87" spans="1:9" hidden="1">
      <c r="A87" t="s">
        <v>103</v>
      </c>
      <c r="B87" s="1">
        <f>VLOOKUP(A87,'Goolge Academi'!$A:$J,7,0)</f>
        <v>2015</v>
      </c>
      <c r="C87" s="1">
        <v>1</v>
      </c>
      <c r="D87" s="1" t="str">
        <f>IF(ISNA(VLOOKUP(A87,'Goolge Academi'!$A:$J,9,0)),"-","X")</f>
        <v>X</v>
      </c>
      <c r="E87" s="1" t="str">
        <f>IF(ISNA(VLOOKUP(A87,Engineering_Village!$A:$O,1,0)),"-","X")</f>
        <v>-</v>
      </c>
      <c r="F87" s="1" t="str">
        <f>IF(ISNA(VLOOKUP(A87,'IEEE Conferences'!$A:$O,1,0)),"-","X")</f>
        <v>-</v>
      </c>
      <c r="G87" s="1" t="str">
        <f>IF(ISNA(VLOOKUP(A87,ScienceDirect!$A:$O,1,0)),"-","X")</f>
        <v>-</v>
      </c>
    </row>
    <row r="88" spans="1:9" hidden="1">
      <c r="A88" t="s">
        <v>104</v>
      </c>
      <c r="B88" s="1">
        <f>VLOOKUP(A88,'Goolge Academi'!$A:$J,7,0)</f>
        <v>2014</v>
      </c>
      <c r="C88" s="1">
        <v>1</v>
      </c>
      <c r="D88" s="1" t="str">
        <f>IF(ISNA(VLOOKUP(A88,'Goolge Academi'!$A:$J,9,0)),"-","X")</f>
        <v>X</v>
      </c>
      <c r="E88" s="1" t="str">
        <f>IF(ISNA(VLOOKUP(A88,Engineering_Village!$A:$O,1,0)),"-","X")</f>
        <v>-</v>
      </c>
      <c r="F88" s="1" t="str">
        <f>IF(ISNA(VLOOKUP(A88,'IEEE Conferences'!$A:$O,1,0)),"-","X")</f>
        <v>-</v>
      </c>
      <c r="G88" s="1" t="str">
        <f>IF(ISNA(VLOOKUP(A88,ScienceDirect!$A:$O,1,0)),"-","X")</f>
        <v>-</v>
      </c>
    </row>
    <row r="89" spans="1:9">
      <c r="A89" t="s">
        <v>105</v>
      </c>
      <c r="B89" s="1">
        <f>VLOOKUP(A89,Engineering_Village!$A:$O,7,0)</f>
        <v>2014</v>
      </c>
      <c r="C89" s="1">
        <v>1</v>
      </c>
      <c r="D89" s="1" t="str">
        <f>IF(ISNA(VLOOKUP(A89,'Goolge Academi'!$A:$J,9,0)),"-","X")</f>
        <v>-</v>
      </c>
      <c r="E89" s="1" t="str">
        <f>IF(ISNA(VLOOKUP(A89,Engineering_Village!$A:$O,1,0)),"-","X")</f>
        <v>X</v>
      </c>
      <c r="F89" s="1" t="str">
        <f>IF(ISNA(VLOOKUP(A89,'IEEE Conferences'!$A:$O,1,0)),"-","X")</f>
        <v>-</v>
      </c>
      <c r="G89" s="1" t="str">
        <f>IF(ISNA(VLOOKUP(A89,ScienceDirect!$A:$O,1,0)),"-","X")</f>
        <v>-</v>
      </c>
      <c r="H89" s="1" t="s">
        <v>23</v>
      </c>
      <c r="I89" t="s">
        <v>16</v>
      </c>
    </row>
    <row r="90" spans="1:9" hidden="1">
      <c r="A90" t="s">
        <v>106</v>
      </c>
      <c r="B90" s="1">
        <f>VLOOKUP(A90,'Goolge Academi'!$A:$J,7,0)</f>
        <v>2013</v>
      </c>
      <c r="C90" s="1">
        <v>1</v>
      </c>
      <c r="D90" s="1" t="str">
        <f>IF(ISNA(VLOOKUP(A90,'Goolge Academi'!$A:$J,9,0)),"-","X")</f>
        <v>X</v>
      </c>
      <c r="E90" s="1" t="str">
        <f>IF(ISNA(VLOOKUP(A90,Engineering_Village!$A:$O,1,0)),"-","X")</f>
        <v>-</v>
      </c>
      <c r="F90" s="1" t="str">
        <f>IF(ISNA(VLOOKUP(A90,'IEEE Conferences'!$A:$O,1,0)),"-","X")</f>
        <v>-</v>
      </c>
      <c r="G90" s="1" t="str">
        <f>IF(ISNA(VLOOKUP(A90,ScienceDirect!$A:$O,1,0)),"-","X")</f>
        <v>-</v>
      </c>
    </row>
    <row r="91" spans="1:9" hidden="1">
      <c r="A91" t="s">
        <v>107</v>
      </c>
      <c r="B91" s="1">
        <f>VLOOKUP(A91,'Goolge Academi'!$A:$J,7,0)</f>
        <v>2013</v>
      </c>
      <c r="C91" s="1">
        <v>1</v>
      </c>
      <c r="D91" s="1" t="str">
        <f>IF(ISNA(VLOOKUP(A91,'Goolge Academi'!$A:$J,9,0)),"-","X")</f>
        <v>X</v>
      </c>
      <c r="E91" s="1" t="str">
        <f>IF(ISNA(VLOOKUP(A91,Engineering_Village!$A:$O,1,0)),"-","X")</f>
        <v>-</v>
      </c>
      <c r="F91" s="1" t="str">
        <f>IF(ISNA(VLOOKUP(A91,'IEEE Conferences'!$A:$O,1,0)),"-","X")</f>
        <v>-</v>
      </c>
      <c r="G91" s="1" t="str">
        <f>IF(ISNA(VLOOKUP(A91,ScienceDirect!$A:$O,1,0)),"-","X")</f>
        <v>-</v>
      </c>
    </row>
    <row r="92" spans="1:9" hidden="1">
      <c r="A92" t="s">
        <v>108</v>
      </c>
      <c r="B92" s="1">
        <f>VLOOKUP(A92,'Goolge Academi'!$A:$J,7,0)</f>
        <v>2009</v>
      </c>
      <c r="C92" s="1">
        <v>1</v>
      </c>
      <c r="D92" s="1" t="str">
        <f>IF(ISNA(VLOOKUP(A92,'Goolge Academi'!$A:$J,9,0)),"-","X")</f>
        <v>X</v>
      </c>
      <c r="E92" s="1" t="str">
        <f>IF(ISNA(VLOOKUP(A92,Engineering_Village!$A:$O,1,0)),"-","X")</f>
        <v>-</v>
      </c>
      <c r="F92" s="1" t="str">
        <f>IF(ISNA(VLOOKUP(A92,'IEEE Conferences'!$A:$O,1,0)),"-","X")</f>
        <v>-</v>
      </c>
      <c r="G92" s="1" t="str">
        <f>IF(ISNA(VLOOKUP(A92,ScienceDirect!$A:$O,1,0)),"-","X")</f>
        <v>-</v>
      </c>
    </row>
    <row r="93" spans="1:9" hidden="1">
      <c r="A93" t="s">
        <v>109</v>
      </c>
      <c r="B93" s="1">
        <f>VLOOKUP(A93,'Goolge Academi'!$A:$J,7,0)</f>
        <v>2008</v>
      </c>
      <c r="C93" s="1">
        <v>1</v>
      </c>
      <c r="D93" s="1" t="str">
        <f>IF(ISNA(VLOOKUP(A93,'Goolge Academi'!$A:$J,9,0)),"-","X")</f>
        <v>X</v>
      </c>
      <c r="E93" s="1" t="str">
        <f>IF(ISNA(VLOOKUP(A93,Engineering_Village!$A:$O,1,0)),"-","X")</f>
        <v>-</v>
      </c>
      <c r="F93" s="1" t="str">
        <f>IF(ISNA(VLOOKUP(A93,'IEEE Conferences'!$A:$O,1,0)),"-","X")</f>
        <v>-</v>
      </c>
      <c r="G93" s="1" t="str">
        <f>IF(ISNA(VLOOKUP(A93,ScienceDirect!$A:$O,1,0)),"-","X")</f>
        <v>-</v>
      </c>
    </row>
    <row r="94" spans="1:9" hidden="1">
      <c r="A94" t="s">
        <v>110</v>
      </c>
      <c r="B94" s="1">
        <f>VLOOKUP(A94,'Goolge Academi'!$A:$J,7,0)</f>
        <v>2007</v>
      </c>
      <c r="C94" s="1">
        <v>1</v>
      </c>
      <c r="D94" s="1" t="str">
        <f>IF(ISNA(VLOOKUP(A94,'Goolge Academi'!$A:$J,9,0)),"-","X")</f>
        <v>X</v>
      </c>
      <c r="E94" s="1" t="str">
        <f>IF(ISNA(VLOOKUP(A94,Engineering_Village!$A:$O,1,0)),"-","X")</f>
        <v>-</v>
      </c>
      <c r="F94" s="1" t="str">
        <f>IF(ISNA(VLOOKUP(A94,'IEEE Conferences'!$A:$O,1,0)),"-","X")</f>
        <v>-</v>
      </c>
      <c r="G94" s="1" t="str">
        <f>IF(ISNA(VLOOKUP(A94,ScienceDirect!$A:$O,1,0)),"-","X")</f>
        <v>-</v>
      </c>
    </row>
    <row r="95" spans="1:9" hidden="1">
      <c r="A95" t="s">
        <v>111</v>
      </c>
      <c r="B95" s="1">
        <f>VLOOKUP(A95,'Goolge Academi'!$A:$J,7,0)</f>
        <v>2002</v>
      </c>
      <c r="C95" s="1">
        <v>1</v>
      </c>
      <c r="D95" s="1" t="str">
        <f>IF(ISNA(VLOOKUP(A95,'Goolge Academi'!$A:$J,9,0)),"-","X")</f>
        <v>X</v>
      </c>
      <c r="E95" s="1" t="str">
        <f>IF(ISNA(VLOOKUP(A95,Engineering_Village!$A:$O,1,0)),"-","X")</f>
        <v>-</v>
      </c>
      <c r="F95" s="1" t="str">
        <f>IF(ISNA(VLOOKUP(A95,'IEEE Conferences'!$A:$O,1,0)),"-","X")</f>
        <v>-</v>
      </c>
      <c r="G95" s="1" t="str">
        <f>IF(ISNA(VLOOKUP(A95,ScienceDirect!$A:$O,1,0)),"-","X")</f>
        <v>-</v>
      </c>
    </row>
    <row r="96" spans="1:9">
      <c r="A96" t="s">
        <v>112</v>
      </c>
      <c r="B96" s="1">
        <f>VLOOKUP(A96,'Goolge Academi'!$A:$J,7,0)</f>
        <v>2023</v>
      </c>
      <c r="C96" s="1">
        <v>0</v>
      </c>
      <c r="D96" s="1" t="str">
        <f>IF(ISNA(VLOOKUP(A96,'Goolge Academi'!$A:$J,9,0)),"-","X")</f>
        <v>X</v>
      </c>
      <c r="E96" s="1" t="str">
        <f>IF(ISNA(VLOOKUP(A96,Engineering_Village!$A:$O,1,0)),"-","X")</f>
        <v>-</v>
      </c>
      <c r="F96" s="1" t="str">
        <f>IF(ISNA(VLOOKUP(A96,'IEEE Conferences'!$A:$O,1,0)),"-","X")</f>
        <v>-</v>
      </c>
      <c r="G96" s="1" t="str">
        <f>IF(ISNA(VLOOKUP(A96,ScienceDirect!$A:$O,1,0)),"-","X")</f>
        <v>-</v>
      </c>
      <c r="H96" s="1" t="s">
        <v>23</v>
      </c>
    </row>
    <row r="97" spans="1:8">
      <c r="A97" t="s">
        <v>113</v>
      </c>
      <c r="B97" s="1">
        <f>VLOOKUP(A97,'Goolge Academi'!$A:$J,7,0)</f>
        <v>2023</v>
      </c>
      <c r="C97" s="1">
        <v>0</v>
      </c>
      <c r="D97" s="1" t="str">
        <f>IF(ISNA(VLOOKUP(A97,'Goolge Academi'!$A:$J,9,0)),"-","X")</f>
        <v>X</v>
      </c>
      <c r="E97" s="1" t="str">
        <f>IF(ISNA(VLOOKUP(A97,Engineering_Village!$A:$O,1,0)),"-","X")</f>
        <v>-</v>
      </c>
      <c r="F97" s="1" t="str">
        <f>IF(ISNA(VLOOKUP(A97,'IEEE Conferences'!$A:$O,1,0)),"-","X")</f>
        <v>-</v>
      </c>
      <c r="G97" s="1" t="str">
        <f>IF(ISNA(VLOOKUP(A97,ScienceDirect!$A:$O,1,0)),"-","X")</f>
        <v>-</v>
      </c>
      <c r="H97" s="1" t="s">
        <v>23</v>
      </c>
    </row>
    <row r="98" spans="1:8" hidden="1">
      <c r="A98" t="s">
        <v>114</v>
      </c>
      <c r="B98" s="1">
        <v>2023</v>
      </c>
      <c r="C98" s="1">
        <v>0</v>
      </c>
      <c r="D98" s="1" t="str">
        <f>IF(ISNA(VLOOKUP(A98,'Goolge Academi'!$A:$J,9,0)),"-","X")</f>
        <v>X</v>
      </c>
      <c r="E98" s="1" t="str">
        <f>IF(ISNA(VLOOKUP(A98,Engineering_Village!$A:$O,1,0)),"-","X")</f>
        <v>-</v>
      </c>
      <c r="F98" s="1" t="str">
        <f>IF(ISNA(VLOOKUP(A98,'IEEE Conferences'!$A:$O,1,0)),"-","X")</f>
        <v>-</v>
      </c>
      <c r="G98" s="1" t="str">
        <f>IF(ISNA(VLOOKUP(A98,ScienceDirect!$A:$O,1,0)),"-","X")</f>
        <v>-</v>
      </c>
      <c r="H98" s="1" t="s">
        <v>14</v>
      </c>
    </row>
    <row r="99" spans="1:8">
      <c r="A99" t="s">
        <v>115</v>
      </c>
      <c r="B99" s="1">
        <f>VLOOKUP(A99,'Goolge Academi'!$A:$J,7,0)</f>
        <v>2022</v>
      </c>
      <c r="C99" s="1">
        <v>0</v>
      </c>
      <c r="D99" s="1" t="str">
        <f>IF(ISNA(VLOOKUP(A99,'Goolge Academi'!$A:$J,9,0)),"-","X")</f>
        <v>X</v>
      </c>
      <c r="E99" s="1" t="str">
        <f>IF(ISNA(VLOOKUP(A99,Engineering_Village!$A:$O,1,0)),"-","X")</f>
        <v>-</v>
      </c>
      <c r="F99" s="1" t="str">
        <f>IF(ISNA(VLOOKUP(A99,'IEEE Conferences'!$A:$O,1,0)),"-","X")</f>
        <v>-</v>
      </c>
      <c r="G99" s="1" t="str">
        <f>IF(ISNA(VLOOKUP(A99,ScienceDirect!$A:$O,1,0)),"-","X")</f>
        <v>-</v>
      </c>
      <c r="H99" s="1" t="s">
        <v>23</v>
      </c>
    </row>
    <row r="100" spans="1:8" hidden="1">
      <c r="A100" t="s">
        <v>116</v>
      </c>
      <c r="B100" s="1">
        <f>VLOOKUP(A100,'Goolge Academi'!$A:$J,7,0)</f>
        <v>2022</v>
      </c>
      <c r="C100" s="1">
        <v>0</v>
      </c>
      <c r="D100" s="1" t="str">
        <f>IF(ISNA(VLOOKUP(A100,'Goolge Academi'!$A:$J,9,0)),"-","X")</f>
        <v>X</v>
      </c>
      <c r="E100" s="1" t="str">
        <f>IF(ISNA(VLOOKUP(A100,Engineering_Village!$A:$O,1,0)),"-","X")</f>
        <v>-</v>
      </c>
      <c r="F100" s="1" t="str">
        <f>IF(ISNA(VLOOKUP(A100,'IEEE Conferences'!$A:$O,1,0)),"-","X")</f>
        <v>-</v>
      </c>
      <c r="G100" s="1" t="str">
        <f>IF(ISNA(VLOOKUP(A100,ScienceDirect!$A:$O,1,0)),"-","X")</f>
        <v>-</v>
      </c>
    </row>
    <row r="101" spans="1:8" hidden="1">
      <c r="A101" t="s">
        <v>117</v>
      </c>
      <c r="B101" s="1">
        <f>VLOOKUP(A101,Engineering_Village!$A:$O,7,0)</f>
        <v>2022</v>
      </c>
      <c r="C101" s="1">
        <v>0</v>
      </c>
      <c r="D101" s="1" t="str">
        <f>IF(ISNA(VLOOKUP(A101,'Goolge Academi'!$A:$J,9,0)),"-","X")</f>
        <v>-</v>
      </c>
      <c r="E101" s="1" t="str">
        <f>IF(ISNA(VLOOKUP(A101,Engineering_Village!$A:$O,1,0)),"-","X")</f>
        <v>X</v>
      </c>
      <c r="F101" s="1" t="str">
        <f>IF(ISNA(VLOOKUP(A101,'IEEE Conferences'!$A:$O,1,0)),"-","X")</f>
        <v>-</v>
      </c>
      <c r="G101" s="1" t="str">
        <f>IF(ISNA(VLOOKUP(A101,ScienceDirect!$A:$O,1,0)),"-","X")</f>
        <v>-</v>
      </c>
    </row>
    <row r="102" spans="1:8" hidden="1">
      <c r="A102" t="s">
        <v>118</v>
      </c>
      <c r="B102" s="1">
        <f>VLOOKUP(A102,'Goolge Academi'!$A:$J,7,0)</f>
        <v>2021</v>
      </c>
      <c r="C102" s="1">
        <v>0</v>
      </c>
      <c r="D102" s="1" t="str">
        <f>IF(ISNA(VLOOKUP(A102,'Goolge Academi'!$A:$J,9,0)),"-","X")</f>
        <v>X</v>
      </c>
      <c r="E102" s="1" t="str">
        <f>IF(ISNA(VLOOKUP(A102,Engineering_Village!$A:$O,1,0)),"-","X")</f>
        <v>-</v>
      </c>
      <c r="F102" s="1" t="str">
        <f>IF(ISNA(VLOOKUP(A102,'IEEE Conferences'!$A:$O,1,0)),"-","X")</f>
        <v>-</v>
      </c>
      <c r="G102" s="1" t="str">
        <f>IF(ISNA(VLOOKUP(A102,ScienceDirect!$A:$O,1,0)),"-","X")</f>
        <v>-</v>
      </c>
    </row>
    <row r="103" spans="1:8">
      <c r="A103" t="s">
        <v>119</v>
      </c>
      <c r="B103" s="1">
        <v>2021</v>
      </c>
      <c r="C103" s="1">
        <v>0</v>
      </c>
      <c r="D103" s="1" t="str">
        <f>IF(ISNA(VLOOKUP(A103,'Goolge Academi'!$A:$J,9,0)),"-","X")</f>
        <v>X</v>
      </c>
      <c r="E103" s="1" t="str">
        <f>IF(ISNA(VLOOKUP(A103,Engineering_Village!$A:$O,1,0)),"-","X")</f>
        <v>-</v>
      </c>
      <c r="F103" s="1" t="str">
        <f>IF(ISNA(VLOOKUP(A103,'IEEE Conferences'!$A:$O,1,0)),"-","X")</f>
        <v>-</v>
      </c>
      <c r="G103" s="1" t="str">
        <f>IF(ISNA(VLOOKUP(A103,ScienceDirect!$A:$O,1,0)),"-","X")</f>
        <v>-</v>
      </c>
      <c r="H103" s="1" t="s">
        <v>23</v>
      </c>
    </row>
    <row r="104" spans="1:8" hidden="1">
      <c r="A104" t="s">
        <v>120</v>
      </c>
      <c r="B104" s="1">
        <f>VLOOKUP(A104,'Goolge Academi'!$A:$J,7,0)</f>
        <v>2020</v>
      </c>
      <c r="C104" s="1">
        <v>0</v>
      </c>
      <c r="D104" s="1" t="str">
        <f>IF(ISNA(VLOOKUP(A104,'Goolge Academi'!$A:$J,9,0)),"-","X")</f>
        <v>X</v>
      </c>
      <c r="E104" s="1" t="str">
        <f>IF(ISNA(VLOOKUP(A104,Engineering_Village!$A:$O,1,0)),"-","X")</f>
        <v>-</v>
      </c>
      <c r="F104" s="1" t="str">
        <f>IF(ISNA(VLOOKUP(A104,'IEEE Conferences'!$A:$O,1,0)),"-","X")</f>
        <v>-</v>
      </c>
      <c r="G104" s="1" t="str">
        <f>IF(ISNA(VLOOKUP(A104,ScienceDirect!$A:$O,1,0)),"-","X")</f>
        <v>-</v>
      </c>
    </row>
    <row r="105" spans="1:8" hidden="1">
      <c r="A105" t="s">
        <v>121</v>
      </c>
      <c r="B105" s="1">
        <f>VLOOKUP(A105,'Goolge Academi'!$A:$J,7,0)</f>
        <v>2020</v>
      </c>
      <c r="C105" s="1">
        <v>0</v>
      </c>
      <c r="D105" s="1" t="str">
        <f>IF(ISNA(VLOOKUP(A105,'Goolge Academi'!$A:$J,9,0)),"-","X")</f>
        <v>X</v>
      </c>
      <c r="E105" s="1" t="str">
        <f>IF(ISNA(VLOOKUP(A105,Engineering_Village!$A:$O,1,0)),"-","X")</f>
        <v>-</v>
      </c>
      <c r="F105" s="1" t="str">
        <f>IF(ISNA(VLOOKUP(A105,'IEEE Conferences'!$A:$O,1,0)),"-","X")</f>
        <v>-</v>
      </c>
      <c r="G105" s="1" t="str">
        <f>IF(ISNA(VLOOKUP(A105,ScienceDirect!$A:$O,1,0)),"-","X")</f>
        <v>-</v>
      </c>
    </row>
    <row r="106" spans="1:8" hidden="1">
      <c r="A106" t="s">
        <v>122</v>
      </c>
      <c r="B106" s="1">
        <f>VLOOKUP(A106,'Goolge Academi'!$A:$J,7,0)</f>
        <v>2020</v>
      </c>
      <c r="C106" s="1">
        <v>0</v>
      </c>
      <c r="D106" s="1" t="str">
        <f>IF(ISNA(VLOOKUP(A106,'Goolge Academi'!$A:$J,9,0)),"-","X")</f>
        <v>X</v>
      </c>
      <c r="E106" s="1" t="str">
        <f>IF(ISNA(VLOOKUP(A106,Engineering_Village!$A:$O,1,0)),"-","X")</f>
        <v>-</v>
      </c>
      <c r="F106" s="1" t="str">
        <f>IF(ISNA(VLOOKUP(A106,'IEEE Conferences'!$A:$O,1,0)),"-","X")</f>
        <v>-</v>
      </c>
      <c r="G106" s="1" t="str">
        <f>IF(ISNA(VLOOKUP(A106,ScienceDirect!$A:$O,1,0)),"-","X")</f>
        <v>-</v>
      </c>
    </row>
    <row r="107" spans="1:8" hidden="1">
      <c r="A107" t="s">
        <v>123</v>
      </c>
      <c r="B107" s="1">
        <f>VLOOKUP(A107,Engineering_Village!$A:$O,7,0)</f>
        <v>2020</v>
      </c>
      <c r="C107" s="1">
        <v>0</v>
      </c>
      <c r="D107" s="1" t="str">
        <f>IF(ISNA(VLOOKUP(A107,'Goolge Academi'!$A:$J,9,0)),"-","X")</f>
        <v>-</v>
      </c>
      <c r="E107" s="1" t="str">
        <f>IF(ISNA(VLOOKUP(A107,Engineering_Village!$A:$O,1,0)),"-","X")</f>
        <v>X</v>
      </c>
      <c r="F107" s="1" t="str">
        <f>IF(ISNA(VLOOKUP(A107,'IEEE Conferences'!$A:$O,1,0)),"-","X")</f>
        <v>-</v>
      </c>
      <c r="G107" s="1" t="str">
        <f>IF(ISNA(VLOOKUP(A107,ScienceDirect!$A:$O,1,0)),"-","X")</f>
        <v>-</v>
      </c>
    </row>
    <row r="108" spans="1:8" hidden="1">
      <c r="A108" t="s">
        <v>124</v>
      </c>
      <c r="B108" s="1">
        <f>VLOOKUP(A108,'Goolge Academi'!$A:$J,7,0)</f>
        <v>2019</v>
      </c>
      <c r="C108" s="1">
        <v>0</v>
      </c>
      <c r="D108" s="1" t="str">
        <f>IF(ISNA(VLOOKUP(A108,'Goolge Academi'!$A:$J,9,0)),"-","X")</f>
        <v>X</v>
      </c>
      <c r="E108" s="1" t="str">
        <f>IF(ISNA(VLOOKUP(A108,Engineering_Village!$A:$O,1,0)),"-","X")</f>
        <v>-</v>
      </c>
      <c r="F108" s="1" t="str">
        <f>IF(ISNA(VLOOKUP(A108,'IEEE Conferences'!$A:$O,1,0)),"-","X")</f>
        <v>-</v>
      </c>
      <c r="G108" s="1" t="str">
        <f>IF(ISNA(VLOOKUP(A108,ScienceDirect!$A:$O,1,0)),"-","X")</f>
        <v>-</v>
      </c>
    </row>
    <row r="109" spans="1:8" hidden="1">
      <c r="A109" t="s">
        <v>125</v>
      </c>
      <c r="B109" s="1">
        <f>VLOOKUP(A109,'Goolge Academi'!$A:$J,7,0)</f>
        <v>2019</v>
      </c>
      <c r="C109" s="1">
        <v>0</v>
      </c>
      <c r="D109" s="1" t="str">
        <f>IF(ISNA(VLOOKUP(A109,'Goolge Academi'!$A:$J,9,0)),"-","X")</f>
        <v>X</v>
      </c>
      <c r="E109" s="1" t="str">
        <f>IF(ISNA(VLOOKUP(A109,Engineering_Village!$A:$O,1,0)),"-","X")</f>
        <v>-</v>
      </c>
      <c r="F109" s="1" t="str">
        <f>IF(ISNA(VLOOKUP(A109,'IEEE Conferences'!$A:$O,1,0)),"-","X")</f>
        <v>-</v>
      </c>
      <c r="G109" s="1" t="str">
        <f>IF(ISNA(VLOOKUP(A109,ScienceDirect!$A:$O,1,0)),"-","X")</f>
        <v>-</v>
      </c>
    </row>
    <row r="110" spans="1:8" hidden="1">
      <c r="A110" t="s">
        <v>126</v>
      </c>
      <c r="B110" s="1">
        <f>VLOOKUP(A110,'Goolge Academi'!$A:$J,7,0)</f>
        <v>2019</v>
      </c>
      <c r="C110" s="1">
        <v>0</v>
      </c>
      <c r="D110" s="1" t="str">
        <f>IF(ISNA(VLOOKUP(A110,'Goolge Academi'!$A:$J,9,0)),"-","X")</f>
        <v>X</v>
      </c>
      <c r="E110" s="1" t="str">
        <f>IF(ISNA(VLOOKUP(A110,Engineering_Village!$A:$O,1,0)),"-","X")</f>
        <v>-</v>
      </c>
      <c r="F110" s="1" t="str">
        <f>IF(ISNA(VLOOKUP(A110,'IEEE Conferences'!$A:$O,1,0)),"-","X")</f>
        <v>-</v>
      </c>
      <c r="G110" s="1" t="str">
        <f>IF(ISNA(VLOOKUP(A110,ScienceDirect!$A:$O,1,0)),"-","X")</f>
        <v>-</v>
      </c>
    </row>
    <row r="111" spans="1:8" hidden="1">
      <c r="A111" t="s">
        <v>127</v>
      </c>
      <c r="B111" s="1">
        <f>VLOOKUP(A111,'Goolge Academi'!$A:$J,7,0)</f>
        <v>2018</v>
      </c>
      <c r="C111" s="1">
        <v>0</v>
      </c>
      <c r="D111" s="1" t="str">
        <f>IF(ISNA(VLOOKUP(A111,'Goolge Academi'!$A:$J,9,0)),"-","X")</f>
        <v>X</v>
      </c>
      <c r="E111" s="1" t="str">
        <f>IF(ISNA(VLOOKUP(A111,Engineering_Village!$A:$O,1,0)),"-","X")</f>
        <v>-</v>
      </c>
      <c r="F111" s="1" t="str">
        <f>IF(ISNA(VLOOKUP(A111,'IEEE Conferences'!$A:$O,1,0)),"-","X")</f>
        <v>-</v>
      </c>
      <c r="G111" s="1" t="str">
        <f>IF(ISNA(VLOOKUP(A111,ScienceDirect!$A:$O,1,0)),"-","X")</f>
        <v>-</v>
      </c>
    </row>
    <row r="112" spans="1:8" hidden="1">
      <c r="A112" t="s">
        <v>128</v>
      </c>
      <c r="B112" s="1">
        <f>VLOOKUP(A112,'Goolge Academi'!$A:$J,7,0)</f>
        <v>2017</v>
      </c>
      <c r="C112" s="1">
        <v>0</v>
      </c>
      <c r="D112" s="1" t="str">
        <f>IF(ISNA(VLOOKUP(A112,'Goolge Academi'!$A:$J,9,0)),"-","X")</f>
        <v>X</v>
      </c>
      <c r="E112" s="1" t="str">
        <f>IF(ISNA(VLOOKUP(A112,Engineering_Village!$A:$O,1,0)),"-","X")</f>
        <v>-</v>
      </c>
      <c r="F112" s="1" t="str">
        <f>IF(ISNA(VLOOKUP(A112,'IEEE Conferences'!$A:$O,1,0)),"-","X")</f>
        <v>-</v>
      </c>
      <c r="G112" s="1" t="str">
        <f>IF(ISNA(VLOOKUP(A112,ScienceDirect!$A:$O,1,0)),"-","X")</f>
        <v>-</v>
      </c>
    </row>
    <row r="113" spans="1:7" hidden="1">
      <c r="A113" t="s">
        <v>129</v>
      </c>
      <c r="B113" s="1">
        <f>VLOOKUP(A113,'Goolge Academi'!$A:$J,7,0)</f>
        <v>2017</v>
      </c>
      <c r="C113" s="1">
        <v>0</v>
      </c>
      <c r="D113" s="1" t="str">
        <f>IF(ISNA(VLOOKUP(A113,'Goolge Academi'!$A:$J,9,0)),"-","X")</f>
        <v>X</v>
      </c>
      <c r="E113" s="1" t="str">
        <f>IF(ISNA(VLOOKUP(A113,Engineering_Village!$A:$O,1,0)),"-","X")</f>
        <v>-</v>
      </c>
      <c r="F113" s="1" t="str">
        <f>IF(ISNA(VLOOKUP(A113,'IEEE Conferences'!$A:$O,1,0)),"-","X")</f>
        <v>-</v>
      </c>
      <c r="G113" s="1" t="str">
        <f>IF(ISNA(VLOOKUP(A113,ScienceDirect!$A:$O,1,0)),"-","X")</f>
        <v>-</v>
      </c>
    </row>
    <row r="114" spans="1:7" hidden="1">
      <c r="A114" t="s">
        <v>130</v>
      </c>
      <c r="B114" s="1">
        <f>VLOOKUP(A114,'Goolge Academi'!$A:$J,7,0)</f>
        <v>2017</v>
      </c>
      <c r="C114" s="1">
        <v>0</v>
      </c>
      <c r="D114" s="1" t="str">
        <f>IF(ISNA(VLOOKUP(A114,'Goolge Academi'!$A:$J,9,0)),"-","X")</f>
        <v>X</v>
      </c>
      <c r="E114" s="1" t="str">
        <f>IF(ISNA(VLOOKUP(A114,Engineering_Village!$A:$O,1,0)),"-","X")</f>
        <v>-</v>
      </c>
      <c r="F114" s="1" t="str">
        <f>IF(ISNA(VLOOKUP(A114,'IEEE Conferences'!$A:$O,1,0)),"-","X")</f>
        <v>-</v>
      </c>
      <c r="G114" s="1" t="str">
        <f>IF(ISNA(VLOOKUP(A114,ScienceDirect!$A:$O,1,0)),"-","X")</f>
        <v>-</v>
      </c>
    </row>
    <row r="115" spans="1:7" hidden="1">
      <c r="A115" t="s">
        <v>131</v>
      </c>
      <c r="B115" s="1">
        <f>VLOOKUP(A115,Engineering_Village!$A:$O,7,0)</f>
        <v>2017</v>
      </c>
      <c r="C115" s="1">
        <v>0</v>
      </c>
      <c r="D115" s="1" t="str">
        <f>IF(ISNA(VLOOKUP(A115,'Goolge Academi'!$A:$J,9,0)),"-","X")</f>
        <v>-</v>
      </c>
      <c r="E115" s="1" t="str">
        <f>IF(ISNA(VLOOKUP(A115,Engineering_Village!$A:$O,1,0)),"-","X")</f>
        <v>X</v>
      </c>
      <c r="F115" s="1" t="str">
        <f>IF(ISNA(VLOOKUP(A115,'IEEE Conferences'!$A:$O,1,0)),"-","X")</f>
        <v>-</v>
      </c>
      <c r="G115" s="1" t="str">
        <f>IF(ISNA(VLOOKUP(A115,ScienceDirect!$A:$O,1,0)),"-","X")</f>
        <v>-</v>
      </c>
    </row>
    <row r="116" spans="1:7" hidden="1">
      <c r="A116" t="s">
        <v>132</v>
      </c>
      <c r="B116" s="1">
        <v>2016</v>
      </c>
      <c r="C116" s="1">
        <v>0</v>
      </c>
      <c r="D116" s="1" t="str">
        <f>IF(ISNA(VLOOKUP(A116,'Goolge Academi'!$A:$J,9,0)),"-","X")</f>
        <v>X</v>
      </c>
      <c r="E116" s="1" t="str">
        <f>IF(ISNA(VLOOKUP(A116,Engineering_Village!$A:$O,1,0)),"-","X")</f>
        <v>-</v>
      </c>
      <c r="F116" s="1" t="str">
        <f>IF(ISNA(VLOOKUP(A116,'IEEE Conferences'!$A:$O,1,0)),"-","X")</f>
        <v>-</v>
      </c>
      <c r="G116" s="1" t="str">
        <f>IF(ISNA(VLOOKUP(A116,ScienceDirect!$A:$O,1,0)),"-","X")</f>
        <v>-</v>
      </c>
    </row>
    <row r="117" spans="1:7" hidden="1">
      <c r="A117" t="s">
        <v>133</v>
      </c>
      <c r="B117" s="1" t="e">
        <f>VLOOKUP(A117,'Goolge Academi'!$A:$J,7,0)</f>
        <v>#VALUE!</v>
      </c>
      <c r="C117" s="1">
        <v>0</v>
      </c>
      <c r="D117" s="1" t="str">
        <f>IF(ISNA(VLOOKUP(A117,'Goolge Academi'!$A:$J,9,0)),"-","X")</f>
        <v>X</v>
      </c>
      <c r="E117" s="1" t="str">
        <f>IF(ISNA(VLOOKUP(A117,Engineering_Village!$A:$O,1,0)),"-","X")</f>
        <v>X</v>
      </c>
      <c r="F117" s="1" t="str">
        <f>IF(ISNA(VLOOKUP(A117,'IEEE Conferences'!$A:$O,1,0)),"-","X")</f>
        <v>X</v>
      </c>
      <c r="G117" s="1" t="str">
        <f>IF(ISNA(VLOOKUP(A117,ScienceDirect!$A:$O,1,0)),"-","X")</f>
        <v>X</v>
      </c>
    </row>
    <row r="118" spans="1:7" hidden="1">
      <c r="A118" t="s">
        <v>134</v>
      </c>
      <c r="B118" s="1">
        <f>VLOOKUP(A118,'Goolge Academi'!$A:$J,7,0)</f>
        <v>2015</v>
      </c>
      <c r="C118" s="1">
        <v>0</v>
      </c>
      <c r="D118" s="1" t="str">
        <f>IF(ISNA(VLOOKUP(A118,'Goolge Academi'!$A:$J,9,0)),"-","X")</f>
        <v>X</v>
      </c>
      <c r="E118" s="1" t="str">
        <f>IF(ISNA(VLOOKUP(A118,Engineering_Village!$A:$O,1,0)),"-","X")</f>
        <v>-</v>
      </c>
      <c r="F118" s="1" t="str">
        <f>IF(ISNA(VLOOKUP(A118,'IEEE Conferences'!$A:$O,1,0)),"-","X")</f>
        <v>-</v>
      </c>
      <c r="G118" s="1" t="str">
        <f>IF(ISNA(VLOOKUP(A118,ScienceDirect!$A:$O,1,0)),"-","X")</f>
        <v>-</v>
      </c>
    </row>
    <row r="119" spans="1:7" hidden="1">
      <c r="A119" t="s">
        <v>135</v>
      </c>
      <c r="B119" s="1">
        <f>VLOOKUP(A119,'Goolge Academi'!$A:$J,7,0)</f>
        <v>2015</v>
      </c>
      <c r="C119" s="1">
        <v>0</v>
      </c>
      <c r="D119" s="1" t="str">
        <f>IF(ISNA(VLOOKUP(A119,'Goolge Academi'!$A:$J,9,0)),"-","X")</f>
        <v>X</v>
      </c>
      <c r="E119" s="1" t="str">
        <f>IF(ISNA(VLOOKUP(A119,Engineering_Village!$A:$O,1,0)),"-","X")</f>
        <v>-</v>
      </c>
      <c r="F119" s="1" t="str">
        <f>IF(ISNA(VLOOKUP(A119,'IEEE Conferences'!$A:$O,1,0)),"-","X")</f>
        <v>-</v>
      </c>
      <c r="G119" s="1" t="str">
        <f>IF(ISNA(VLOOKUP(A119,ScienceDirect!$A:$O,1,0)),"-","X")</f>
        <v>-</v>
      </c>
    </row>
    <row r="120" spans="1:7" hidden="1">
      <c r="A120" t="s">
        <v>136</v>
      </c>
      <c r="B120" s="1">
        <f>VLOOKUP(A120,Engineering_Village!$A:$O,7,0)</f>
        <v>2015</v>
      </c>
      <c r="C120" s="1">
        <v>0</v>
      </c>
      <c r="D120" s="1" t="str">
        <f>IF(ISNA(VLOOKUP(A120,'Goolge Academi'!$A:$J,9,0)),"-","X")</f>
        <v>-</v>
      </c>
      <c r="E120" s="1" t="str">
        <f>IF(ISNA(VLOOKUP(A120,Engineering_Village!$A:$O,1,0)),"-","X")</f>
        <v>X</v>
      </c>
      <c r="F120" s="1" t="str">
        <f>IF(ISNA(VLOOKUP(A120,'IEEE Conferences'!$A:$O,1,0)),"-","X")</f>
        <v>X</v>
      </c>
      <c r="G120" s="1" t="str">
        <f>IF(ISNA(VLOOKUP(A120,ScienceDirect!$A:$O,1,0)),"-","X")</f>
        <v>-</v>
      </c>
    </row>
    <row r="121" spans="1:7" hidden="1">
      <c r="A121" t="s">
        <v>137</v>
      </c>
      <c r="B121" s="1">
        <f>VLOOKUP(A121,Engineering_Village!$A:$O,7,0)</f>
        <v>2015</v>
      </c>
      <c r="C121" s="1">
        <v>0</v>
      </c>
      <c r="D121" s="1" t="str">
        <f>IF(ISNA(VLOOKUP(A121,'Goolge Academi'!$A:$J,9,0)),"-","X")</f>
        <v>-</v>
      </c>
      <c r="E121" s="1" t="str">
        <f>IF(ISNA(VLOOKUP(A121,Engineering_Village!$A:$O,1,0)),"-","X")</f>
        <v>X</v>
      </c>
      <c r="F121" s="1" t="str">
        <f>IF(ISNA(VLOOKUP(A121,'IEEE Conferences'!$A:$O,1,0)),"-","X")</f>
        <v>X</v>
      </c>
      <c r="G121" s="1" t="str">
        <f>IF(ISNA(VLOOKUP(A121,ScienceDirect!$A:$O,1,0)),"-","X")</f>
        <v>-</v>
      </c>
    </row>
    <row r="122" spans="1:7" hidden="1">
      <c r="A122" t="s">
        <v>138</v>
      </c>
      <c r="B122" s="1">
        <f>VLOOKUP(A122,Engineering_Village!$A:$O,7,0)</f>
        <v>2015</v>
      </c>
      <c r="C122" s="1">
        <v>0</v>
      </c>
      <c r="D122" s="1" t="str">
        <f>IF(ISNA(VLOOKUP(A122,'Goolge Academi'!$A:$J,9,0)),"-","X")</f>
        <v>-</v>
      </c>
      <c r="E122" s="1" t="str">
        <f>IF(ISNA(VLOOKUP(A122,Engineering_Village!$A:$O,1,0)),"-","X")</f>
        <v>X</v>
      </c>
      <c r="F122" s="1" t="str">
        <f>IF(ISNA(VLOOKUP(A122,'IEEE Conferences'!$A:$O,1,0)),"-","X")</f>
        <v>-</v>
      </c>
      <c r="G122" s="1" t="str">
        <f>IF(ISNA(VLOOKUP(A122,ScienceDirect!$A:$O,1,0)),"-","X")</f>
        <v>-</v>
      </c>
    </row>
    <row r="123" spans="1:7" hidden="1">
      <c r="A123" t="s">
        <v>139</v>
      </c>
      <c r="B123" s="1">
        <f>VLOOKUP(A123,'Goolge Academi'!$A:$J,7,0)</f>
        <v>2014</v>
      </c>
      <c r="C123" s="1">
        <v>0</v>
      </c>
      <c r="D123" s="1" t="str">
        <f>IF(ISNA(VLOOKUP(A123,'Goolge Academi'!$A:$J,9,0)),"-","X")</f>
        <v>X</v>
      </c>
      <c r="E123" s="1" t="str">
        <f>IF(ISNA(VLOOKUP(A123,Engineering_Village!$A:$O,1,0)),"-","X")</f>
        <v>-</v>
      </c>
      <c r="F123" s="1" t="str">
        <f>IF(ISNA(VLOOKUP(A123,'IEEE Conferences'!$A:$O,1,0)),"-","X")</f>
        <v>-</v>
      </c>
      <c r="G123" s="1" t="str">
        <f>IF(ISNA(VLOOKUP(A123,ScienceDirect!$A:$O,1,0)),"-","X")</f>
        <v>-</v>
      </c>
    </row>
    <row r="124" spans="1:7" hidden="1">
      <c r="A124" t="s">
        <v>140</v>
      </c>
      <c r="B124" s="1">
        <f>VLOOKUP(A124,'Goolge Academi'!$A:$J,7,0)</f>
        <v>2014</v>
      </c>
      <c r="C124" s="1">
        <v>0</v>
      </c>
      <c r="D124" s="1" t="str">
        <f>IF(ISNA(VLOOKUP(A124,'Goolge Academi'!$A:$J,9,0)),"-","X")</f>
        <v>X</v>
      </c>
      <c r="E124" s="1" t="str">
        <f>IF(ISNA(VLOOKUP(A124,Engineering_Village!$A:$O,1,0)),"-","X")</f>
        <v>-</v>
      </c>
      <c r="F124" s="1" t="str">
        <f>IF(ISNA(VLOOKUP(A124,'IEEE Conferences'!$A:$O,1,0)),"-","X")</f>
        <v>-</v>
      </c>
      <c r="G124" s="1" t="str">
        <f>IF(ISNA(VLOOKUP(A124,ScienceDirect!$A:$O,1,0)),"-","X")</f>
        <v>-</v>
      </c>
    </row>
    <row r="125" spans="1:7" hidden="1">
      <c r="A125" t="s">
        <v>141</v>
      </c>
      <c r="B125" s="1">
        <f>VLOOKUP(A125,'Goolge Academi'!$A:$J,7,0)</f>
        <v>2014</v>
      </c>
      <c r="C125" s="1">
        <v>0</v>
      </c>
      <c r="D125" s="1" t="str">
        <f>IF(ISNA(VLOOKUP(A125,'Goolge Academi'!$A:$J,9,0)),"-","X")</f>
        <v>X</v>
      </c>
      <c r="E125" s="1" t="str">
        <f>IF(ISNA(VLOOKUP(A125,Engineering_Village!$A:$O,1,0)),"-","X")</f>
        <v>-</v>
      </c>
      <c r="F125" s="1" t="str">
        <f>IF(ISNA(VLOOKUP(A125,'IEEE Conferences'!$A:$O,1,0)),"-","X")</f>
        <v>-</v>
      </c>
      <c r="G125" s="1" t="str">
        <f>IF(ISNA(VLOOKUP(A125,ScienceDirect!$A:$O,1,0)),"-","X")</f>
        <v>-</v>
      </c>
    </row>
    <row r="126" spans="1:7" hidden="1">
      <c r="A126" t="s">
        <v>142</v>
      </c>
      <c r="B126" s="1">
        <v>2014</v>
      </c>
      <c r="C126" s="1">
        <v>0</v>
      </c>
      <c r="D126" s="1" t="str">
        <f>IF(ISNA(VLOOKUP(A126,'Goolge Academi'!$A:$J,9,0)),"-","X")</f>
        <v>X</v>
      </c>
      <c r="E126" s="1" t="str">
        <f>IF(ISNA(VLOOKUP(A126,Engineering_Village!$A:$O,1,0)),"-","X")</f>
        <v>-</v>
      </c>
      <c r="F126" s="1" t="str">
        <f>IF(ISNA(VLOOKUP(A126,'IEEE Conferences'!$A:$O,1,0)),"-","X")</f>
        <v>-</v>
      </c>
      <c r="G126" s="1" t="str">
        <f>IF(ISNA(VLOOKUP(A126,ScienceDirect!$A:$O,1,0)),"-","X")</f>
        <v>-</v>
      </c>
    </row>
    <row r="127" spans="1:7" hidden="1">
      <c r="A127" t="s">
        <v>143</v>
      </c>
      <c r="B127" s="1">
        <f>VLOOKUP(A127,'Goolge Academi'!$A:$J,7,0)</f>
        <v>2013</v>
      </c>
      <c r="C127" s="1">
        <v>0</v>
      </c>
      <c r="D127" s="1" t="str">
        <f>IF(ISNA(VLOOKUP(A127,'Goolge Academi'!$A:$J,9,0)),"-","X")</f>
        <v>X</v>
      </c>
      <c r="E127" s="1" t="str">
        <f>IF(ISNA(VLOOKUP(A127,Engineering_Village!$A:$O,1,0)),"-","X")</f>
        <v>-</v>
      </c>
      <c r="F127" s="1" t="str">
        <f>IF(ISNA(VLOOKUP(A127,'IEEE Conferences'!$A:$O,1,0)),"-","X")</f>
        <v>-</v>
      </c>
      <c r="G127" s="1" t="str">
        <f>IF(ISNA(VLOOKUP(A127,ScienceDirect!$A:$O,1,0)),"-","X")</f>
        <v>-</v>
      </c>
    </row>
    <row r="128" spans="1:7" hidden="1">
      <c r="A128" t="s">
        <v>144</v>
      </c>
      <c r="B128" s="1">
        <f>VLOOKUP(A128,'Goolge Academi'!$A:$J,7,0)</f>
        <v>2013</v>
      </c>
      <c r="C128" s="1">
        <v>0</v>
      </c>
      <c r="D128" s="1" t="str">
        <f>IF(ISNA(VLOOKUP(A128,'Goolge Academi'!$A:$J,9,0)),"-","X")</f>
        <v>X</v>
      </c>
      <c r="E128" s="1" t="str">
        <f>IF(ISNA(VLOOKUP(A128,Engineering_Village!$A:$O,1,0)),"-","X")</f>
        <v>-</v>
      </c>
      <c r="F128" s="1" t="str">
        <f>IF(ISNA(VLOOKUP(A128,'IEEE Conferences'!$A:$O,1,0)),"-","X")</f>
        <v>-</v>
      </c>
      <c r="G128" s="1" t="str">
        <f>IF(ISNA(VLOOKUP(A128,ScienceDirect!$A:$O,1,0)),"-","X")</f>
        <v>-</v>
      </c>
    </row>
    <row r="129" spans="1:7" hidden="1">
      <c r="A129" t="s">
        <v>145</v>
      </c>
      <c r="B129" s="1">
        <f>VLOOKUP(A129,'Goolge Academi'!$A:$J,7,0)</f>
        <v>2013</v>
      </c>
      <c r="C129" s="1">
        <v>0</v>
      </c>
      <c r="D129" s="1" t="str">
        <f>IF(ISNA(VLOOKUP(A129,'Goolge Academi'!$A:$J,9,0)),"-","X")</f>
        <v>X</v>
      </c>
      <c r="E129" s="1" t="str">
        <f>IF(ISNA(VLOOKUP(A129,Engineering_Village!$A:$O,1,0)),"-","X")</f>
        <v>-</v>
      </c>
      <c r="F129" s="1" t="str">
        <f>IF(ISNA(VLOOKUP(A129,'IEEE Conferences'!$A:$O,1,0)),"-","X")</f>
        <v>-</v>
      </c>
      <c r="G129" s="1" t="str">
        <f>IF(ISNA(VLOOKUP(A129,ScienceDirect!$A:$O,1,0)),"-","X")</f>
        <v>-</v>
      </c>
    </row>
    <row r="130" spans="1:7" hidden="1">
      <c r="A130" t="s">
        <v>146</v>
      </c>
      <c r="B130" s="1">
        <f>VLOOKUP(A130,Engineering_Village!$A:$O,7,0)</f>
        <v>2013</v>
      </c>
      <c r="C130" s="1">
        <v>0</v>
      </c>
      <c r="D130" s="1" t="str">
        <f>IF(ISNA(VLOOKUP(A130,'Goolge Academi'!$A:$J,9,0)),"-","X")</f>
        <v>-</v>
      </c>
      <c r="E130" s="1" t="str">
        <f>IF(ISNA(VLOOKUP(A130,Engineering_Village!$A:$O,1,0)),"-","X")</f>
        <v>X</v>
      </c>
      <c r="F130" s="1" t="str">
        <f>IF(ISNA(VLOOKUP(A130,'IEEE Conferences'!$A:$O,1,0)),"-","X")</f>
        <v>-</v>
      </c>
      <c r="G130" s="1" t="str">
        <f>IF(ISNA(VLOOKUP(A130,ScienceDirect!$A:$O,1,0)),"-","X")</f>
        <v>-</v>
      </c>
    </row>
    <row r="131" spans="1:7" hidden="1">
      <c r="A131" t="s">
        <v>147</v>
      </c>
      <c r="B131" s="1">
        <f>VLOOKUP(A131,'Goolge Academi'!$A:$J,7,0)</f>
        <v>2012</v>
      </c>
      <c r="C131" s="1">
        <v>0</v>
      </c>
      <c r="D131" s="1" t="str">
        <f>IF(ISNA(VLOOKUP(A131,'Goolge Academi'!$A:$J,9,0)),"-","X")</f>
        <v>X</v>
      </c>
      <c r="E131" s="1" t="str">
        <f>IF(ISNA(VLOOKUP(A131,Engineering_Village!$A:$O,1,0)),"-","X")</f>
        <v>-</v>
      </c>
      <c r="F131" s="1" t="str">
        <f>IF(ISNA(VLOOKUP(A131,'IEEE Conferences'!$A:$O,1,0)),"-","X")</f>
        <v>-</v>
      </c>
      <c r="G131" s="1" t="str">
        <f>IF(ISNA(VLOOKUP(A131,ScienceDirect!$A:$O,1,0)),"-","X")</f>
        <v>-</v>
      </c>
    </row>
    <row r="132" spans="1:7" hidden="1">
      <c r="A132" t="s">
        <v>148</v>
      </c>
      <c r="B132" s="1">
        <f>VLOOKUP(A132,'IEEE Conferences'!$A:$O,6,0)</f>
        <v>2012</v>
      </c>
      <c r="C132" s="1">
        <v>0</v>
      </c>
      <c r="D132" s="1" t="str">
        <f>IF(ISNA(VLOOKUP(A132,'Goolge Academi'!$A:$J,9,0)),"-","X")</f>
        <v>-</v>
      </c>
      <c r="E132" s="1" t="str">
        <f>IF(ISNA(VLOOKUP(A132,Engineering_Village!$A:$O,1,0)),"-","X")</f>
        <v>-</v>
      </c>
      <c r="F132" s="1" t="str">
        <f>IF(ISNA(VLOOKUP(A132,'IEEE Conferences'!$A:$O,1,0)),"-","X")</f>
        <v>X</v>
      </c>
      <c r="G132" s="1" t="str">
        <f>IF(ISNA(VLOOKUP(A132,ScienceDirect!$A:$O,1,0)),"-","X")</f>
        <v>-</v>
      </c>
    </row>
    <row r="133" spans="1:7" hidden="1">
      <c r="A133" t="s">
        <v>149</v>
      </c>
      <c r="B133" s="1">
        <v>2011</v>
      </c>
      <c r="C133" s="1">
        <v>0</v>
      </c>
      <c r="D133" s="1" t="str">
        <f>IF(ISNA(VLOOKUP(A133,'Goolge Academi'!$A:$J,9,0)),"-","X")</f>
        <v>X</v>
      </c>
      <c r="E133" s="1" t="str">
        <f>IF(ISNA(VLOOKUP(A133,Engineering_Village!$A:$O,1,0)),"-","X")</f>
        <v>-</v>
      </c>
      <c r="F133" s="1" t="str">
        <f>IF(ISNA(VLOOKUP(A133,'IEEE Conferences'!$A:$O,1,0)),"-","X")</f>
        <v>-</v>
      </c>
      <c r="G133" s="1" t="str">
        <f>IF(ISNA(VLOOKUP(A133,ScienceDirect!$A:$O,1,0)),"-","X")</f>
        <v>-</v>
      </c>
    </row>
    <row r="134" spans="1:7" hidden="1">
      <c r="A134" t="s">
        <v>150</v>
      </c>
      <c r="B134" s="1">
        <f>VLOOKUP(A134,'Goolge Academi'!$A:$J,7,0)</f>
        <v>2011</v>
      </c>
      <c r="C134" s="1">
        <v>0</v>
      </c>
      <c r="D134" s="1" t="str">
        <f>IF(ISNA(VLOOKUP(A134,'Goolge Academi'!$A:$J,9,0)),"-","X")</f>
        <v>X</v>
      </c>
      <c r="E134" s="1" t="str">
        <f>IF(ISNA(VLOOKUP(A134,Engineering_Village!$A:$O,1,0)),"-","X")</f>
        <v>-</v>
      </c>
      <c r="F134" s="1" t="str">
        <f>IF(ISNA(VLOOKUP(A134,'IEEE Conferences'!$A:$O,1,0)),"-","X")</f>
        <v>-</v>
      </c>
      <c r="G134" s="1" t="str">
        <f>IF(ISNA(VLOOKUP(A134,ScienceDirect!$A:$O,1,0)),"-","X")</f>
        <v>-</v>
      </c>
    </row>
    <row r="135" spans="1:7" hidden="1">
      <c r="A135" t="s">
        <v>151</v>
      </c>
      <c r="B135" s="1">
        <f>VLOOKUP(A135,Engineering_Village!$A:$O,7,0)</f>
        <v>2011</v>
      </c>
      <c r="C135" s="1">
        <v>0</v>
      </c>
      <c r="D135" s="1" t="str">
        <f>IF(ISNA(VLOOKUP(A135,'Goolge Academi'!$A:$J,9,0)),"-","X")</f>
        <v>-</v>
      </c>
      <c r="E135" s="1" t="str">
        <f>IF(ISNA(VLOOKUP(A135,Engineering_Village!$A:$O,1,0)),"-","X")</f>
        <v>X</v>
      </c>
      <c r="F135" s="1" t="str">
        <f>IF(ISNA(VLOOKUP(A135,'IEEE Conferences'!$A:$O,1,0)),"-","X")</f>
        <v>-</v>
      </c>
      <c r="G135" s="1" t="str">
        <f>IF(ISNA(VLOOKUP(A135,ScienceDirect!$A:$O,1,0)),"-","X")</f>
        <v>-</v>
      </c>
    </row>
    <row r="136" spans="1:7" hidden="1">
      <c r="A136" t="s">
        <v>152</v>
      </c>
      <c r="B136" s="1">
        <f>VLOOKUP(A136,'Goolge Academi'!$A:$J,7,0)</f>
        <v>2010</v>
      </c>
      <c r="C136" s="1">
        <v>0</v>
      </c>
      <c r="D136" s="1" t="str">
        <f>IF(ISNA(VLOOKUP(A136,'Goolge Academi'!$A:$J,9,0)),"-","X")</f>
        <v>X</v>
      </c>
      <c r="E136" s="1" t="str">
        <f>IF(ISNA(VLOOKUP(A136,Engineering_Village!$A:$O,1,0)),"-","X")</f>
        <v>-</v>
      </c>
      <c r="F136" s="1" t="str">
        <f>IF(ISNA(VLOOKUP(A136,'IEEE Conferences'!$A:$O,1,0)),"-","X")</f>
        <v>-</v>
      </c>
      <c r="G136" s="1" t="str">
        <f>IF(ISNA(VLOOKUP(A136,ScienceDirect!$A:$O,1,0)),"-","X")</f>
        <v>-</v>
      </c>
    </row>
    <row r="137" spans="1:7" hidden="1">
      <c r="A137" t="s">
        <v>153</v>
      </c>
      <c r="B137" s="1">
        <f>VLOOKUP(A137,'Goolge Academi'!$A:$J,7,0)</f>
        <v>2010</v>
      </c>
      <c r="C137" s="1">
        <v>0</v>
      </c>
      <c r="D137" s="1" t="str">
        <f>IF(ISNA(VLOOKUP(A137,'Goolge Academi'!$A:$J,9,0)),"-","X")</f>
        <v>X</v>
      </c>
      <c r="E137" s="1" t="str">
        <f>IF(ISNA(VLOOKUP(A137,Engineering_Village!$A:$O,1,0)),"-","X")</f>
        <v>-</v>
      </c>
      <c r="F137" s="1" t="str">
        <f>IF(ISNA(VLOOKUP(A137,'IEEE Conferences'!$A:$O,1,0)),"-","X")</f>
        <v>-</v>
      </c>
      <c r="G137" s="1" t="str">
        <f>IF(ISNA(VLOOKUP(A137,ScienceDirect!$A:$O,1,0)),"-","X")</f>
        <v>-</v>
      </c>
    </row>
    <row r="138" spans="1:7" hidden="1">
      <c r="A138" t="s">
        <v>154</v>
      </c>
      <c r="B138" s="1">
        <f>VLOOKUP(A138,'Goolge Academi'!$A:$J,7,0)</f>
        <v>2009</v>
      </c>
      <c r="C138" s="1">
        <v>0</v>
      </c>
      <c r="D138" s="1" t="str">
        <f>IF(ISNA(VLOOKUP(A138,'Goolge Academi'!$A:$J,9,0)),"-","X")</f>
        <v>X</v>
      </c>
      <c r="E138" s="1" t="str">
        <f>IF(ISNA(VLOOKUP(A138,Engineering_Village!$A:$O,1,0)),"-","X")</f>
        <v>-</v>
      </c>
      <c r="F138" s="1" t="str">
        <f>IF(ISNA(VLOOKUP(A138,'IEEE Conferences'!$A:$O,1,0)),"-","X")</f>
        <v>-</v>
      </c>
      <c r="G138" s="1" t="str">
        <f>IF(ISNA(VLOOKUP(A138,ScienceDirect!$A:$O,1,0)),"-","X")</f>
        <v>-</v>
      </c>
    </row>
    <row r="139" spans="1:7" hidden="1">
      <c r="A139" t="s">
        <v>155</v>
      </c>
      <c r="B139" s="1">
        <f>VLOOKUP(A139,'Goolge Academi'!$A:$J,7,0)</f>
        <v>2009</v>
      </c>
      <c r="C139" s="1">
        <v>0</v>
      </c>
      <c r="D139" s="1" t="str">
        <f>IF(ISNA(VLOOKUP(A139,'Goolge Academi'!$A:$J,9,0)),"-","X")</f>
        <v>X</v>
      </c>
      <c r="E139" s="1" t="str">
        <f>IF(ISNA(VLOOKUP(A139,Engineering_Village!$A:$O,1,0)),"-","X")</f>
        <v>-</v>
      </c>
      <c r="F139" s="1" t="str">
        <f>IF(ISNA(VLOOKUP(A139,'IEEE Conferences'!$A:$O,1,0)),"-","X")</f>
        <v>-</v>
      </c>
      <c r="G139" s="1" t="str">
        <f>IF(ISNA(VLOOKUP(A139,ScienceDirect!$A:$O,1,0)),"-","X")</f>
        <v>-</v>
      </c>
    </row>
    <row r="140" spans="1:7" hidden="1">
      <c r="A140" t="s">
        <v>156</v>
      </c>
      <c r="B140" s="1">
        <f>VLOOKUP(A140,Engineering_Village!$A:$O,7,0)</f>
        <v>2009</v>
      </c>
      <c r="C140" s="1">
        <v>0</v>
      </c>
      <c r="D140" s="1" t="str">
        <f>IF(ISNA(VLOOKUP(A140,'Goolge Academi'!$A:$J,9,0)),"-","X")</f>
        <v>-</v>
      </c>
      <c r="E140" s="1" t="str">
        <f>IF(ISNA(VLOOKUP(A140,Engineering_Village!$A:$O,1,0)),"-","X")</f>
        <v>X</v>
      </c>
      <c r="F140" s="1" t="str">
        <f>IF(ISNA(VLOOKUP(A140,'IEEE Conferences'!$A:$O,1,0)),"-","X")</f>
        <v>X</v>
      </c>
      <c r="G140" s="1" t="str">
        <f>IF(ISNA(VLOOKUP(A140,ScienceDirect!$A:$O,1,0)),"-","X")</f>
        <v>-</v>
      </c>
    </row>
    <row r="141" spans="1:7" hidden="1">
      <c r="A141" t="s">
        <v>157</v>
      </c>
      <c r="B141" s="1">
        <f>VLOOKUP(A141,Engineering_Village!$A:$O,7,0)</f>
        <v>2009</v>
      </c>
      <c r="C141" s="1">
        <v>0</v>
      </c>
      <c r="D141" s="1" t="str">
        <f>IF(ISNA(VLOOKUP(A141,'Goolge Academi'!$A:$J,9,0)),"-","X")</f>
        <v>-</v>
      </c>
      <c r="E141" s="1" t="str">
        <f>IF(ISNA(VLOOKUP(A141,Engineering_Village!$A:$O,1,0)),"-","X")</f>
        <v>X</v>
      </c>
      <c r="F141" s="1" t="str">
        <f>IF(ISNA(VLOOKUP(A141,'IEEE Conferences'!$A:$O,1,0)),"-","X")</f>
        <v>-</v>
      </c>
      <c r="G141" s="1" t="str">
        <f>IF(ISNA(VLOOKUP(A141,ScienceDirect!$A:$O,1,0)),"-","X")</f>
        <v>-</v>
      </c>
    </row>
    <row r="142" spans="1:7" hidden="1">
      <c r="A142" t="s">
        <v>158</v>
      </c>
      <c r="B142" s="1">
        <f>VLOOKUP(A142,Engineering_Village!$A:$O,7,0)</f>
        <v>2009</v>
      </c>
      <c r="C142" s="1">
        <v>0</v>
      </c>
      <c r="D142" s="1" t="str">
        <f>IF(ISNA(VLOOKUP(A142,'Goolge Academi'!$A:$J,9,0)),"-","X")</f>
        <v>-</v>
      </c>
      <c r="E142" s="1" t="str">
        <f>IF(ISNA(VLOOKUP(A142,Engineering_Village!$A:$O,1,0)),"-","X")</f>
        <v>X</v>
      </c>
      <c r="F142" s="1" t="str">
        <f>IF(ISNA(VLOOKUP(A142,'IEEE Conferences'!$A:$O,1,0)),"-","X")</f>
        <v>-</v>
      </c>
      <c r="G142" s="1" t="str">
        <f>IF(ISNA(VLOOKUP(A142,ScienceDirect!$A:$O,1,0)),"-","X")</f>
        <v>-</v>
      </c>
    </row>
    <row r="143" spans="1:7" hidden="1">
      <c r="A143" t="s">
        <v>159</v>
      </c>
      <c r="B143" s="1">
        <f>VLOOKUP(A143,'IEEE Conferences'!$A:$O,6,0)</f>
        <v>2009</v>
      </c>
      <c r="C143" s="1">
        <v>0</v>
      </c>
      <c r="D143" s="1" t="str">
        <f>IF(ISNA(VLOOKUP(A143,'Goolge Academi'!$A:$J,9,0)),"-","X")</f>
        <v>-</v>
      </c>
      <c r="E143" s="1" t="str">
        <f>IF(ISNA(VLOOKUP(A143,Engineering_Village!$A:$O,1,0)),"-","X")</f>
        <v>-</v>
      </c>
      <c r="F143" s="1" t="str">
        <f>IF(ISNA(VLOOKUP(A143,'IEEE Conferences'!$A:$O,1,0)),"-","X")</f>
        <v>X</v>
      </c>
      <c r="G143" s="1" t="str">
        <f>IF(ISNA(VLOOKUP(A143,ScienceDirect!$A:$O,1,0)),"-","X")</f>
        <v>-</v>
      </c>
    </row>
    <row r="144" spans="1:7" hidden="1">
      <c r="A144" t="s">
        <v>160</v>
      </c>
      <c r="B144" s="1">
        <v>2008</v>
      </c>
      <c r="C144" s="1">
        <v>0</v>
      </c>
      <c r="D144" s="1" t="str">
        <f>IF(ISNA(VLOOKUP(A144,'Goolge Academi'!$A:$J,9,0)),"-","X")</f>
        <v>X</v>
      </c>
      <c r="E144" s="1" t="str">
        <f>IF(ISNA(VLOOKUP(A144,Engineering_Village!$A:$O,1,0)),"-","X")</f>
        <v>-</v>
      </c>
      <c r="F144" s="1" t="str">
        <f>IF(ISNA(VLOOKUP(A144,'IEEE Conferences'!$A:$O,1,0)),"-","X")</f>
        <v>-</v>
      </c>
      <c r="G144" s="1" t="str">
        <f>IF(ISNA(VLOOKUP(A144,ScienceDirect!$A:$O,1,0)),"-","X")</f>
        <v>-</v>
      </c>
    </row>
    <row r="145" spans="1:8" hidden="1">
      <c r="A145" t="s">
        <v>161</v>
      </c>
      <c r="B145" s="1">
        <f>VLOOKUP(A145,'Goolge Academi'!$A:$J,7,0)</f>
        <v>2008</v>
      </c>
      <c r="C145" s="1">
        <v>0</v>
      </c>
      <c r="D145" s="1" t="str">
        <f>IF(ISNA(VLOOKUP(A145,'Goolge Academi'!$A:$J,9,0)),"-","X")</f>
        <v>X</v>
      </c>
      <c r="E145" s="1" t="str">
        <f>IF(ISNA(VLOOKUP(A145,Engineering_Village!$A:$O,1,0)),"-","X")</f>
        <v>-</v>
      </c>
      <c r="F145" s="1" t="str">
        <f>IF(ISNA(VLOOKUP(A145,'IEEE Conferences'!$A:$O,1,0)),"-","X")</f>
        <v>-</v>
      </c>
      <c r="G145" s="1" t="str">
        <f>IF(ISNA(VLOOKUP(A145,ScienceDirect!$A:$O,1,0)),"-","X")</f>
        <v>-</v>
      </c>
    </row>
    <row r="146" spans="1:8" hidden="1">
      <c r="A146" t="s">
        <v>162</v>
      </c>
      <c r="B146" s="1">
        <f>VLOOKUP(A146,'Goolge Academi'!$A:$J,7,0)</f>
        <v>2007</v>
      </c>
      <c r="C146" s="1">
        <v>0</v>
      </c>
      <c r="D146" s="1" t="str">
        <f>IF(ISNA(VLOOKUP(A146,'Goolge Academi'!$A:$J,9,0)),"-","X")</f>
        <v>X</v>
      </c>
      <c r="E146" s="1" t="str">
        <f>IF(ISNA(VLOOKUP(A146,Engineering_Village!$A:$O,1,0)),"-","X")</f>
        <v>-</v>
      </c>
      <c r="F146" s="1" t="str">
        <f>IF(ISNA(VLOOKUP(A146,'IEEE Conferences'!$A:$O,1,0)),"-","X")</f>
        <v>-</v>
      </c>
      <c r="G146" s="1" t="str">
        <f>IF(ISNA(VLOOKUP(A146,ScienceDirect!$A:$O,1,0)),"-","X")</f>
        <v>-</v>
      </c>
    </row>
    <row r="147" spans="1:8" hidden="1">
      <c r="A147" t="s">
        <v>163</v>
      </c>
      <c r="B147" s="1">
        <f>VLOOKUP(A147,'Goolge Academi'!$A:$J,7,0)</f>
        <v>2007</v>
      </c>
      <c r="C147" s="1">
        <v>0</v>
      </c>
      <c r="D147" s="1" t="str">
        <f>IF(ISNA(VLOOKUP(A147,'Goolge Academi'!$A:$J,9,0)),"-","X")</f>
        <v>X</v>
      </c>
      <c r="E147" s="1" t="str">
        <f>IF(ISNA(VLOOKUP(A147,Engineering_Village!$A:$O,1,0)),"-","X")</f>
        <v>-</v>
      </c>
      <c r="F147" s="1" t="str">
        <f>IF(ISNA(VLOOKUP(A147,'IEEE Conferences'!$A:$O,1,0)),"-","X")</f>
        <v>-</v>
      </c>
      <c r="G147" s="1" t="str">
        <f>IF(ISNA(VLOOKUP(A147,ScienceDirect!$A:$O,1,0)),"-","X")</f>
        <v>-</v>
      </c>
    </row>
    <row r="148" spans="1:8" hidden="1">
      <c r="A148" t="s">
        <v>164</v>
      </c>
      <c r="B148" s="1">
        <f>VLOOKUP(A148,'Goolge Academi'!$A:$J,7,0)</f>
        <v>2006</v>
      </c>
      <c r="C148" s="1">
        <v>0</v>
      </c>
      <c r="D148" s="1" t="str">
        <f>IF(ISNA(VLOOKUP(A148,'Goolge Academi'!$A:$J,9,0)),"-","X")</f>
        <v>X</v>
      </c>
      <c r="E148" s="1" t="str">
        <f>IF(ISNA(VLOOKUP(A148,Engineering_Village!$A:$O,1,0)),"-","X")</f>
        <v>-</v>
      </c>
      <c r="F148" s="1" t="str">
        <f>IF(ISNA(VLOOKUP(A148,'IEEE Conferences'!$A:$O,1,0)),"-","X")</f>
        <v>-</v>
      </c>
      <c r="G148" s="1" t="str">
        <f>IF(ISNA(VLOOKUP(A148,ScienceDirect!$A:$O,1,0)),"-","X")</f>
        <v>-</v>
      </c>
    </row>
    <row r="149" spans="1:8" hidden="1">
      <c r="A149" t="s">
        <v>165</v>
      </c>
      <c r="B149" s="1">
        <f>VLOOKUP(A149,'Goolge Academi'!$A:$J,7,0)</f>
        <v>2005</v>
      </c>
      <c r="C149" s="1">
        <v>0</v>
      </c>
      <c r="D149" s="1" t="str">
        <f>IF(ISNA(VLOOKUP(A149,'Goolge Academi'!$A:$J,9,0)),"-","X")</f>
        <v>X</v>
      </c>
      <c r="E149" s="1" t="str">
        <f>IF(ISNA(VLOOKUP(A149,Engineering_Village!$A:$O,1,0)),"-","X")</f>
        <v>-</v>
      </c>
      <c r="F149" s="1" t="str">
        <f>IF(ISNA(VLOOKUP(A149,'IEEE Conferences'!$A:$O,1,0)),"-","X")</f>
        <v>-</v>
      </c>
      <c r="G149" s="1" t="str">
        <f>IF(ISNA(VLOOKUP(A149,ScienceDirect!$A:$O,1,0)),"-","X")</f>
        <v>-</v>
      </c>
    </row>
    <row r="150" spans="1:8" hidden="1">
      <c r="A150" t="s">
        <v>166</v>
      </c>
      <c r="B150" s="1">
        <f>VLOOKUP(A150,'Goolge Academi'!$A:$J,7,0)</f>
        <v>2004</v>
      </c>
      <c r="C150" s="1">
        <v>0</v>
      </c>
      <c r="D150" s="1" t="str">
        <f>IF(ISNA(VLOOKUP(A150,'Goolge Academi'!$A:$J,9,0)),"-","X")</f>
        <v>X</v>
      </c>
      <c r="E150" s="1" t="str">
        <f>IF(ISNA(VLOOKUP(A150,Engineering_Village!$A:$O,1,0)),"-","X")</f>
        <v>-</v>
      </c>
      <c r="F150" s="1" t="str">
        <f>IF(ISNA(VLOOKUP(A150,'IEEE Conferences'!$A:$O,1,0)),"-","X")</f>
        <v>-</v>
      </c>
      <c r="G150" s="1" t="str">
        <f>IF(ISNA(VLOOKUP(A150,ScienceDirect!$A:$O,1,0)),"-","X")</f>
        <v>-</v>
      </c>
    </row>
    <row r="151" spans="1:8" hidden="1">
      <c r="A151" s="9" t="s">
        <v>167</v>
      </c>
      <c r="B151" s="10"/>
      <c r="C151" s="10"/>
      <c r="D151" s="10">
        <f>COUNTIF(D2:D150,"X")</f>
        <v>102</v>
      </c>
      <c r="E151" s="10">
        <f>COUNTIF(E2:E150,"X")</f>
        <v>34</v>
      </c>
      <c r="F151" s="10">
        <f>COUNTIF(F2:F150,"X")</f>
        <v>27</v>
      </c>
      <c r="G151" s="10">
        <f>COUNTIF(G2:G150,"X")</f>
        <v>6</v>
      </c>
    </row>
    <row r="152" spans="1:8" hidden="1">
      <c r="A152" s="11" t="s">
        <v>168</v>
      </c>
      <c r="B152" s="12"/>
      <c r="C152" s="12"/>
      <c r="D152" s="12">
        <f>COUNTIF(D1:D150,"X")</f>
        <v>102</v>
      </c>
      <c r="E152" s="12">
        <f>COUNTIF(E104:E151,"X")</f>
        <v>11</v>
      </c>
      <c r="F152" s="12">
        <f>COUNTIF(F132:F151,"X")</f>
        <v>3</v>
      </c>
      <c r="G152" s="12">
        <f>COUNTIF(G147:G151,"X")</f>
        <v>0</v>
      </c>
      <c r="H152" s="12">
        <f>COUNTIF(H2:H151,"Sim")</f>
        <v>35</v>
      </c>
    </row>
    <row r="154" spans="1:8">
      <c r="A154" s="13"/>
      <c r="B154" s="14"/>
    </row>
    <row r="155" spans="1:8">
      <c r="A155" s="13"/>
      <c r="B155" s="14"/>
    </row>
    <row r="164" spans="2:2">
      <c r="B164" s="15"/>
    </row>
  </sheetData>
  <autoFilter ref="A1:I152" xr:uid="{00000000-0009-0000-0000-000000000000}">
    <filterColumn colId="7">
      <filters>
        <filter val="Sim"/>
      </filters>
    </filterColumn>
  </autoFilter>
  <conditionalFormatting sqref="A104:A145 A157:B171">
    <cfRule type="duplicateValues" dxfId="4" priority="2"/>
  </conditionalFormatting>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Roman,Normal"&amp;12&amp;A</oddHeader>
    <oddFooter>&amp;C&amp;"Times New Roman,Normal"&amp;12Página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6"/>
  <sheetViews>
    <sheetView topLeftCell="B1" zoomScale="86" zoomScaleNormal="86" workbookViewId="0">
      <selection activeCell="G4" sqref="G4"/>
    </sheetView>
  </sheetViews>
  <sheetFormatPr defaultColWidth="11.5703125" defaultRowHeight="12.75"/>
  <cols>
    <col min="1" max="1" width="209.28515625" customWidth="1"/>
    <col min="2" max="2" width="55.140625" customWidth="1"/>
    <col min="3" max="3" width="113.5703125" customWidth="1"/>
    <col min="4" max="4" width="7.42578125" style="1" customWidth="1"/>
    <col min="5" max="5" width="7.85546875" style="1" customWidth="1"/>
    <col min="6" max="6" width="12.28515625" style="1" customWidth="1"/>
    <col min="7" max="7" width="5.140625" style="1" customWidth="1"/>
    <col min="8" max="8" width="60.140625" customWidth="1"/>
    <col min="9" max="9" width="11.5703125" style="1"/>
    <col min="10" max="10" width="13.28515625" customWidth="1"/>
  </cols>
  <sheetData>
    <row r="1" spans="1:10">
      <c r="A1" s="2" t="s">
        <v>0</v>
      </c>
      <c r="B1" s="2" t="s">
        <v>169</v>
      </c>
      <c r="C1" s="2" t="s">
        <v>170</v>
      </c>
      <c r="D1" s="3" t="s">
        <v>171</v>
      </c>
      <c r="E1" s="3" t="s">
        <v>172</v>
      </c>
      <c r="F1" s="3" t="s">
        <v>173</v>
      </c>
      <c r="G1" s="3" t="s">
        <v>1</v>
      </c>
      <c r="H1" s="2" t="s">
        <v>174</v>
      </c>
      <c r="I1" s="3" t="s">
        <v>2</v>
      </c>
      <c r="J1" s="3" t="s">
        <v>7</v>
      </c>
    </row>
    <row r="2" spans="1:10">
      <c r="A2" t="s">
        <v>79</v>
      </c>
      <c r="B2" t="s">
        <v>175</v>
      </c>
      <c r="C2" t="s">
        <v>176</v>
      </c>
      <c r="F2" s="1" t="s">
        <v>177</v>
      </c>
      <c r="G2" s="1">
        <v>2018</v>
      </c>
      <c r="I2" s="1">
        <v>2</v>
      </c>
    </row>
    <row r="3" spans="1:10">
      <c r="A3" t="s">
        <v>31</v>
      </c>
      <c r="B3" t="s">
        <v>178</v>
      </c>
      <c r="C3" t="s">
        <v>179</v>
      </c>
      <c r="G3" s="1">
        <v>2006</v>
      </c>
      <c r="I3" s="1">
        <v>19</v>
      </c>
      <c r="J3" t="s">
        <v>23</v>
      </c>
    </row>
    <row r="4" spans="1:10">
      <c r="A4" t="s">
        <v>160</v>
      </c>
      <c r="B4" t="s">
        <v>180</v>
      </c>
      <c r="I4" s="1">
        <v>0</v>
      </c>
    </row>
    <row r="5" spans="1:10">
      <c r="A5" t="s">
        <v>96</v>
      </c>
      <c r="B5" t="s">
        <v>181</v>
      </c>
      <c r="G5" s="1">
        <v>2021</v>
      </c>
      <c r="H5" t="s">
        <v>182</v>
      </c>
      <c r="I5" s="1">
        <v>1</v>
      </c>
      <c r="J5" t="s">
        <v>23</v>
      </c>
    </row>
    <row r="6" spans="1:10">
      <c r="A6" t="s">
        <v>120</v>
      </c>
      <c r="B6" t="s">
        <v>183</v>
      </c>
      <c r="G6" s="1">
        <v>2020</v>
      </c>
      <c r="H6" t="s">
        <v>184</v>
      </c>
      <c r="I6" s="1">
        <v>0</v>
      </c>
    </row>
    <row r="7" spans="1:10">
      <c r="A7" t="s">
        <v>38</v>
      </c>
      <c r="B7" t="s">
        <v>185</v>
      </c>
      <c r="G7" s="1">
        <v>2011</v>
      </c>
      <c r="H7" t="s">
        <v>186</v>
      </c>
      <c r="I7" s="1">
        <v>12</v>
      </c>
      <c r="J7" t="s">
        <v>23</v>
      </c>
    </row>
    <row r="8" spans="1:10">
      <c r="A8" t="s">
        <v>85</v>
      </c>
      <c r="B8" t="s">
        <v>187</v>
      </c>
      <c r="G8" s="1">
        <v>2013</v>
      </c>
      <c r="I8" s="1">
        <v>2</v>
      </c>
      <c r="J8" t="s">
        <v>23</v>
      </c>
    </row>
    <row r="9" spans="1:10">
      <c r="A9" t="s">
        <v>29</v>
      </c>
      <c r="B9" t="s">
        <v>188</v>
      </c>
      <c r="C9" t="s">
        <v>189</v>
      </c>
      <c r="G9" s="1">
        <v>2001</v>
      </c>
      <c r="I9" s="1">
        <v>23</v>
      </c>
      <c r="J9" t="s">
        <v>23</v>
      </c>
    </row>
    <row r="10" spans="1:10">
      <c r="A10" t="s">
        <v>52</v>
      </c>
      <c r="B10" t="s">
        <v>190</v>
      </c>
      <c r="G10" s="1">
        <v>2009</v>
      </c>
      <c r="H10" t="s">
        <v>191</v>
      </c>
      <c r="I10" s="1">
        <v>6</v>
      </c>
      <c r="J10" t="s">
        <v>23</v>
      </c>
    </row>
    <row r="11" spans="1:10">
      <c r="A11" t="s">
        <v>149</v>
      </c>
      <c r="B11" t="s">
        <v>192</v>
      </c>
      <c r="I11" s="1">
        <v>0</v>
      </c>
    </row>
    <row r="12" spans="1:10">
      <c r="A12" t="s">
        <v>109</v>
      </c>
      <c r="B12" t="s">
        <v>193</v>
      </c>
      <c r="C12" t="s">
        <v>194</v>
      </c>
      <c r="D12" s="1">
        <v>7</v>
      </c>
      <c r="E12" s="1">
        <v>1</v>
      </c>
      <c r="G12" s="1">
        <v>2008</v>
      </c>
      <c r="I12" s="1">
        <v>1</v>
      </c>
    </row>
    <row r="13" spans="1:10">
      <c r="A13" t="s">
        <v>55</v>
      </c>
      <c r="B13" t="s">
        <v>195</v>
      </c>
      <c r="C13" t="s">
        <v>196</v>
      </c>
      <c r="F13" s="1" t="s">
        <v>197</v>
      </c>
      <c r="G13" s="1">
        <v>2015</v>
      </c>
      <c r="H13" t="s">
        <v>198</v>
      </c>
      <c r="I13" s="1">
        <v>5</v>
      </c>
    </row>
    <row r="14" spans="1:10">
      <c r="A14" t="s">
        <v>150</v>
      </c>
      <c r="B14" t="s">
        <v>199</v>
      </c>
      <c r="G14" s="1">
        <v>2011</v>
      </c>
      <c r="H14" t="s">
        <v>200</v>
      </c>
      <c r="I14" s="1">
        <v>0</v>
      </c>
    </row>
    <row r="15" spans="1:10">
      <c r="A15" t="s">
        <v>80</v>
      </c>
      <c r="B15" t="s">
        <v>201</v>
      </c>
      <c r="G15" s="1">
        <v>2017</v>
      </c>
      <c r="H15" t="s">
        <v>202</v>
      </c>
      <c r="I15" s="1">
        <v>2</v>
      </c>
      <c r="J15" t="s">
        <v>23</v>
      </c>
    </row>
    <row r="16" spans="1:10">
      <c r="A16" t="s">
        <v>42</v>
      </c>
      <c r="B16" t="s">
        <v>203</v>
      </c>
      <c r="G16" s="1">
        <v>2006</v>
      </c>
      <c r="I16" s="1">
        <v>10</v>
      </c>
      <c r="J16" t="s">
        <v>23</v>
      </c>
    </row>
    <row r="17" spans="1:10">
      <c r="A17" t="s">
        <v>165</v>
      </c>
      <c r="B17" t="s">
        <v>204</v>
      </c>
      <c r="G17" s="1">
        <v>2005</v>
      </c>
      <c r="H17" t="s">
        <v>205</v>
      </c>
      <c r="I17" s="1">
        <v>0</v>
      </c>
    </row>
    <row r="18" spans="1:10">
      <c r="A18" t="s">
        <v>139</v>
      </c>
      <c r="B18" t="s">
        <v>206</v>
      </c>
      <c r="C18" t="s">
        <v>207</v>
      </c>
      <c r="G18" s="1">
        <v>2014</v>
      </c>
      <c r="I18" s="1">
        <v>0</v>
      </c>
    </row>
    <row r="19" spans="1:10">
      <c r="A19" t="s">
        <v>99</v>
      </c>
      <c r="B19" t="s">
        <v>208</v>
      </c>
      <c r="I19" s="1">
        <v>0</v>
      </c>
    </row>
    <row r="20" spans="1:10">
      <c r="A20" t="s">
        <v>102</v>
      </c>
      <c r="B20" t="s">
        <v>209</v>
      </c>
      <c r="C20" t="s">
        <v>210</v>
      </c>
      <c r="F20" s="1" t="s">
        <v>211</v>
      </c>
      <c r="G20" s="1">
        <v>2015</v>
      </c>
      <c r="H20" t="s">
        <v>212</v>
      </c>
      <c r="I20" s="1">
        <v>1</v>
      </c>
    </row>
    <row r="21" spans="1:10">
      <c r="A21" t="s">
        <v>154</v>
      </c>
      <c r="B21" t="s">
        <v>213</v>
      </c>
      <c r="G21" s="1">
        <v>2009</v>
      </c>
      <c r="H21" t="s">
        <v>214</v>
      </c>
      <c r="I21" s="1">
        <v>0</v>
      </c>
    </row>
    <row r="22" spans="1:10">
      <c r="A22" t="s">
        <v>162</v>
      </c>
      <c r="B22" t="s">
        <v>215</v>
      </c>
      <c r="G22" s="1">
        <v>2007</v>
      </c>
      <c r="H22" t="s">
        <v>205</v>
      </c>
      <c r="I22" s="1">
        <v>0</v>
      </c>
    </row>
    <row r="23" spans="1:10">
      <c r="A23" t="s">
        <v>216</v>
      </c>
      <c r="B23" t="s">
        <v>217</v>
      </c>
      <c r="I23" s="1">
        <v>0</v>
      </c>
    </row>
    <row r="24" spans="1:10">
      <c r="A24" t="s">
        <v>91</v>
      </c>
      <c r="B24" t="s">
        <v>218</v>
      </c>
      <c r="G24" s="1">
        <v>2002</v>
      </c>
      <c r="H24" t="s">
        <v>219</v>
      </c>
      <c r="I24" s="1">
        <v>2</v>
      </c>
    </row>
    <row r="25" spans="1:10">
      <c r="A25" t="s">
        <v>90</v>
      </c>
      <c r="B25" t="s">
        <v>220</v>
      </c>
      <c r="C25" t="s">
        <v>221</v>
      </c>
      <c r="F25" s="1" t="s">
        <v>222</v>
      </c>
      <c r="G25" s="1">
        <v>2005</v>
      </c>
      <c r="H25" t="s">
        <v>223</v>
      </c>
      <c r="I25" s="1">
        <v>2</v>
      </c>
      <c r="J25" t="s">
        <v>23</v>
      </c>
    </row>
    <row r="26" spans="1:10">
      <c r="A26" t="s">
        <v>164</v>
      </c>
      <c r="B26" t="s">
        <v>224</v>
      </c>
      <c r="G26" s="1">
        <v>2006</v>
      </c>
      <c r="I26" s="1">
        <v>0</v>
      </c>
    </row>
    <row r="27" spans="1:10">
      <c r="A27" t="s">
        <v>58</v>
      </c>
      <c r="B27" t="s">
        <v>225</v>
      </c>
      <c r="C27" t="s">
        <v>226</v>
      </c>
      <c r="G27" s="1">
        <v>2006</v>
      </c>
      <c r="I27" s="1">
        <v>5</v>
      </c>
    </row>
    <row r="28" spans="1:10">
      <c r="A28" t="s">
        <v>112</v>
      </c>
      <c r="B28" t="s">
        <v>227</v>
      </c>
      <c r="G28" s="1">
        <v>2023</v>
      </c>
      <c r="I28" s="1">
        <v>0</v>
      </c>
      <c r="J28" t="s">
        <v>23</v>
      </c>
    </row>
    <row r="29" spans="1:10">
      <c r="A29" t="s">
        <v>98</v>
      </c>
      <c r="B29" t="s">
        <v>228</v>
      </c>
      <c r="C29" t="s">
        <v>229</v>
      </c>
      <c r="G29" s="1">
        <v>2020</v>
      </c>
      <c r="I29" s="1">
        <v>1</v>
      </c>
    </row>
    <row r="30" spans="1:10">
      <c r="A30" t="s">
        <v>134</v>
      </c>
      <c r="B30" t="s">
        <v>230</v>
      </c>
      <c r="G30" s="1">
        <v>2015</v>
      </c>
      <c r="I30" s="1">
        <v>0</v>
      </c>
    </row>
    <row r="31" spans="1:10">
      <c r="A31" t="s">
        <v>124</v>
      </c>
      <c r="B31" t="s">
        <v>231</v>
      </c>
      <c r="G31" s="1">
        <v>2019</v>
      </c>
      <c r="I31" s="1">
        <v>0</v>
      </c>
    </row>
    <row r="32" spans="1:10">
      <c r="A32" t="s">
        <v>60</v>
      </c>
      <c r="B32" t="s">
        <v>232</v>
      </c>
      <c r="G32" s="1">
        <v>2002</v>
      </c>
      <c r="I32" s="1">
        <v>5</v>
      </c>
      <c r="J32" t="s">
        <v>14</v>
      </c>
    </row>
    <row r="33" spans="1:10">
      <c r="A33" t="s">
        <v>143</v>
      </c>
      <c r="B33" t="s">
        <v>233</v>
      </c>
      <c r="G33" s="1">
        <v>2013</v>
      </c>
      <c r="H33" t="s">
        <v>234</v>
      </c>
      <c r="I33" s="1">
        <v>0</v>
      </c>
    </row>
    <row r="34" spans="1:10">
      <c r="A34" t="s">
        <v>86</v>
      </c>
      <c r="B34" t="s">
        <v>235</v>
      </c>
      <c r="G34" s="1">
        <v>2013</v>
      </c>
      <c r="I34" s="1">
        <v>2</v>
      </c>
    </row>
    <row r="35" spans="1:10">
      <c r="A35" t="s">
        <v>110</v>
      </c>
      <c r="B35" t="s">
        <v>236</v>
      </c>
      <c r="C35" t="s">
        <v>237</v>
      </c>
      <c r="D35" s="1">
        <v>5</v>
      </c>
      <c r="E35" s="1">
        <v>1</v>
      </c>
      <c r="F35" s="1" t="s">
        <v>238</v>
      </c>
      <c r="G35" s="1">
        <v>2007</v>
      </c>
      <c r="H35" t="s">
        <v>205</v>
      </c>
      <c r="I35" s="1">
        <v>1</v>
      </c>
    </row>
    <row r="36" spans="1:10">
      <c r="A36" t="s">
        <v>78</v>
      </c>
      <c r="B36" t="s">
        <v>239</v>
      </c>
      <c r="G36" s="1">
        <v>2019</v>
      </c>
      <c r="H36" t="s">
        <v>240</v>
      </c>
      <c r="I36" s="1">
        <v>2</v>
      </c>
      <c r="J36" t="s">
        <v>23</v>
      </c>
    </row>
    <row r="37" spans="1:10">
      <c r="A37" t="s">
        <v>155</v>
      </c>
      <c r="B37" t="s">
        <v>241</v>
      </c>
      <c r="G37" s="1">
        <v>2009</v>
      </c>
      <c r="I37" s="1">
        <v>0</v>
      </c>
    </row>
    <row r="38" spans="1:10">
      <c r="A38" t="s">
        <v>26</v>
      </c>
      <c r="B38" t="s">
        <v>242</v>
      </c>
      <c r="C38" t="s">
        <v>243</v>
      </c>
      <c r="F38" s="1" t="s">
        <v>244</v>
      </c>
      <c r="G38" s="1">
        <v>2003</v>
      </c>
      <c r="H38" t="s">
        <v>245</v>
      </c>
      <c r="I38" s="1">
        <v>27</v>
      </c>
      <c r="J38" t="s">
        <v>23</v>
      </c>
    </row>
    <row r="39" spans="1:10">
      <c r="A39" t="s">
        <v>147</v>
      </c>
      <c r="B39" t="s">
        <v>246</v>
      </c>
      <c r="G39" s="1">
        <v>2012</v>
      </c>
      <c r="I39" s="1">
        <v>0</v>
      </c>
    </row>
    <row r="40" spans="1:10">
      <c r="A40" t="s">
        <v>121</v>
      </c>
      <c r="B40" t="s">
        <v>247</v>
      </c>
      <c r="G40" s="1">
        <v>2020</v>
      </c>
      <c r="I40" s="1">
        <v>0</v>
      </c>
    </row>
    <row r="41" spans="1:10">
      <c r="A41" t="s">
        <v>135</v>
      </c>
      <c r="B41" t="s">
        <v>248</v>
      </c>
      <c r="G41" s="1">
        <v>2015</v>
      </c>
      <c r="H41" t="s">
        <v>249</v>
      </c>
      <c r="I41" s="1">
        <v>0</v>
      </c>
    </row>
    <row r="42" spans="1:10">
      <c r="A42" t="s">
        <v>128</v>
      </c>
      <c r="B42" t="s">
        <v>250</v>
      </c>
      <c r="G42" s="1">
        <v>2017</v>
      </c>
      <c r="H42" t="s">
        <v>251</v>
      </c>
      <c r="I42" s="1">
        <v>0</v>
      </c>
    </row>
    <row r="43" spans="1:10">
      <c r="A43" t="s">
        <v>63</v>
      </c>
      <c r="B43" t="s">
        <v>252</v>
      </c>
      <c r="C43" t="s">
        <v>253</v>
      </c>
      <c r="D43" s="1">
        <v>7</v>
      </c>
      <c r="F43" s="1" t="s">
        <v>254</v>
      </c>
      <c r="G43" s="1">
        <v>2016</v>
      </c>
      <c r="H43" t="s">
        <v>198</v>
      </c>
      <c r="I43" s="1">
        <v>4</v>
      </c>
      <c r="J43" t="s">
        <v>23</v>
      </c>
    </row>
    <row r="44" spans="1:10">
      <c r="A44" t="s">
        <v>46</v>
      </c>
      <c r="B44" t="s">
        <v>252</v>
      </c>
      <c r="C44" t="s">
        <v>255</v>
      </c>
      <c r="D44" s="1">
        <v>34</v>
      </c>
      <c r="E44" s="1">
        <v>5</v>
      </c>
      <c r="F44" s="1" t="s">
        <v>256</v>
      </c>
      <c r="G44" s="1">
        <v>2009</v>
      </c>
      <c r="H44" t="s">
        <v>257</v>
      </c>
      <c r="I44" s="1">
        <v>9</v>
      </c>
      <c r="J44" t="s">
        <v>23</v>
      </c>
    </row>
    <row r="45" spans="1:10">
      <c r="A45" t="s">
        <v>49</v>
      </c>
      <c r="B45" t="s">
        <v>252</v>
      </c>
      <c r="C45" t="s">
        <v>258</v>
      </c>
      <c r="D45" s="1">
        <v>1</v>
      </c>
      <c r="E45" s="1">
        <v>4</v>
      </c>
      <c r="F45" s="1" t="s">
        <v>259</v>
      </c>
      <c r="G45" s="1">
        <v>2013</v>
      </c>
      <c r="H45" t="s">
        <v>260</v>
      </c>
      <c r="I45" s="1">
        <v>7</v>
      </c>
      <c r="J45" t="s">
        <v>23</v>
      </c>
    </row>
    <row r="46" spans="1:10">
      <c r="A46" t="s">
        <v>56</v>
      </c>
      <c r="B46" t="s">
        <v>252</v>
      </c>
      <c r="C46" t="s">
        <v>258</v>
      </c>
      <c r="D46" s="1">
        <v>1</v>
      </c>
      <c r="E46" s="1">
        <v>2</v>
      </c>
      <c r="F46" s="1" t="s">
        <v>261</v>
      </c>
      <c r="G46" s="1">
        <v>2012</v>
      </c>
      <c r="H46" t="s">
        <v>260</v>
      </c>
      <c r="I46" s="1">
        <v>5</v>
      </c>
      <c r="J46" t="s">
        <v>23</v>
      </c>
    </row>
    <row r="47" spans="1:10">
      <c r="A47" t="s">
        <v>44</v>
      </c>
      <c r="B47" t="s">
        <v>252</v>
      </c>
      <c r="C47" t="s">
        <v>255</v>
      </c>
      <c r="D47" s="1">
        <v>36</v>
      </c>
      <c r="E47" s="1">
        <v>5</v>
      </c>
      <c r="F47" s="1" t="s">
        <v>256</v>
      </c>
      <c r="G47" s="1">
        <v>2011</v>
      </c>
      <c r="H47" t="s">
        <v>257</v>
      </c>
      <c r="I47" s="1">
        <v>9</v>
      </c>
      <c r="J47" t="s">
        <v>23</v>
      </c>
    </row>
    <row r="48" spans="1:10">
      <c r="A48" t="s">
        <v>28</v>
      </c>
      <c r="B48" t="s">
        <v>252</v>
      </c>
      <c r="C48" t="s">
        <v>262</v>
      </c>
      <c r="D48" s="1">
        <v>6</v>
      </c>
      <c r="E48" s="1">
        <v>3</v>
      </c>
      <c r="F48" s="1" t="s">
        <v>263</v>
      </c>
      <c r="G48" s="1">
        <v>2010</v>
      </c>
      <c r="H48" t="s">
        <v>264</v>
      </c>
      <c r="I48" s="1">
        <v>26</v>
      </c>
      <c r="J48" t="s">
        <v>23</v>
      </c>
    </row>
    <row r="49" spans="1:10">
      <c r="A49" t="s">
        <v>161</v>
      </c>
      <c r="B49" t="s">
        <v>265</v>
      </c>
      <c r="C49" t="s">
        <v>229</v>
      </c>
      <c r="G49" s="1">
        <v>2008</v>
      </c>
      <c r="I49" s="1">
        <v>0</v>
      </c>
    </row>
    <row r="50" spans="1:10">
      <c r="A50" t="s">
        <v>53</v>
      </c>
      <c r="B50" t="s">
        <v>266</v>
      </c>
      <c r="C50" t="s">
        <v>267</v>
      </c>
      <c r="D50" s="1">
        <v>12</v>
      </c>
      <c r="E50" s="1">
        <v>1</v>
      </c>
      <c r="F50" s="1" t="s">
        <v>268</v>
      </c>
      <c r="G50" s="1">
        <v>2006</v>
      </c>
      <c r="H50" t="s">
        <v>269</v>
      </c>
      <c r="I50" s="1">
        <v>6</v>
      </c>
    </row>
    <row r="51" spans="1:10">
      <c r="A51" t="s">
        <v>24</v>
      </c>
      <c r="B51" t="s">
        <v>270</v>
      </c>
      <c r="G51" s="1">
        <v>2018</v>
      </c>
      <c r="H51" t="s">
        <v>271</v>
      </c>
      <c r="I51" s="1">
        <v>42</v>
      </c>
      <c r="J51" t="s">
        <v>23</v>
      </c>
    </row>
    <row r="52" spans="1:10">
      <c r="A52" t="s">
        <v>22</v>
      </c>
      <c r="B52" t="s">
        <v>272</v>
      </c>
      <c r="G52" s="1">
        <v>2018</v>
      </c>
      <c r="H52" t="s">
        <v>271</v>
      </c>
      <c r="I52" s="1">
        <v>44</v>
      </c>
      <c r="J52" t="s">
        <v>23</v>
      </c>
    </row>
    <row r="53" spans="1:10">
      <c r="A53" t="s">
        <v>152</v>
      </c>
      <c r="B53" t="s">
        <v>273</v>
      </c>
      <c r="G53" s="1">
        <v>2010</v>
      </c>
      <c r="H53" t="s">
        <v>274</v>
      </c>
      <c r="I53" s="1">
        <v>0</v>
      </c>
    </row>
    <row r="54" spans="1:10">
      <c r="A54" t="s">
        <v>129</v>
      </c>
      <c r="B54" t="s">
        <v>275</v>
      </c>
      <c r="G54" s="1">
        <v>2017</v>
      </c>
      <c r="H54" t="s">
        <v>219</v>
      </c>
      <c r="I54" s="1">
        <v>0</v>
      </c>
    </row>
    <row r="55" spans="1:10">
      <c r="A55" t="s">
        <v>66</v>
      </c>
      <c r="B55" t="s">
        <v>276</v>
      </c>
      <c r="C55" t="s">
        <v>277</v>
      </c>
      <c r="D55" s="1">
        <v>70</v>
      </c>
      <c r="E55" s="1">
        <v>16</v>
      </c>
      <c r="G55" s="1">
        <v>2013</v>
      </c>
      <c r="H55" t="s">
        <v>245</v>
      </c>
      <c r="I55" s="1">
        <v>4</v>
      </c>
    </row>
    <row r="56" spans="1:10">
      <c r="A56" t="s">
        <v>47</v>
      </c>
      <c r="B56" t="s">
        <v>276</v>
      </c>
      <c r="C56" t="s">
        <v>278</v>
      </c>
      <c r="D56" s="1">
        <v>2</v>
      </c>
      <c r="E56" s="1">
        <v>11</v>
      </c>
      <c r="F56" s="1" t="s">
        <v>279</v>
      </c>
      <c r="G56" s="1">
        <v>2012</v>
      </c>
      <c r="I56" s="1">
        <v>8</v>
      </c>
      <c r="J56" t="s">
        <v>23</v>
      </c>
    </row>
    <row r="57" spans="1:10">
      <c r="A57" t="s">
        <v>140</v>
      </c>
      <c r="B57" t="s">
        <v>280</v>
      </c>
      <c r="G57" s="1">
        <v>2014</v>
      </c>
      <c r="H57" t="s">
        <v>281</v>
      </c>
      <c r="I57" s="1">
        <v>0</v>
      </c>
    </row>
    <row r="58" spans="1:10">
      <c r="A58" t="s">
        <v>106</v>
      </c>
      <c r="B58" t="s">
        <v>282</v>
      </c>
      <c r="G58" s="1">
        <v>2013</v>
      </c>
      <c r="I58" s="1">
        <v>1</v>
      </c>
    </row>
    <row r="59" spans="1:10">
      <c r="A59" t="s">
        <v>163</v>
      </c>
      <c r="B59" t="s">
        <v>283</v>
      </c>
      <c r="G59" s="1">
        <v>2007</v>
      </c>
      <c r="I59" s="1">
        <v>0</v>
      </c>
    </row>
    <row r="60" spans="1:10">
      <c r="A60" t="s">
        <v>115</v>
      </c>
      <c r="B60" t="s">
        <v>284</v>
      </c>
      <c r="G60" s="1">
        <v>2022</v>
      </c>
      <c r="I60" s="1">
        <v>0</v>
      </c>
      <c r="J60" t="s">
        <v>23</v>
      </c>
    </row>
    <row r="61" spans="1:10">
      <c r="A61" t="s">
        <v>113</v>
      </c>
      <c r="B61" t="s">
        <v>285</v>
      </c>
      <c r="G61" s="1">
        <v>2023</v>
      </c>
      <c r="I61" s="1">
        <v>0</v>
      </c>
      <c r="J61" t="s">
        <v>23</v>
      </c>
    </row>
    <row r="62" spans="1:10">
      <c r="A62" t="s">
        <v>111</v>
      </c>
      <c r="B62" t="s">
        <v>286</v>
      </c>
      <c r="G62" s="1">
        <v>2002</v>
      </c>
      <c r="H62" t="s">
        <v>287</v>
      </c>
      <c r="I62" s="1">
        <v>1</v>
      </c>
    </row>
    <row r="63" spans="1:10">
      <c r="A63" t="s">
        <v>141</v>
      </c>
      <c r="B63" t="s">
        <v>288</v>
      </c>
      <c r="G63" s="1">
        <v>2014</v>
      </c>
      <c r="I63" s="1">
        <v>0</v>
      </c>
    </row>
    <row r="64" spans="1:10">
      <c r="A64" t="s">
        <v>132</v>
      </c>
      <c r="B64" t="s">
        <v>289</v>
      </c>
      <c r="I64" s="1">
        <v>0</v>
      </c>
    </row>
    <row r="65" spans="1:10">
      <c r="A65" t="s">
        <v>125</v>
      </c>
      <c r="B65" t="s">
        <v>290</v>
      </c>
      <c r="G65" s="1">
        <v>2019</v>
      </c>
      <c r="H65" t="s">
        <v>240</v>
      </c>
      <c r="I65" s="1">
        <v>0</v>
      </c>
    </row>
    <row r="66" spans="1:10">
      <c r="A66" t="s">
        <v>30</v>
      </c>
      <c r="B66" t="s">
        <v>291</v>
      </c>
      <c r="C66" t="s">
        <v>292</v>
      </c>
      <c r="F66" s="1" t="s">
        <v>293</v>
      </c>
      <c r="G66" s="1">
        <v>2002</v>
      </c>
      <c r="H66" t="s">
        <v>223</v>
      </c>
      <c r="I66" s="1">
        <v>22</v>
      </c>
      <c r="J66" t="s">
        <v>23</v>
      </c>
    </row>
    <row r="67" spans="1:10">
      <c r="A67" t="s">
        <v>25</v>
      </c>
      <c r="B67" t="s">
        <v>294</v>
      </c>
      <c r="C67" t="s">
        <v>295</v>
      </c>
      <c r="D67" s="1">
        <v>2</v>
      </c>
      <c r="F67" s="1" t="s">
        <v>296</v>
      </c>
      <c r="G67" s="1">
        <v>2002</v>
      </c>
      <c r="I67" s="1">
        <v>33</v>
      </c>
      <c r="J67" t="s">
        <v>23</v>
      </c>
    </row>
    <row r="68" spans="1:10">
      <c r="A68" t="s">
        <v>297</v>
      </c>
      <c r="B68" t="s">
        <v>298</v>
      </c>
      <c r="I68" s="1">
        <v>0</v>
      </c>
    </row>
    <row r="69" spans="1:10">
      <c r="A69" t="s">
        <v>153</v>
      </c>
      <c r="B69" t="s">
        <v>299</v>
      </c>
      <c r="G69" s="1">
        <v>2010</v>
      </c>
      <c r="I69" s="1">
        <v>0</v>
      </c>
    </row>
    <row r="70" spans="1:10">
      <c r="A70" t="s">
        <v>116</v>
      </c>
      <c r="B70" t="s">
        <v>300</v>
      </c>
      <c r="G70" s="1">
        <v>2022</v>
      </c>
      <c r="I70" s="1">
        <v>0</v>
      </c>
      <c r="J70" t="s">
        <v>23</v>
      </c>
    </row>
    <row r="71" spans="1:10">
      <c r="A71" t="s">
        <v>101</v>
      </c>
      <c r="B71" t="s">
        <v>301</v>
      </c>
      <c r="G71" s="1">
        <v>2016</v>
      </c>
      <c r="H71" t="s">
        <v>302</v>
      </c>
      <c r="I71" s="1">
        <v>1</v>
      </c>
    </row>
    <row r="72" spans="1:10">
      <c r="A72" t="s">
        <v>72</v>
      </c>
      <c r="B72" t="s">
        <v>303</v>
      </c>
      <c r="C72" t="s">
        <v>304</v>
      </c>
      <c r="G72" s="1">
        <v>2016</v>
      </c>
      <c r="I72" s="1">
        <v>3</v>
      </c>
      <c r="J72" t="s">
        <v>23</v>
      </c>
    </row>
    <row r="73" spans="1:10">
      <c r="A73" s="16" t="s">
        <v>81</v>
      </c>
      <c r="B73" s="16" t="s">
        <v>305</v>
      </c>
      <c r="C73" s="16" t="s">
        <v>306</v>
      </c>
      <c r="D73" s="6">
        <v>23</v>
      </c>
      <c r="E73" s="6">
        <v>2</v>
      </c>
      <c r="F73" s="6" t="s">
        <v>307</v>
      </c>
      <c r="G73" s="6">
        <v>2016</v>
      </c>
      <c r="H73" s="16" t="s">
        <v>308</v>
      </c>
      <c r="I73" s="6">
        <v>2</v>
      </c>
      <c r="J73" s="16" t="s">
        <v>23</v>
      </c>
    </row>
    <row r="74" spans="1:10">
      <c r="A74" s="16" t="s">
        <v>34</v>
      </c>
      <c r="B74" s="16" t="s">
        <v>309</v>
      </c>
      <c r="C74" s="16"/>
      <c r="D74" s="6"/>
      <c r="E74" s="6"/>
      <c r="F74" s="6"/>
      <c r="G74" s="6">
        <v>2018</v>
      </c>
      <c r="H74" s="16" t="s">
        <v>198</v>
      </c>
      <c r="I74" s="6">
        <v>17</v>
      </c>
      <c r="J74" s="16" t="s">
        <v>23</v>
      </c>
    </row>
    <row r="75" spans="1:10">
      <c r="A75" t="s">
        <v>37</v>
      </c>
      <c r="B75" t="s">
        <v>310</v>
      </c>
      <c r="C75" t="s">
        <v>311</v>
      </c>
      <c r="F75" s="1" t="s">
        <v>312</v>
      </c>
      <c r="G75" s="1">
        <v>2012</v>
      </c>
      <c r="H75" t="s">
        <v>198</v>
      </c>
      <c r="I75" s="1">
        <v>12</v>
      </c>
      <c r="J75" t="s">
        <v>23</v>
      </c>
    </row>
    <row r="76" spans="1:10">
      <c r="A76" t="s">
        <v>15</v>
      </c>
      <c r="B76" t="s">
        <v>313</v>
      </c>
      <c r="C76" t="s">
        <v>314</v>
      </c>
      <c r="D76" s="1">
        <v>13</v>
      </c>
      <c r="E76" s="1">
        <v>1</v>
      </c>
      <c r="F76" s="1" t="s">
        <v>315</v>
      </c>
      <c r="G76" s="1">
        <v>2008</v>
      </c>
      <c r="H76" t="s">
        <v>198</v>
      </c>
      <c r="I76" s="1">
        <v>96</v>
      </c>
      <c r="J76" t="s">
        <v>23</v>
      </c>
    </row>
    <row r="77" spans="1:10">
      <c r="A77" t="s">
        <v>33</v>
      </c>
      <c r="B77" t="s">
        <v>316</v>
      </c>
      <c r="C77" t="s">
        <v>317</v>
      </c>
      <c r="F77" s="1" t="s">
        <v>318</v>
      </c>
      <c r="G77" s="1">
        <v>2011</v>
      </c>
      <c r="H77" t="s">
        <v>198</v>
      </c>
      <c r="I77" s="1">
        <v>18</v>
      </c>
      <c r="J77" t="s">
        <v>23</v>
      </c>
    </row>
    <row r="78" spans="1:10">
      <c r="A78" t="s">
        <v>76</v>
      </c>
      <c r="B78" t="s">
        <v>319</v>
      </c>
      <c r="C78" t="s">
        <v>320</v>
      </c>
      <c r="F78" s="1" t="s">
        <v>321</v>
      </c>
      <c r="G78" s="1">
        <v>2018</v>
      </c>
      <c r="H78" t="s">
        <v>198</v>
      </c>
      <c r="I78" s="1">
        <v>3</v>
      </c>
      <c r="J78" t="s">
        <v>23</v>
      </c>
    </row>
    <row r="79" spans="1:10">
      <c r="A79" t="s">
        <v>322</v>
      </c>
      <c r="B79" t="s">
        <v>323</v>
      </c>
      <c r="C79" t="s">
        <v>324</v>
      </c>
      <c r="I79" s="1">
        <v>2</v>
      </c>
    </row>
    <row r="80" spans="1:10">
      <c r="A80" t="s">
        <v>127</v>
      </c>
      <c r="B80" t="s">
        <v>325</v>
      </c>
      <c r="G80" s="1">
        <v>2018</v>
      </c>
      <c r="H80" t="s">
        <v>326</v>
      </c>
      <c r="I80" s="1">
        <v>0</v>
      </c>
    </row>
    <row r="81" spans="1:10">
      <c r="A81" t="s">
        <v>142</v>
      </c>
      <c r="B81" t="s">
        <v>327</v>
      </c>
      <c r="I81" s="1">
        <v>0</v>
      </c>
    </row>
    <row r="82" spans="1:10">
      <c r="A82" t="s">
        <v>118</v>
      </c>
      <c r="B82" t="s">
        <v>328</v>
      </c>
      <c r="G82" s="1">
        <v>2021</v>
      </c>
      <c r="H82" t="s">
        <v>329</v>
      </c>
      <c r="I82" s="1">
        <v>0</v>
      </c>
      <c r="J82" t="s">
        <v>23</v>
      </c>
    </row>
    <row r="83" spans="1:10">
      <c r="A83" t="s">
        <v>133</v>
      </c>
      <c r="B83" t="s">
        <v>330</v>
      </c>
      <c r="C83" t="s">
        <v>331</v>
      </c>
      <c r="D83" s="1">
        <v>13</v>
      </c>
      <c r="E83" s="1">
        <v>2</v>
      </c>
      <c r="F83" s="1" t="s">
        <v>332</v>
      </c>
      <c r="G83" s="1">
        <v>2016</v>
      </c>
      <c r="H83" t="s">
        <v>333</v>
      </c>
      <c r="I83" s="1">
        <v>0</v>
      </c>
    </row>
    <row r="84" spans="1:10">
      <c r="A84" t="s">
        <v>59</v>
      </c>
      <c r="B84" t="s">
        <v>334</v>
      </c>
      <c r="G84" s="1">
        <v>2003</v>
      </c>
      <c r="H84" t="s">
        <v>205</v>
      </c>
      <c r="I84" s="1">
        <v>5</v>
      </c>
    </row>
    <row r="85" spans="1:10">
      <c r="A85" t="s">
        <v>114</v>
      </c>
      <c r="B85" t="s">
        <v>335</v>
      </c>
      <c r="C85" t="s">
        <v>336</v>
      </c>
      <c r="F85" s="1">
        <v>127</v>
      </c>
      <c r="I85" s="1">
        <v>0</v>
      </c>
    </row>
    <row r="86" spans="1:10">
      <c r="A86" t="s">
        <v>144</v>
      </c>
      <c r="B86" t="s">
        <v>337</v>
      </c>
      <c r="G86" s="1">
        <v>2013</v>
      </c>
      <c r="I86" s="1">
        <v>0</v>
      </c>
    </row>
    <row r="87" spans="1:10">
      <c r="A87" t="s">
        <v>108</v>
      </c>
      <c r="B87" t="s">
        <v>338</v>
      </c>
      <c r="C87" t="s">
        <v>339</v>
      </c>
      <c r="F87" s="1" t="s">
        <v>340</v>
      </c>
      <c r="G87" s="1">
        <v>2009</v>
      </c>
      <c r="H87" t="s">
        <v>341</v>
      </c>
      <c r="I87" s="1">
        <v>1</v>
      </c>
    </row>
    <row r="88" spans="1:10">
      <c r="A88" t="s">
        <v>145</v>
      </c>
      <c r="B88" t="s">
        <v>342</v>
      </c>
      <c r="G88" s="1">
        <v>2013</v>
      </c>
      <c r="I88" s="1">
        <v>0</v>
      </c>
    </row>
    <row r="89" spans="1:10">
      <c r="A89" t="s">
        <v>61</v>
      </c>
      <c r="B89" t="s">
        <v>343</v>
      </c>
      <c r="G89" s="1">
        <v>2002</v>
      </c>
      <c r="H89" t="s">
        <v>205</v>
      </c>
      <c r="I89" s="1">
        <v>5</v>
      </c>
      <c r="J89" t="s">
        <v>14</v>
      </c>
    </row>
    <row r="90" spans="1:10">
      <c r="A90" t="s">
        <v>94</v>
      </c>
      <c r="B90" t="s">
        <v>344</v>
      </c>
      <c r="C90" t="s">
        <v>345</v>
      </c>
      <c r="D90" s="1">
        <v>8</v>
      </c>
      <c r="E90" s="1">
        <v>2</v>
      </c>
      <c r="F90" s="1" t="s">
        <v>346</v>
      </c>
      <c r="G90" s="1">
        <v>2022</v>
      </c>
      <c r="I90" s="1">
        <v>1</v>
      </c>
      <c r="J90" t="s">
        <v>23</v>
      </c>
    </row>
    <row r="91" spans="1:10">
      <c r="A91" t="s">
        <v>88</v>
      </c>
      <c r="B91" t="s">
        <v>347</v>
      </c>
      <c r="C91" t="s">
        <v>348</v>
      </c>
      <c r="G91" s="1">
        <v>2009</v>
      </c>
      <c r="I91" s="1">
        <v>0</v>
      </c>
    </row>
    <row r="92" spans="1:10">
      <c r="A92" t="s">
        <v>103</v>
      </c>
      <c r="B92" t="s">
        <v>349</v>
      </c>
      <c r="C92" t="s">
        <v>196</v>
      </c>
      <c r="F92" s="1" t="s">
        <v>350</v>
      </c>
      <c r="G92" s="1">
        <v>2015</v>
      </c>
      <c r="H92" t="s">
        <v>198</v>
      </c>
      <c r="I92" s="1">
        <v>1</v>
      </c>
    </row>
    <row r="93" spans="1:10">
      <c r="A93" t="s">
        <v>122</v>
      </c>
      <c r="B93" t="s">
        <v>351</v>
      </c>
      <c r="G93" s="1">
        <v>2020</v>
      </c>
      <c r="H93" t="s">
        <v>184</v>
      </c>
      <c r="I93" s="1">
        <v>0</v>
      </c>
    </row>
    <row r="94" spans="1:10">
      <c r="A94" t="s">
        <v>97</v>
      </c>
      <c r="B94" t="s">
        <v>352</v>
      </c>
      <c r="C94" t="s">
        <v>353</v>
      </c>
      <c r="D94" s="1">
        <v>9</v>
      </c>
      <c r="E94" s="1">
        <v>4</v>
      </c>
      <c r="F94" s="1" t="s">
        <v>354</v>
      </c>
      <c r="G94" s="1">
        <v>2021</v>
      </c>
      <c r="H94" t="s">
        <v>308</v>
      </c>
      <c r="I94" s="1">
        <v>1</v>
      </c>
      <c r="J94" t="s">
        <v>23</v>
      </c>
    </row>
    <row r="95" spans="1:10">
      <c r="A95" t="s">
        <v>95</v>
      </c>
      <c r="B95" t="s">
        <v>352</v>
      </c>
      <c r="C95" t="s">
        <v>355</v>
      </c>
      <c r="D95" s="1">
        <v>47</v>
      </c>
      <c r="E95" s="1">
        <v>8</v>
      </c>
      <c r="F95" s="1" t="s">
        <v>356</v>
      </c>
      <c r="G95" s="1">
        <v>2022</v>
      </c>
      <c r="H95" t="s">
        <v>198</v>
      </c>
      <c r="I95" s="1">
        <v>1</v>
      </c>
      <c r="J95" t="s">
        <v>23</v>
      </c>
    </row>
    <row r="96" spans="1:10">
      <c r="A96" t="s">
        <v>36</v>
      </c>
      <c r="B96" t="s">
        <v>357</v>
      </c>
      <c r="C96" t="s">
        <v>358</v>
      </c>
      <c r="F96" s="1" t="s">
        <v>359</v>
      </c>
      <c r="G96" s="1">
        <v>2009</v>
      </c>
      <c r="H96" t="s">
        <v>360</v>
      </c>
      <c r="I96" s="1">
        <v>14</v>
      </c>
      <c r="J96" t="s">
        <v>23</v>
      </c>
    </row>
    <row r="97" spans="1:10">
      <c r="A97" t="s">
        <v>119</v>
      </c>
      <c r="B97" t="s">
        <v>361</v>
      </c>
      <c r="I97" s="1">
        <v>0</v>
      </c>
    </row>
    <row r="98" spans="1:10">
      <c r="A98" t="s">
        <v>130</v>
      </c>
      <c r="B98" t="s">
        <v>362</v>
      </c>
      <c r="G98" s="1">
        <v>2017</v>
      </c>
      <c r="I98" s="1">
        <v>0</v>
      </c>
    </row>
    <row r="99" spans="1:10">
      <c r="A99" t="s">
        <v>92</v>
      </c>
      <c r="B99" t="s">
        <v>363</v>
      </c>
      <c r="G99" s="1">
        <v>1999</v>
      </c>
      <c r="H99" t="s">
        <v>287</v>
      </c>
      <c r="I99" s="1">
        <v>2</v>
      </c>
    </row>
    <row r="100" spans="1:10">
      <c r="A100" t="s">
        <v>107</v>
      </c>
      <c r="B100" t="s">
        <v>364</v>
      </c>
      <c r="G100" s="1">
        <v>2013</v>
      </c>
      <c r="H100" t="s">
        <v>365</v>
      </c>
      <c r="I100" s="1">
        <v>1</v>
      </c>
    </row>
    <row r="101" spans="1:10">
      <c r="A101" t="s">
        <v>21</v>
      </c>
      <c r="B101" t="s">
        <v>366</v>
      </c>
      <c r="C101" t="s">
        <v>367</v>
      </c>
      <c r="D101" s="1">
        <v>3</v>
      </c>
      <c r="F101" s="1" t="s">
        <v>368</v>
      </c>
      <c r="G101" s="1">
        <v>2011</v>
      </c>
      <c r="H101" t="s">
        <v>198</v>
      </c>
      <c r="I101" s="1">
        <v>46</v>
      </c>
      <c r="J101" t="s">
        <v>23</v>
      </c>
    </row>
    <row r="102" spans="1:10">
      <c r="A102" t="s">
        <v>104</v>
      </c>
      <c r="B102" t="s">
        <v>369</v>
      </c>
      <c r="G102" s="1">
        <v>2014</v>
      </c>
      <c r="H102" t="s">
        <v>370</v>
      </c>
      <c r="I102" s="1">
        <v>1</v>
      </c>
    </row>
    <row r="103" spans="1:10">
      <c r="A103" t="s">
        <v>166</v>
      </c>
      <c r="B103" t="s">
        <v>371</v>
      </c>
      <c r="G103" s="1">
        <v>2004</v>
      </c>
      <c r="H103" t="s">
        <v>219</v>
      </c>
      <c r="I103" s="1">
        <v>0</v>
      </c>
    </row>
    <row r="104" spans="1:10">
      <c r="A104" t="s">
        <v>126</v>
      </c>
      <c r="B104" t="s">
        <v>372</v>
      </c>
      <c r="G104" s="1">
        <v>2019</v>
      </c>
      <c r="I104" s="1">
        <v>0</v>
      </c>
    </row>
    <row r="105" spans="1:10">
      <c r="A105" t="s">
        <v>32</v>
      </c>
      <c r="B105" t="s">
        <v>373</v>
      </c>
      <c r="C105" t="s">
        <v>374</v>
      </c>
      <c r="D105" s="1">
        <v>8</v>
      </c>
      <c r="E105" s="1">
        <v>1</v>
      </c>
      <c r="F105" s="1" t="s">
        <v>375</v>
      </c>
      <c r="G105" s="1">
        <v>2003</v>
      </c>
      <c r="I105" s="1">
        <v>19</v>
      </c>
      <c r="J105" t="s">
        <v>23</v>
      </c>
    </row>
    <row r="106" spans="1:10">
      <c r="A106" t="s">
        <v>9</v>
      </c>
      <c r="B106" t="s">
        <v>376</v>
      </c>
      <c r="C106" t="s">
        <v>377</v>
      </c>
      <c r="D106"/>
      <c r="E106"/>
      <c r="F106" t="s">
        <v>378</v>
      </c>
      <c r="G106">
        <v>2007</v>
      </c>
      <c r="H106" t="s">
        <v>360</v>
      </c>
      <c r="I106" s="1">
        <v>956</v>
      </c>
      <c r="J106" t="s">
        <v>23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4"/>
  <sheetViews>
    <sheetView zoomScale="86" zoomScaleNormal="86" workbookViewId="0">
      <selection activeCell="A34" sqref="A34"/>
    </sheetView>
  </sheetViews>
  <sheetFormatPr defaultColWidth="11.5703125" defaultRowHeight="12.75"/>
  <cols>
    <col min="1" max="1" width="122.7109375" customWidth="1"/>
    <col min="2" max="2" width="72.28515625" customWidth="1"/>
    <col min="3" max="3" width="265.140625" customWidth="1"/>
    <col min="4" max="4" width="107.85546875" customWidth="1"/>
    <col min="5" max="5" width="11.140625" customWidth="1"/>
    <col min="6" max="6" width="14.140625" customWidth="1"/>
    <col min="7" max="7" width="14.42578125" customWidth="1"/>
    <col min="8" max="8" width="15.85546875" customWidth="1"/>
    <col min="9" max="9" width="11.42578125" customWidth="1"/>
    <col min="10" max="10" width="17.28515625" customWidth="1"/>
    <col min="11" max="11" width="142.85546875" customWidth="1"/>
    <col min="12" max="12" width="31.7109375" customWidth="1"/>
    <col min="13" max="13" width="11.140625" customWidth="1"/>
    <col min="14" max="14" width="51" customWidth="1"/>
    <col min="15" max="15" width="17" customWidth="1"/>
  </cols>
  <sheetData>
    <row r="1" spans="1:15" s="9" customFormat="1">
      <c r="A1" s="9" t="s">
        <v>0</v>
      </c>
      <c r="B1" s="9" t="s">
        <v>379</v>
      </c>
      <c r="C1" s="9" t="s">
        <v>380</v>
      </c>
      <c r="D1" s="9" t="s">
        <v>381</v>
      </c>
      <c r="E1" s="9" t="s">
        <v>382</v>
      </c>
      <c r="F1" s="9" t="s">
        <v>383</v>
      </c>
      <c r="G1" s="9" t="s">
        <v>384</v>
      </c>
      <c r="H1" s="9" t="s">
        <v>385</v>
      </c>
      <c r="I1" s="9" t="s">
        <v>173</v>
      </c>
      <c r="J1" s="9" t="s">
        <v>386</v>
      </c>
      <c r="K1" s="9" t="s">
        <v>387</v>
      </c>
      <c r="L1" s="9" t="s">
        <v>388</v>
      </c>
      <c r="M1" s="9" t="s">
        <v>389</v>
      </c>
      <c r="N1" s="9" t="s">
        <v>390</v>
      </c>
      <c r="O1" s="9" t="s">
        <v>391</v>
      </c>
    </row>
    <row r="2" spans="1:15">
      <c r="A2" t="s">
        <v>20</v>
      </c>
      <c r="B2" t="s">
        <v>392</v>
      </c>
      <c r="C2" t="s">
        <v>393</v>
      </c>
      <c r="D2" t="s">
        <v>394</v>
      </c>
      <c r="G2">
        <v>2004</v>
      </c>
      <c r="H2" t="s">
        <v>395</v>
      </c>
      <c r="I2" t="s">
        <v>396</v>
      </c>
      <c r="J2">
        <v>2004</v>
      </c>
      <c r="K2" t="s">
        <v>397</v>
      </c>
      <c r="L2" t="s">
        <v>398</v>
      </c>
      <c r="M2" t="s">
        <v>399</v>
      </c>
      <c r="N2" t="s">
        <v>400</v>
      </c>
      <c r="O2" t="s">
        <v>401</v>
      </c>
    </row>
    <row r="3" spans="1:15">
      <c r="A3" t="s">
        <v>402</v>
      </c>
      <c r="B3" t="s">
        <v>403</v>
      </c>
      <c r="C3" t="s">
        <v>404</v>
      </c>
      <c r="D3" t="s">
        <v>405</v>
      </c>
      <c r="G3">
        <v>2016</v>
      </c>
      <c r="H3" t="s">
        <v>406</v>
      </c>
      <c r="J3">
        <v>2016</v>
      </c>
      <c r="K3" t="s">
        <v>407</v>
      </c>
      <c r="M3" t="s">
        <v>399</v>
      </c>
      <c r="N3" t="s">
        <v>400</v>
      </c>
      <c r="O3" t="s">
        <v>401</v>
      </c>
    </row>
    <row r="4" spans="1:15">
      <c r="A4" t="s">
        <v>156</v>
      </c>
      <c r="B4" t="s">
        <v>408</v>
      </c>
      <c r="C4" t="s">
        <v>409</v>
      </c>
      <c r="D4" t="s">
        <v>410</v>
      </c>
      <c r="F4">
        <v>9780769536873</v>
      </c>
      <c r="G4">
        <v>2009</v>
      </c>
      <c r="I4" t="s">
        <v>411</v>
      </c>
      <c r="J4">
        <v>2009</v>
      </c>
      <c r="K4" t="s">
        <v>410</v>
      </c>
      <c r="M4" t="s">
        <v>399</v>
      </c>
      <c r="N4" t="s">
        <v>400</v>
      </c>
      <c r="O4" t="s">
        <v>401</v>
      </c>
    </row>
    <row r="5" spans="1:15">
      <c r="A5" t="s">
        <v>33</v>
      </c>
      <c r="B5" t="s">
        <v>412</v>
      </c>
      <c r="C5" t="s">
        <v>413</v>
      </c>
      <c r="D5" t="s">
        <v>405</v>
      </c>
      <c r="G5">
        <v>2010</v>
      </c>
      <c r="H5" t="s">
        <v>414</v>
      </c>
      <c r="J5">
        <v>2010</v>
      </c>
      <c r="K5" t="s">
        <v>415</v>
      </c>
      <c r="M5" t="s">
        <v>399</v>
      </c>
      <c r="N5" t="s">
        <v>400</v>
      </c>
      <c r="O5" t="s">
        <v>401</v>
      </c>
    </row>
    <row r="6" spans="1:15">
      <c r="A6" t="s">
        <v>89</v>
      </c>
      <c r="B6" t="s">
        <v>416</v>
      </c>
      <c r="C6" t="s">
        <v>417</v>
      </c>
      <c r="D6" t="s">
        <v>418</v>
      </c>
      <c r="F6">
        <v>9781424426249</v>
      </c>
      <c r="G6">
        <v>2008</v>
      </c>
      <c r="I6" t="s">
        <v>419</v>
      </c>
      <c r="J6">
        <v>2008</v>
      </c>
      <c r="K6" t="s">
        <v>418</v>
      </c>
      <c r="M6" t="s">
        <v>399</v>
      </c>
      <c r="N6" t="s">
        <v>400</v>
      </c>
      <c r="O6" t="s">
        <v>401</v>
      </c>
    </row>
    <row r="7" spans="1:15">
      <c r="A7" t="s">
        <v>63</v>
      </c>
      <c r="B7" t="s">
        <v>420</v>
      </c>
      <c r="C7" t="s">
        <v>421</v>
      </c>
      <c r="D7" t="s">
        <v>253</v>
      </c>
      <c r="G7">
        <v>2016</v>
      </c>
      <c r="H7" t="s">
        <v>422</v>
      </c>
      <c r="I7" t="s">
        <v>423</v>
      </c>
      <c r="J7" t="s">
        <v>424</v>
      </c>
      <c r="M7" t="s">
        <v>399</v>
      </c>
      <c r="N7" t="s">
        <v>400</v>
      </c>
      <c r="O7" t="s">
        <v>401</v>
      </c>
    </row>
    <row r="8" spans="1:15">
      <c r="A8" t="s">
        <v>36</v>
      </c>
      <c r="B8" t="s">
        <v>425</v>
      </c>
      <c r="C8" t="s">
        <v>426</v>
      </c>
      <c r="D8" t="s">
        <v>427</v>
      </c>
      <c r="F8">
        <v>9780769537696</v>
      </c>
      <c r="G8">
        <v>2009</v>
      </c>
      <c r="I8" t="s">
        <v>428</v>
      </c>
      <c r="J8">
        <v>2009</v>
      </c>
      <c r="K8" t="s">
        <v>427</v>
      </c>
      <c r="M8" t="s">
        <v>399</v>
      </c>
      <c r="N8" t="s">
        <v>400</v>
      </c>
      <c r="O8" t="s">
        <v>401</v>
      </c>
    </row>
    <row r="9" spans="1:15">
      <c r="A9" t="s">
        <v>157</v>
      </c>
      <c r="B9" t="s">
        <v>429</v>
      </c>
      <c r="C9" t="s">
        <v>430</v>
      </c>
      <c r="D9" t="s">
        <v>431</v>
      </c>
      <c r="F9">
        <v>9781586039394</v>
      </c>
      <c r="G9">
        <v>2009</v>
      </c>
      <c r="H9" t="s">
        <v>432</v>
      </c>
      <c r="I9" t="s">
        <v>433</v>
      </c>
      <c r="J9">
        <v>2009</v>
      </c>
      <c r="K9" t="s">
        <v>434</v>
      </c>
      <c r="M9" t="s">
        <v>399</v>
      </c>
      <c r="N9" t="s">
        <v>400</v>
      </c>
      <c r="O9" t="s">
        <v>401</v>
      </c>
    </row>
    <row r="10" spans="1:15">
      <c r="A10" t="s">
        <v>158</v>
      </c>
      <c r="B10" t="s">
        <v>435</v>
      </c>
      <c r="C10" t="s">
        <v>436</v>
      </c>
      <c r="D10" t="s">
        <v>437</v>
      </c>
      <c r="F10">
        <v>9789604741465</v>
      </c>
      <c r="G10">
        <v>2009</v>
      </c>
      <c r="I10" t="s">
        <v>438</v>
      </c>
      <c r="J10">
        <v>2009</v>
      </c>
      <c r="K10" t="s">
        <v>437</v>
      </c>
      <c r="M10" t="s">
        <v>399</v>
      </c>
      <c r="N10" t="s">
        <v>400</v>
      </c>
      <c r="O10" t="s">
        <v>401</v>
      </c>
    </row>
    <row r="11" spans="1:15">
      <c r="A11" t="s">
        <v>51</v>
      </c>
      <c r="B11" t="s">
        <v>435</v>
      </c>
      <c r="C11" t="s">
        <v>436</v>
      </c>
      <c r="D11" t="s">
        <v>439</v>
      </c>
      <c r="G11">
        <v>2010</v>
      </c>
      <c r="H11" t="s">
        <v>440</v>
      </c>
      <c r="I11" t="s">
        <v>441</v>
      </c>
      <c r="J11" t="s">
        <v>442</v>
      </c>
      <c r="M11" t="s">
        <v>399</v>
      </c>
      <c r="N11" t="s">
        <v>400</v>
      </c>
      <c r="O11" t="s">
        <v>401</v>
      </c>
    </row>
    <row r="12" spans="1:15">
      <c r="A12" t="s">
        <v>151</v>
      </c>
      <c r="B12" t="s">
        <v>443</v>
      </c>
      <c r="C12" t="s">
        <v>444</v>
      </c>
      <c r="D12" t="s">
        <v>445</v>
      </c>
      <c r="G12">
        <v>2011</v>
      </c>
      <c r="J12">
        <v>2011</v>
      </c>
      <c r="K12" t="s">
        <v>445</v>
      </c>
      <c r="M12" t="s">
        <v>399</v>
      </c>
      <c r="N12" t="s">
        <v>400</v>
      </c>
      <c r="O12" t="s">
        <v>401</v>
      </c>
    </row>
    <row r="13" spans="1:15">
      <c r="A13" t="s">
        <v>37</v>
      </c>
      <c r="B13" t="s">
        <v>446</v>
      </c>
      <c r="C13" t="s">
        <v>447</v>
      </c>
      <c r="D13" t="s">
        <v>448</v>
      </c>
      <c r="F13">
        <v>9783642345487</v>
      </c>
      <c r="G13">
        <v>2012</v>
      </c>
      <c r="H13" t="s">
        <v>449</v>
      </c>
      <c r="I13" t="s">
        <v>450</v>
      </c>
      <c r="J13">
        <v>2012</v>
      </c>
      <c r="K13" t="s">
        <v>451</v>
      </c>
      <c r="L13" t="s">
        <v>452</v>
      </c>
      <c r="M13" t="s">
        <v>399</v>
      </c>
      <c r="N13" t="s">
        <v>400</v>
      </c>
      <c r="O13" t="s">
        <v>401</v>
      </c>
    </row>
    <row r="14" spans="1:15">
      <c r="A14" t="s">
        <v>146</v>
      </c>
      <c r="B14" t="s">
        <v>453</v>
      </c>
      <c r="C14" t="s">
        <v>454</v>
      </c>
      <c r="D14" t="s">
        <v>455</v>
      </c>
      <c r="F14">
        <v>9789898565594</v>
      </c>
      <c r="G14">
        <v>2013</v>
      </c>
      <c r="H14" t="s">
        <v>456</v>
      </c>
      <c r="I14" t="s">
        <v>457</v>
      </c>
      <c r="J14">
        <v>2013</v>
      </c>
      <c r="K14" t="s">
        <v>455</v>
      </c>
      <c r="M14" t="s">
        <v>399</v>
      </c>
      <c r="N14" t="s">
        <v>400</v>
      </c>
      <c r="O14" t="s">
        <v>401</v>
      </c>
    </row>
    <row r="15" spans="1:15">
      <c r="A15" t="s">
        <v>105</v>
      </c>
      <c r="B15" t="s">
        <v>458</v>
      </c>
      <c r="C15" t="s">
        <v>459</v>
      </c>
      <c r="D15" t="s">
        <v>460</v>
      </c>
      <c r="F15">
        <v>9783662452301</v>
      </c>
      <c r="G15">
        <v>2014</v>
      </c>
      <c r="H15" t="s">
        <v>461</v>
      </c>
      <c r="I15" t="s">
        <v>462</v>
      </c>
      <c r="J15">
        <v>2014</v>
      </c>
      <c r="L15" t="s">
        <v>398</v>
      </c>
      <c r="M15" t="s">
        <v>399</v>
      </c>
      <c r="N15" t="s">
        <v>400</v>
      </c>
      <c r="O15" t="s">
        <v>401</v>
      </c>
    </row>
    <row r="16" spans="1:15">
      <c r="A16" t="s">
        <v>84</v>
      </c>
      <c r="B16" t="s">
        <v>463</v>
      </c>
      <c r="C16" t="s">
        <v>464</v>
      </c>
      <c r="D16" t="s">
        <v>448</v>
      </c>
      <c r="F16">
        <v>9783319113692</v>
      </c>
      <c r="G16">
        <v>2014</v>
      </c>
      <c r="H16" t="s">
        <v>465</v>
      </c>
      <c r="I16" t="s">
        <v>466</v>
      </c>
      <c r="J16">
        <v>2014</v>
      </c>
      <c r="M16" t="s">
        <v>399</v>
      </c>
      <c r="N16" t="s">
        <v>400</v>
      </c>
      <c r="O16" t="s">
        <v>401</v>
      </c>
    </row>
    <row r="17" spans="1:15">
      <c r="A17" t="s">
        <v>87</v>
      </c>
      <c r="B17" t="s">
        <v>467</v>
      </c>
      <c r="C17" t="s">
        <v>468</v>
      </c>
      <c r="D17" t="s">
        <v>469</v>
      </c>
      <c r="F17">
        <v>9789791421119</v>
      </c>
      <c r="G17">
        <v>2011</v>
      </c>
      <c r="I17" t="s">
        <v>470</v>
      </c>
      <c r="J17">
        <v>2011</v>
      </c>
      <c r="K17" t="s">
        <v>469</v>
      </c>
      <c r="M17" t="s">
        <v>399</v>
      </c>
      <c r="N17" t="s">
        <v>400</v>
      </c>
      <c r="O17" t="s">
        <v>401</v>
      </c>
    </row>
    <row r="18" spans="1:15">
      <c r="A18" t="s">
        <v>74</v>
      </c>
      <c r="B18" t="s">
        <v>471</v>
      </c>
      <c r="C18" t="s">
        <v>472</v>
      </c>
      <c r="D18" t="s">
        <v>473</v>
      </c>
      <c r="F18">
        <v>9781479929955</v>
      </c>
      <c r="G18">
        <v>2014</v>
      </c>
      <c r="I18" t="s">
        <v>474</v>
      </c>
      <c r="J18">
        <v>2014</v>
      </c>
      <c r="K18" t="s">
        <v>473</v>
      </c>
      <c r="M18" t="s">
        <v>399</v>
      </c>
      <c r="N18" t="s">
        <v>400</v>
      </c>
      <c r="O18" t="s">
        <v>401</v>
      </c>
    </row>
    <row r="19" spans="1:15">
      <c r="A19" t="s">
        <v>64</v>
      </c>
      <c r="B19" t="s">
        <v>446</v>
      </c>
      <c r="C19" t="s">
        <v>475</v>
      </c>
      <c r="D19" t="s">
        <v>460</v>
      </c>
      <c r="F19">
        <v>9783319141381</v>
      </c>
      <c r="G19">
        <v>2014</v>
      </c>
      <c r="H19" t="s">
        <v>476</v>
      </c>
      <c r="I19" t="s">
        <v>477</v>
      </c>
      <c r="J19">
        <v>2014</v>
      </c>
      <c r="M19" t="s">
        <v>399</v>
      </c>
      <c r="N19" t="s">
        <v>400</v>
      </c>
      <c r="O19" t="s">
        <v>401</v>
      </c>
    </row>
    <row r="20" spans="1:15">
      <c r="A20" t="s">
        <v>136</v>
      </c>
      <c r="B20" t="s">
        <v>478</v>
      </c>
      <c r="C20" t="s">
        <v>479</v>
      </c>
      <c r="D20" t="s">
        <v>480</v>
      </c>
      <c r="F20">
        <v>9781467381116</v>
      </c>
      <c r="G20">
        <v>2015</v>
      </c>
      <c r="I20" t="s">
        <v>481</v>
      </c>
      <c r="J20" t="s">
        <v>482</v>
      </c>
      <c r="K20" t="s">
        <v>480</v>
      </c>
      <c r="M20" t="s">
        <v>399</v>
      </c>
      <c r="N20" t="s">
        <v>400</v>
      </c>
      <c r="O20" t="s">
        <v>401</v>
      </c>
    </row>
    <row r="21" spans="1:15">
      <c r="A21" t="s">
        <v>137</v>
      </c>
      <c r="B21" t="s">
        <v>483</v>
      </c>
      <c r="C21" t="s">
        <v>484</v>
      </c>
      <c r="D21" t="s">
        <v>485</v>
      </c>
      <c r="F21">
        <v>9789380544168</v>
      </c>
      <c r="G21">
        <v>2015</v>
      </c>
      <c r="I21" t="s">
        <v>486</v>
      </c>
      <c r="J21">
        <v>2015</v>
      </c>
      <c r="K21" t="s">
        <v>485</v>
      </c>
      <c r="M21" t="s">
        <v>399</v>
      </c>
      <c r="N21" t="s">
        <v>400</v>
      </c>
      <c r="O21" t="s">
        <v>401</v>
      </c>
    </row>
    <row r="22" spans="1:15">
      <c r="A22" t="s">
        <v>70</v>
      </c>
      <c r="B22" t="s">
        <v>487</v>
      </c>
      <c r="C22" t="s">
        <v>488</v>
      </c>
      <c r="D22" t="s">
        <v>489</v>
      </c>
      <c r="F22">
        <v>9781509054763</v>
      </c>
      <c r="G22">
        <v>2017</v>
      </c>
      <c r="H22" t="s">
        <v>490</v>
      </c>
      <c r="I22" t="s">
        <v>491</v>
      </c>
      <c r="J22" t="s">
        <v>492</v>
      </c>
      <c r="K22" t="s">
        <v>493</v>
      </c>
      <c r="M22" t="s">
        <v>399</v>
      </c>
      <c r="N22" t="s">
        <v>400</v>
      </c>
      <c r="O22" t="s">
        <v>401</v>
      </c>
    </row>
    <row r="23" spans="1:15">
      <c r="A23" t="s">
        <v>131</v>
      </c>
      <c r="B23" t="s">
        <v>494</v>
      </c>
      <c r="C23" t="s">
        <v>454</v>
      </c>
      <c r="D23" t="s">
        <v>495</v>
      </c>
      <c r="F23">
        <v>9789897582479</v>
      </c>
      <c r="G23">
        <v>2017</v>
      </c>
      <c r="H23" t="s">
        <v>456</v>
      </c>
      <c r="I23" t="s">
        <v>496</v>
      </c>
      <c r="J23">
        <v>2017</v>
      </c>
      <c r="K23" t="s">
        <v>495</v>
      </c>
      <c r="L23" t="s">
        <v>497</v>
      </c>
      <c r="M23" t="s">
        <v>399</v>
      </c>
      <c r="N23" t="s">
        <v>400</v>
      </c>
      <c r="O23" t="s">
        <v>401</v>
      </c>
    </row>
    <row r="24" spans="1:15">
      <c r="A24" t="s">
        <v>71</v>
      </c>
      <c r="B24" t="s">
        <v>498</v>
      </c>
      <c r="C24" t="s">
        <v>499</v>
      </c>
      <c r="D24" t="s">
        <v>500</v>
      </c>
      <c r="F24">
        <v>9781509030453</v>
      </c>
      <c r="G24">
        <v>2017</v>
      </c>
      <c r="H24" t="s">
        <v>501</v>
      </c>
      <c r="I24" t="s">
        <v>502</v>
      </c>
      <c r="J24" t="s">
        <v>503</v>
      </c>
      <c r="K24" t="s">
        <v>500</v>
      </c>
      <c r="M24" t="s">
        <v>399</v>
      </c>
      <c r="N24" t="s">
        <v>400</v>
      </c>
      <c r="O24" t="s">
        <v>401</v>
      </c>
    </row>
    <row r="25" spans="1:15">
      <c r="A25" t="s">
        <v>123</v>
      </c>
      <c r="B25" t="s">
        <v>504</v>
      </c>
      <c r="C25" t="s">
        <v>505</v>
      </c>
      <c r="D25" t="s">
        <v>506</v>
      </c>
      <c r="F25">
        <v>9783030210045</v>
      </c>
      <c r="G25">
        <v>2020</v>
      </c>
      <c r="H25" t="s">
        <v>507</v>
      </c>
      <c r="I25" t="s">
        <v>508</v>
      </c>
      <c r="J25">
        <v>2020</v>
      </c>
      <c r="K25" t="s">
        <v>509</v>
      </c>
      <c r="M25" t="s">
        <v>399</v>
      </c>
      <c r="N25" t="s">
        <v>400</v>
      </c>
      <c r="O25" t="s">
        <v>401</v>
      </c>
    </row>
    <row r="26" spans="1:15">
      <c r="A26" t="s">
        <v>117</v>
      </c>
      <c r="B26" t="s">
        <v>510</v>
      </c>
      <c r="C26" t="s">
        <v>511</v>
      </c>
      <c r="D26" t="s">
        <v>506</v>
      </c>
      <c r="F26">
        <v>9789811657917</v>
      </c>
      <c r="G26">
        <v>2022</v>
      </c>
      <c r="H26" t="s">
        <v>512</v>
      </c>
      <c r="I26" t="s">
        <v>513</v>
      </c>
      <c r="J26">
        <v>2022</v>
      </c>
      <c r="K26" t="s">
        <v>514</v>
      </c>
      <c r="M26" t="s">
        <v>399</v>
      </c>
      <c r="N26" t="s">
        <v>400</v>
      </c>
      <c r="O26" t="s">
        <v>401</v>
      </c>
    </row>
    <row r="27" spans="1:15">
      <c r="A27" t="s">
        <v>77</v>
      </c>
      <c r="B27" t="s">
        <v>515</v>
      </c>
      <c r="C27" t="s">
        <v>516</v>
      </c>
      <c r="D27" t="s">
        <v>517</v>
      </c>
      <c r="F27">
        <v>9781665412728</v>
      </c>
      <c r="G27">
        <v>2021</v>
      </c>
      <c r="I27" t="s">
        <v>518</v>
      </c>
      <c r="J27" t="s">
        <v>519</v>
      </c>
      <c r="K27" t="s">
        <v>517</v>
      </c>
      <c r="M27" t="s">
        <v>399</v>
      </c>
      <c r="N27" t="s">
        <v>400</v>
      </c>
      <c r="O27" t="s">
        <v>401</v>
      </c>
    </row>
    <row r="28" spans="1:15">
      <c r="A28" t="s">
        <v>73</v>
      </c>
      <c r="B28" t="s">
        <v>520</v>
      </c>
      <c r="C28" t="s">
        <v>521</v>
      </c>
      <c r="D28" t="s">
        <v>522</v>
      </c>
      <c r="G28">
        <v>2016</v>
      </c>
      <c r="H28" t="s">
        <v>523</v>
      </c>
      <c r="I28" t="s">
        <v>524</v>
      </c>
      <c r="J28" t="s">
        <v>525</v>
      </c>
      <c r="M28" t="s">
        <v>399</v>
      </c>
      <c r="N28" t="s">
        <v>400</v>
      </c>
      <c r="O28" t="s">
        <v>401</v>
      </c>
    </row>
    <row r="29" spans="1:15">
      <c r="A29" t="s">
        <v>138</v>
      </c>
      <c r="B29" t="s">
        <v>526</v>
      </c>
      <c r="C29" t="s">
        <v>527</v>
      </c>
      <c r="D29" t="s">
        <v>528</v>
      </c>
      <c r="F29">
        <v>9783319232003</v>
      </c>
      <c r="G29">
        <v>2015</v>
      </c>
      <c r="H29" t="s">
        <v>529</v>
      </c>
      <c r="I29" t="s">
        <v>530</v>
      </c>
      <c r="J29">
        <v>2015</v>
      </c>
      <c r="K29" t="s">
        <v>531</v>
      </c>
      <c r="M29" t="s">
        <v>399</v>
      </c>
      <c r="N29" t="s">
        <v>400</v>
      </c>
      <c r="O29" t="s">
        <v>401</v>
      </c>
    </row>
    <row r="30" spans="1:15">
      <c r="A30" t="s">
        <v>83</v>
      </c>
      <c r="B30" t="s">
        <v>532</v>
      </c>
      <c r="C30" t="s">
        <v>533</v>
      </c>
      <c r="D30" t="s">
        <v>528</v>
      </c>
      <c r="F30">
        <v>9789811034329</v>
      </c>
      <c r="G30">
        <v>2016</v>
      </c>
      <c r="H30" t="s">
        <v>534</v>
      </c>
      <c r="I30" t="s">
        <v>535</v>
      </c>
      <c r="J30">
        <v>2016</v>
      </c>
      <c r="K30" t="s">
        <v>536</v>
      </c>
      <c r="M30" t="s">
        <v>399</v>
      </c>
      <c r="N30" t="s">
        <v>400</v>
      </c>
      <c r="O30" t="s">
        <v>401</v>
      </c>
    </row>
    <row r="31" spans="1:15">
      <c r="A31" t="s">
        <v>48</v>
      </c>
      <c r="B31" t="s">
        <v>537</v>
      </c>
      <c r="C31" t="s">
        <v>538</v>
      </c>
      <c r="D31" t="s">
        <v>320</v>
      </c>
      <c r="F31">
        <v>9789811070181</v>
      </c>
      <c r="G31">
        <v>2018</v>
      </c>
      <c r="I31" t="s">
        <v>539</v>
      </c>
      <c r="J31" t="s">
        <v>540</v>
      </c>
      <c r="L31" t="s">
        <v>398</v>
      </c>
      <c r="M31" t="s">
        <v>399</v>
      </c>
      <c r="N31" t="s">
        <v>400</v>
      </c>
      <c r="O31" t="s">
        <v>401</v>
      </c>
    </row>
    <row r="32" spans="1:15">
      <c r="A32" t="s">
        <v>69</v>
      </c>
      <c r="B32" t="s">
        <v>515</v>
      </c>
      <c r="C32" t="s">
        <v>541</v>
      </c>
      <c r="D32" t="s">
        <v>542</v>
      </c>
      <c r="F32">
        <v>9781728169163</v>
      </c>
      <c r="G32">
        <v>2020</v>
      </c>
      <c r="J32" t="s">
        <v>543</v>
      </c>
      <c r="K32" t="s">
        <v>542</v>
      </c>
      <c r="M32" t="s">
        <v>399</v>
      </c>
      <c r="N32" t="s">
        <v>400</v>
      </c>
      <c r="O32" t="s">
        <v>401</v>
      </c>
    </row>
    <row r="33" spans="1:15">
      <c r="A33" t="s">
        <v>54</v>
      </c>
      <c r="B33" t="s">
        <v>544</v>
      </c>
      <c r="C33" t="s">
        <v>545</v>
      </c>
      <c r="D33" t="s">
        <v>314</v>
      </c>
      <c r="G33">
        <v>2021</v>
      </c>
      <c r="H33" t="s">
        <v>546</v>
      </c>
      <c r="I33" t="s">
        <v>547</v>
      </c>
      <c r="J33" t="s">
        <v>548</v>
      </c>
      <c r="M33" t="s">
        <v>399</v>
      </c>
      <c r="N33" t="s">
        <v>400</v>
      </c>
      <c r="O33" t="s">
        <v>401</v>
      </c>
    </row>
    <row r="34" spans="1:15">
      <c r="A34" t="s">
        <v>43</v>
      </c>
      <c r="B34" t="s">
        <v>549</v>
      </c>
      <c r="C34" t="s">
        <v>550</v>
      </c>
      <c r="D34" t="s">
        <v>314</v>
      </c>
      <c r="G34">
        <v>2021</v>
      </c>
      <c r="H34" t="s">
        <v>551</v>
      </c>
      <c r="I34" t="s">
        <v>552</v>
      </c>
      <c r="J34" t="s">
        <v>553</v>
      </c>
      <c r="L34" t="s">
        <v>398</v>
      </c>
      <c r="M34" t="s">
        <v>399</v>
      </c>
      <c r="N34" t="s">
        <v>400</v>
      </c>
      <c r="O34" t="s">
        <v>401</v>
      </c>
    </row>
  </sheetData>
  <conditionalFormatting sqref="A37:A1048576 A1:A35">
    <cfRule type="duplicateValues" dxfId="3" priority="2"/>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26"/>
  <sheetViews>
    <sheetView topLeftCell="D1" zoomScale="86" zoomScaleNormal="86" workbookViewId="0">
      <selection activeCell="F9" sqref="F9"/>
    </sheetView>
  </sheetViews>
  <sheetFormatPr defaultColWidth="11.5703125" defaultRowHeight="12.75"/>
  <cols>
    <col min="1" max="1" width="79.5703125" customWidth="1"/>
    <col min="2" max="2" width="82.140625" customWidth="1"/>
    <col min="3" max="3" width="296.28515625" customWidth="1"/>
    <col min="4" max="4" width="94.85546875" customWidth="1"/>
    <col min="5" max="5" width="18.85546875" customWidth="1"/>
    <col min="6" max="6" width="14.42578125" customWidth="1"/>
    <col min="7" max="7" width="7.42578125" customWidth="1"/>
    <col min="8" max="8" width="5.85546875" customWidth="1"/>
    <col min="9" max="9" width="10" customWidth="1"/>
    <col min="10" max="10" width="9.85546875" customWidth="1"/>
    <col min="11" max="11" width="296.28515625" customWidth="1"/>
    <col min="12" max="12" width="10.140625" customWidth="1"/>
    <col min="13" max="13" width="16.7109375" customWidth="1"/>
    <col min="14" max="14" width="26" customWidth="1"/>
    <col min="15" max="15" width="17.42578125" customWidth="1"/>
    <col min="16" max="16" width="53" customWidth="1"/>
    <col min="17" max="17" width="79.5703125" customWidth="1"/>
    <col min="18" max="18" width="165.140625" customWidth="1"/>
    <col min="19" max="19" width="116" customWidth="1"/>
    <col min="20" max="20" width="213" customWidth="1"/>
    <col min="21" max="21" width="12" customWidth="1"/>
    <col min="22" max="23" width="18.7109375" customWidth="1"/>
    <col min="24" max="24" width="15.140625" customWidth="1"/>
    <col min="25" max="25" width="7.7109375" customWidth="1"/>
    <col min="26" max="26" width="11" customWidth="1"/>
    <col min="27" max="27" width="10.28515625" customWidth="1"/>
    <col min="28" max="28" width="12.140625" customWidth="1"/>
    <col min="29" max="29" width="9" customWidth="1"/>
    <col min="30" max="30" width="17.28515625" customWidth="1"/>
  </cols>
  <sheetData>
    <row r="1" spans="1:30">
      <c r="A1" s="9" t="s">
        <v>554</v>
      </c>
      <c r="B1" s="9" t="s">
        <v>169</v>
      </c>
      <c r="C1" s="9" t="s">
        <v>555</v>
      </c>
      <c r="D1" s="9" t="s">
        <v>556</v>
      </c>
      <c r="E1" s="9" t="s">
        <v>557</v>
      </c>
      <c r="F1" s="9" t="s">
        <v>558</v>
      </c>
      <c r="G1" s="9" t="s">
        <v>171</v>
      </c>
      <c r="H1" s="9" t="s">
        <v>559</v>
      </c>
      <c r="I1" s="9" t="s">
        <v>560</v>
      </c>
      <c r="J1" s="9" t="s">
        <v>561</v>
      </c>
      <c r="K1" s="9" t="s">
        <v>562</v>
      </c>
      <c r="L1" s="9" t="s">
        <v>563</v>
      </c>
      <c r="M1" s="9" t="s">
        <v>564</v>
      </c>
      <c r="N1" s="9" t="s">
        <v>565</v>
      </c>
      <c r="O1" s="9" t="s">
        <v>566</v>
      </c>
      <c r="P1" s="9" t="s">
        <v>567</v>
      </c>
      <c r="Q1" s="9" t="s">
        <v>568</v>
      </c>
      <c r="R1" s="9" t="s">
        <v>569</v>
      </c>
      <c r="S1" s="9" t="s">
        <v>570</v>
      </c>
      <c r="T1" s="9" t="s">
        <v>571</v>
      </c>
      <c r="U1" s="9" t="s">
        <v>572</v>
      </c>
      <c r="V1" s="9" t="s">
        <v>573</v>
      </c>
      <c r="W1" s="9" t="s">
        <v>574</v>
      </c>
      <c r="X1" s="9" t="s">
        <v>575</v>
      </c>
      <c r="Y1" s="9" t="s">
        <v>576</v>
      </c>
      <c r="Z1" s="9" t="s">
        <v>577</v>
      </c>
      <c r="AA1" s="9" t="s">
        <v>578</v>
      </c>
      <c r="AB1" s="9" t="s">
        <v>579</v>
      </c>
      <c r="AC1" s="9" t="s">
        <v>174</v>
      </c>
      <c r="AD1" s="9" t="s">
        <v>580</v>
      </c>
    </row>
    <row r="2" spans="1:30">
      <c r="A2" t="s">
        <v>159</v>
      </c>
      <c r="B2" t="s">
        <v>581</v>
      </c>
      <c r="C2" t="s">
        <v>582</v>
      </c>
      <c r="D2" t="s">
        <v>583</v>
      </c>
      <c r="E2" t="s">
        <v>584</v>
      </c>
      <c r="F2">
        <v>2009</v>
      </c>
      <c r="I2">
        <v>535</v>
      </c>
      <c r="J2">
        <v>538</v>
      </c>
      <c r="K2" t="s">
        <v>585</v>
      </c>
      <c r="M2" t="s">
        <v>586</v>
      </c>
      <c r="N2" t="s">
        <v>587</v>
      </c>
      <c r="P2" t="s">
        <v>588</v>
      </c>
      <c r="Q2" t="s">
        <v>589</v>
      </c>
      <c r="R2" t="s">
        <v>590</v>
      </c>
      <c r="S2" t="s">
        <v>591</v>
      </c>
      <c r="T2" t="s">
        <v>592</v>
      </c>
      <c r="X2">
        <v>19</v>
      </c>
      <c r="Y2" t="s">
        <v>360</v>
      </c>
      <c r="Z2" t="s">
        <v>584</v>
      </c>
      <c r="AC2" t="s">
        <v>360</v>
      </c>
      <c r="AD2" t="s">
        <v>593</v>
      </c>
    </row>
    <row r="3" spans="1:30">
      <c r="A3" t="s">
        <v>93</v>
      </c>
      <c r="B3" t="s">
        <v>594</v>
      </c>
      <c r="C3" t="s">
        <v>595</v>
      </c>
      <c r="D3" t="s">
        <v>596</v>
      </c>
      <c r="E3" t="s">
        <v>597</v>
      </c>
      <c r="F3">
        <v>1997</v>
      </c>
      <c r="G3">
        <v>3</v>
      </c>
      <c r="I3">
        <v>2403</v>
      </c>
      <c r="J3" t="s">
        <v>598</v>
      </c>
      <c r="K3" t="s">
        <v>599</v>
      </c>
      <c r="L3" t="s">
        <v>600</v>
      </c>
      <c r="M3" t="s">
        <v>601</v>
      </c>
      <c r="N3" t="s">
        <v>602</v>
      </c>
      <c r="P3" t="s">
        <v>603</v>
      </c>
      <c r="R3" t="s">
        <v>604</v>
      </c>
      <c r="S3" t="s">
        <v>605</v>
      </c>
      <c r="T3" t="s">
        <v>606</v>
      </c>
      <c r="X3">
        <v>13</v>
      </c>
      <c r="Y3" t="s">
        <v>360</v>
      </c>
      <c r="Z3" t="s">
        <v>597</v>
      </c>
      <c r="AC3" t="s">
        <v>360</v>
      </c>
      <c r="AD3" t="s">
        <v>593</v>
      </c>
    </row>
    <row r="4" spans="1:30">
      <c r="A4" t="s">
        <v>156</v>
      </c>
      <c r="B4" t="s">
        <v>607</v>
      </c>
      <c r="C4" t="s">
        <v>608</v>
      </c>
      <c r="D4" t="s">
        <v>609</v>
      </c>
      <c r="E4" t="s">
        <v>610</v>
      </c>
      <c r="F4">
        <v>2009</v>
      </c>
      <c r="I4">
        <v>924</v>
      </c>
      <c r="J4">
        <v>931</v>
      </c>
      <c r="K4" t="s">
        <v>611</v>
      </c>
      <c r="M4" t="s">
        <v>612</v>
      </c>
      <c r="N4" t="s">
        <v>613</v>
      </c>
      <c r="P4" t="s">
        <v>614</v>
      </c>
      <c r="Q4" t="s">
        <v>615</v>
      </c>
      <c r="R4" t="s">
        <v>616</v>
      </c>
      <c r="S4" t="s">
        <v>617</v>
      </c>
      <c r="T4" t="s">
        <v>618</v>
      </c>
      <c r="X4">
        <v>20</v>
      </c>
      <c r="Y4" t="s">
        <v>360</v>
      </c>
      <c r="Z4" t="s">
        <v>610</v>
      </c>
      <c r="AC4" t="s">
        <v>360</v>
      </c>
      <c r="AD4" t="s">
        <v>593</v>
      </c>
    </row>
    <row r="5" spans="1:30">
      <c r="A5" t="s">
        <v>148</v>
      </c>
      <c r="B5" t="s">
        <v>619</v>
      </c>
      <c r="C5" t="s">
        <v>620</v>
      </c>
      <c r="D5" t="s">
        <v>621</v>
      </c>
      <c r="E5" s="17" t="s">
        <v>622</v>
      </c>
      <c r="F5">
        <v>2012</v>
      </c>
      <c r="I5">
        <v>1568</v>
      </c>
      <c r="J5">
        <v>1573</v>
      </c>
      <c r="K5" t="s">
        <v>623</v>
      </c>
      <c r="M5" t="s">
        <v>624</v>
      </c>
      <c r="P5" t="s">
        <v>625</v>
      </c>
      <c r="R5" t="s">
        <v>626</v>
      </c>
      <c r="S5" t="s">
        <v>627</v>
      </c>
      <c r="T5" t="s">
        <v>628</v>
      </c>
      <c r="X5">
        <v>13</v>
      </c>
      <c r="Z5" s="17" t="s">
        <v>622</v>
      </c>
      <c r="AC5" t="s">
        <v>360</v>
      </c>
      <c r="AD5" t="s">
        <v>593</v>
      </c>
    </row>
    <row r="6" spans="1:30">
      <c r="A6" t="s">
        <v>629</v>
      </c>
      <c r="B6" t="s">
        <v>630</v>
      </c>
      <c r="C6" t="s">
        <v>631</v>
      </c>
      <c r="D6" t="s">
        <v>632</v>
      </c>
      <c r="E6" t="s">
        <v>633</v>
      </c>
      <c r="F6">
        <v>2015</v>
      </c>
      <c r="I6">
        <v>216</v>
      </c>
      <c r="J6">
        <v>221</v>
      </c>
      <c r="K6" t="s">
        <v>634</v>
      </c>
      <c r="M6" t="s">
        <v>635</v>
      </c>
      <c r="P6" t="s">
        <v>636</v>
      </c>
      <c r="Q6" t="s">
        <v>637</v>
      </c>
      <c r="R6" t="s">
        <v>638</v>
      </c>
      <c r="S6" t="s">
        <v>639</v>
      </c>
      <c r="T6" t="s">
        <v>640</v>
      </c>
      <c r="X6">
        <v>23</v>
      </c>
      <c r="Z6" t="s">
        <v>633</v>
      </c>
      <c r="AC6" t="s">
        <v>360</v>
      </c>
      <c r="AD6" t="s">
        <v>593</v>
      </c>
    </row>
    <row r="7" spans="1:30">
      <c r="A7" t="s">
        <v>87</v>
      </c>
      <c r="B7" t="s">
        <v>641</v>
      </c>
      <c r="C7" t="s">
        <v>642</v>
      </c>
      <c r="D7" t="s">
        <v>643</v>
      </c>
      <c r="E7" s="17" t="s">
        <v>644</v>
      </c>
      <c r="F7">
        <v>2011</v>
      </c>
      <c r="I7">
        <v>259</v>
      </c>
      <c r="J7">
        <v>264</v>
      </c>
      <c r="K7" t="s">
        <v>645</v>
      </c>
      <c r="M7" t="s">
        <v>646</v>
      </c>
      <c r="P7" t="s">
        <v>647</v>
      </c>
      <c r="R7" t="s">
        <v>648</v>
      </c>
      <c r="S7" t="s">
        <v>649</v>
      </c>
      <c r="T7" t="s">
        <v>650</v>
      </c>
      <c r="V7">
        <v>2</v>
      </c>
      <c r="X7">
        <v>33</v>
      </c>
      <c r="Z7" s="17" t="s">
        <v>644</v>
      </c>
      <c r="AC7" t="s">
        <v>360</v>
      </c>
      <c r="AD7" t="s">
        <v>593</v>
      </c>
    </row>
    <row r="8" spans="1:30">
      <c r="A8" t="s">
        <v>100</v>
      </c>
      <c r="B8" t="s">
        <v>651</v>
      </c>
      <c r="C8" t="s">
        <v>652</v>
      </c>
      <c r="D8" t="s">
        <v>653</v>
      </c>
      <c r="E8" s="17" t="s">
        <v>654</v>
      </c>
      <c r="F8">
        <v>2018</v>
      </c>
      <c r="I8">
        <v>1</v>
      </c>
      <c r="J8">
        <v>7</v>
      </c>
      <c r="K8" t="s">
        <v>655</v>
      </c>
      <c r="M8" t="s">
        <v>656</v>
      </c>
      <c r="N8" t="s">
        <v>657</v>
      </c>
      <c r="P8" t="s">
        <v>658</v>
      </c>
      <c r="Q8" t="s">
        <v>659</v>
      </c>
      <c r="R8" t="s">
        <v>660</v>
      </c>
      <c r="S8" t="s">
        <v>661</v>
      </c>
      <c r="T8" t="s">
        <v>662</v>
      </c>
      <c r="V8">
        <v>1</v>
      </c>
      <c r="X8">
        <v>15</v>
      </c>
      <c r="Y8" t="s">
        <v>360</v>
      </c>
      <c r="Z8" s="17" t="s">
        <v>654</v>
      </c>
      <c r="AC8" t="s">
        <v>360</v>
      </c>
      <c r="AD8" t="s">
        <v>593</v>
      </c>
    </row>
    <row r="9" spans="1:30">
      <c r="A9" t="s">
        <v>663</v>
      </c>
      <c r="B9" t="s">
        <v>664</v>
      </c>
      <c r="C9" t="s">
        <v>665</v>
      </c>
      <c r="D9" t="s">
        <v>666</v>
      </c>
      <c r="E9" t="s">
        <v>667</v>
      </c>
      <c r="F9">
        <v>2015</v>
      </c>
      <c r="I9">
        <v>8</v>
      </c>
      <c r="J9">
        <v>17</v>
      </c>
      <c r="K9" t="s">
        <v>668</v>
      </c>
      <c r="M9" t="s">
        <v>669</v>
      </c>
      <c r="N9" t="s">
        <v>670</v>
      </c>
      <c r="P9" t="s">
        <v>671</v>
      </c>
      <c r="Q9" t="s">
        <v>672</v>
      </c>
      <c r="R9" t="s">
        <v>673</v>
      </c>
      <c r="S9" t="s">
        <v>674</v>
      </c>
      <c r="T9" t="s">
        <v>675</v>
      </c>
      <c r="X9">
        <v>24</v>
      </c>
      <c r="Y9" t="s">
        <v>360</v>
      </c>
      <c r="Z9" t="s">
        <v>667</v>
      </c>
      <c r="AC9" t="s">
        <v>360</v>
      </c>
      <c r="AD9" t="s">
        <v>593</v>
      </c>
    </row>
    <row r="10" spans="1:30">
      <c r="A10" t="s">
        <v>17</v>
      </c>
      <c r="B10" t="s">
        <v>676</v>
      </c>
      <c r="C10" t="s">
        <v>677</v>
      </c>
      <c r="D10" t="s">
        <v>678</v>
      </c>
      <c r="E10" t="s">
        <v>679</v>
      </c>
      <c r="F10">
        <v>2003</v>
      </c>
      <c r="I10" t="s">
        <v>680</v>
      </c>
      <c r="K10" t="s">
        <v>681</v>
      </c>
      <c r="M10" t="s">
        <v>682</v>
      </c>
      <c r="N10" t="s">
        <v>683</v>
      </c>
      <c r="P10" t="s">
        <v>684</v>
      </c>
      <c r="R10" t="s">
        <v>685</v>
      </c>
      <c r="S10" t="s">
        <v>686</v>
      </c>
      <c r="T10" t="s">
        <v>687</v>
      </c>
      <c r="V10">
        <v>86</v>
      </c>
      <c r="X10">
        <v>30</v>
      </c>
      <c r="Y10" t="s">
        <v>360</v>
      </c>
      <c r="Z10" t="s">
        <v>679</v>
      </c>
      <c r="AC10" t="s">
        <v>360</v>
      </c>
      <c r="AD10" t="s">
        <v>593</v>
      </c>
    </row>
    <row r="11" spans="1:30">
      <c r="A11" t="s">
        <v>35</v>
      </c>
      <c r="B11" t="s">
        <v>688</v>
      </c>
      <c r="C11" t="s">
        <v>689</v>
      </c>
      <c r="D11" t="s">
        <v>690</v>
      </c>
      <c r="E11" t="s">
        <v>691</v>
      </c>
      <c r="F11">
        <v>2008</v>
      </c>
      <c r="I11">
        <v>104</v>
      </c>
      <c r="J11">
        <v>111</v>
      </c>
      <c r="K11" t="s">
        <v>692</v>
      </c>
      <c r="M11" t="s">
        <v>693</v>
      </c>
      <c r="N11" t="s">
        <v>694</v>
      </c>
      <c r="P11" t="s">
        <v>695</v>
      </c>
      <c r="R11" t="s">
        <v>696</v>
      </c>
      <c r="S11" t="s">
        <v>697</v>
      </c>
      <c r="T11" t="s">
        <v>698</v>
      </c>
      <c r="V11">
        <v>16</v>
      </c>
      <c r="X11">
        <v>24</v>
      </c>
      <c r="Y11" t="s">
        <v>360</v>
      </c>
      <c r="Z11" t="s">
        <v>691</v>
      </c>
      <c r="AC11" t="s">
        <v>360</v>
      </c>
      <c r="AD11" t="s">
        <v>593</v>
      </c>
    </row>
    <row r="12" spans="1:30">
      <c r="A12" t="s">
        <v>40</v>
      </c>
      <c r="B12" t="s">
        <v>699</v>
      </c>
      <c r="C12" t="s">
        <v>700</v>
      </c>
      <c r="D12" t="s">
        <v>701</v>
      </c>
      <c r="E12" t="s">
        <v>702</v>
      </c>
      <c r="F12">
        <v>2003</v>
      </c>
      <c r="I12">
        <v>75</v>
      </c>
      <c r="J12">
        <v>84</v>
      </c>
      <c r="K12" t="s">
        <v>703</v>
      </c>
      <c r="L12" t="s">
        <v>704</v>
      </c>
      <c r="M12" t="s">
        <v>705</v>
      </c>
      <c r="N12" t="s">
        <v>706</v>
      </c>
      <c r="P12" t="s">
        <v>707</v>
      </c>
      <c r="R12" t="s">
        <v>708</v>
      </c>
      <c r="S12" t="s">
        <v>709</v>
      </c>
      <c r="T12" t="s">
        <v>710</v>
      </c>
      <c r="V12">
        <v>11</v>
      </c>
      <c r="X12">
        <v>26</v>
      </c>
      <c r="Y12" t="s">
        <v>360</v>
      </c>
      <c r="Z12" t="s">
        <v>702</v>
      </c>
      <c r="AC12" t="s">
        <v>360</v>
      </c>
      <c r="AD12" t="s">
        <v>593</v>
      </c>
    </row>
    <row r="13" spans="1:30">
      <c r="A13" t="s">
        <v>39</v>
      </c>
      <c r="B13" t="s">
        <v>711</v>
      </c>
      <c r="C13" t="s">
        <v>712</v>
      </c>
      <c r="D13" t="s">
        <v>713</v>
      </c>
      <c r="E13" t="s">
        <v>714</v>
      </c>
      <c r="F13">
        <v>2015</v>
      </c>
      <c r="I13">
        <v>1</v>
      </c>
      <c r="J13">
        <v>6</v>
      </c>
      <c r="K13" t="s">
        <v>715</v>
      </c>
      <c r="M13" t="s">
        <v>716</v>
      </c>
      <c r="N13" t="s">
        <v>717</v>
      </c>
      <c r="P13" t="s">
        <v>718</v>
      </c>
      <c r="Q13" t="s">
        <v>719</v>
      </c>
      <c r="R13" t="s">
        <v>720</v>
      </c>
      <c r="S13" t="s">
        <v>721</v>
      </c>
      <c r="T13" t="s">
        <v>722</v>
      </c>
      <c r="V13">
        <v>11</v>
      </c>
      <c r="X13">
        <v>36</v>
      </c>
      <c r="Y13" t="s">
        <v>360</v>
      </c>
      <c r="Z13" t="s">
        <v>714</v>
      </c>
      <c r="AC13" t="s">
        <v>360</v>
      </c>
      <c r="AD13" t="s">
        <v>593</v>
      </c>
    </row>
    <row r="14" spans="1:30">
      <c r="A14" t="s">
        <v>41</v>
      </c>
      <c r="B14" t="s">
        <v>723</v>
      </c>
      <c r="C14" t="s">
        <v>724</v>
      </c>
      <c r="D14" t="s">
        <v>725</v>
      </c>
      <c r="E14" t="s">
        <v>726</v>
      </c>
      <c r="F14">
        <v>2007</v>
      </c>
      <c r="G14">
        <v>37</v>
      </c>
      <c r="H14">
        <v>1</v>
      </c>
      <c r="I14">
        <v>17</v>
      </c>
      <c r="J14">
        <v>31</v>
      </c>
      <c r="K14" t="s">
        <v>727</v>
      </c>
      <c r="L14" t="s">
        <v>728</v>
      </c>
      <c r="N14" t="s">
        <v>729</v>
      </c>
      <c r="P14" t="s">
        <v>730</v>
      </c>
      <c r="Q14" t="s">
        <v>731</v>
      </c>
      <c r="R14" t="s">
        <v>732</v>
      </c>
      <c r="S14" t="s">
        <v>733</v>
      </c>
      <c r="T14" t="s">
        <v>734</v>
      </c>
      <c r="V14">
        <v>10</v>
      </c>
      <c r="W14">
        <v>2</v>
      </c>
      <c r="X14">
        <v>38</v>
      </c>
      <c r="Y14" t="s">
        <v>360</v>
      </c>
      <c r="Z14" t="s">
        <v>726</v>
      </c>
      <c r="AC14" t="s">
        <v>360</v>
      </c>
      <c r="AD14" t="s">
        <v>735</v>
      </c>
    </row>
    <row r="15" spans="1:30">
      <c r="A15" t="s">
        <v>57</v>
      </c>
      <c r="B15" t="s">
        <v>736</v>
      </c>
      <c r="C15" t="s">
        <v>737</v>
      </c>
      <c r="D15" t="s">
        <v>738</v>
      </c>
      <c r="E15" t="s">
        <v>739</v>
      </c>
      <c r="F15">
        <v>2012</v>
      </c>
      <c r="I15">
        <v>65</v>
      </c>
      <c r="J15">
        <v>71</v>
      </c>
      <c r="K15" t="s">
        <v>740</v>
      </c>
      <c r="L15" t="s">
        <v>741</v>
      </c>
      <c r="M15" t="s">
        <v>742</v>
      </c>
      <c r="N15" t="s">
        <v>743</v>
      </c>
      <c r="P15" t="s">
        <v>744</v>
      </c>
      <c r="Q15" t="s">
        <v>745</v>
      </c>
      <c r="R15" t="s">
        <v>746</v>
      </c>
      <c r="S15" t="s">
        <v>747</v>
      </c>
      <c r="T15" t="s">
        <v>748</v>
      </c>
      <c r="V15">
        <v>5</v>
      </c>
      <c r="X15">
        <v>22</v>
      </c>
      <c r="Y15" t="s">
        <v>360</v>
      </c>
      <c r="Z15" t="s">
        <v>739</v>
      </c>
      <c r="AC15" t="s">
        <v>360</v>
      </c>
      <c r="AD15" t="s">
        <v>593</v>
      </c>
    </row>
    <row r="16" spans="1:30">
      <c r="A16" t="s">
        <v>67</v>
      </c>
      <c r="B16" t="s">
        <v>749</v>
      </c>
      <c r="C16" t="s">
        <v>750</v>
      </c>
      <c r="D16" t="s">
        <v>751</v>
      </c>
      <c r="E16" s="17" t="s">
        <v>752</v>
      </c>
      <c r="F16">
        <v>2010</v>
      </c>
      <c r="I16">
        <v>261</v>
      </c>
      <c r="J16">
        <v>265</v>
      </c>
      <c r="K16" t="s">
        <v>753</v>
      </c>
      <c r="M16" t="s">
        <v>754</v>
      </c>
      <c r="N16" t="s">
        <v>755</v>
      </c>
      <c r="P16" t="s">
        <v>756</v>
      </c>
      <c r="Q16" t="s">
        <v>757</v>
      </c>
      <c r="R16" t="s">
        <v>758</v>
      </c>
      <c r="S16" t="s">
        <v>759</v>
      </c>
      <c r="T16" t="s">
        <v>760</v>
      </c>
      <c r="V16">
        <v>4</v>
      </c>
      <c r="X16">
        <v>12</v>
      </c>
      <c r="Y16" t="s">
        <v>360</v>
      </c>
      <c r="Z16" s="17" t="s">
        <v>752</v>
      </c>
      <c r="AC16" t="s">
        <v>360</v>
      </c>
      <c r="AD16" t="s">
        <v>593</v>
      </c>
    </row>
    <row r="17" spans="1:30">
      <c r="A17" t="s">
        <v>65</v>
      </c>
      <c r="B17" t="s">
        <v>761</v>
      </c>
      <c r="C17" t="s">
        <v>762</v>
      </c>
      <c r="D17" t="s">
        <v>763</v>
      </c>
      <c r="E17" s="17" t="s">
        <v>764</v>
      </c>
      <c r="F17">
        <v>2014</v>
      </c>
      <c r="I17">
        <v>472</v>
      </c>
      <c r="J17">
        <v>476</v>
      </c>
      <c r="K17" t="s">
        <v>765</v>
      </c>
      <c r="L17" t="s">
        <v>766</v>
      </c>
      <c r="M17" t="s">
        <v>767</v>
      </c>
      <c r="N17" t="s">
        <v>768</v>
      </c>
      <c r="P17" t="s">
        <v>769</v>
      </c>
      <c r="Q17" t="s">
        <v>770</v>
      </c>
      <c r="R17" t="s">
        <v>771</v>
      </c>
      <c r="S17" t="s">
        <v>772</v>
      </c>
      <c r="T17" t="s">
        <v>773</v>
      </c>
      <c r="V17">
        <v>4</v>
      </c>
      <c r="W17">
        <v>4</v>
      </c>
      <c r="X17">
        <v>10</v>
      </c>
      <c r="Y17" t="s">
        <v>360</v>
      </c>
      <c r="Z17" s="17" t="s">
        <v>764</v>
      </c>
      <c r="AC17" t="s">
        <v>360</v>
      </c>
      <c r="AD17" t="s">
        <v>593</v>
      </c>
    </row>
    <row r="18" spans="1:30">
      <c r="A18" t="s">
        <v>68</v>
      </c>
      <c r="B18" t="s">
        <v>774</v>
      </c>
      <c r="C18" t="s">
        <v>775</v>
      </c>
      <c r="D18" t="s">
        <v>776</v>
      </c>
      <c r="E18" t="s">
        <v>777</v>
      </c>
      <c r="F18">
        <v>2009</v>
      </c>
      <c r="I18">
        <v>1</v>
      </c>
      <c r="J18">
        <v>6</v>
      </c>
      <c r="K18" t="s">
        <v>778</v>
      </c>
      <c r="L18" t="s">
        <v>779</v>
      </c>
      <c r="M18" t="s">
        <v>780</v>
      </c>
      <c r="N18" t="s">
        <v>781</v>
      </c>
      <c r="P18" t="s">
        <v>782</v>
      </c>
      <c r="Q18" t="s">
        <v>783</v>
      </c>
      <c r="R18" t="s">
        <v>784</v>
      </c>
      <c r="S18" t="s">
        <v>785</v>
      </c>
      <c r="T18" t="s">
        <v>786</v>
      </c>
      <c r="V18">
        <v>4</v>
      </c>
      <c r="X18">
        <v>12</v>
      </c>
      <c r="Y18" t="s">
        <v>360</v>
      </c>
      <c r="Z18" t="s">
        <v>777</v>
      </c>
      <c r="AC18" t="s">
        <v>360</v>
      </c>
      <c r="AD18" t="s">
        <v>593</v>
      </c>
    </row>
    <row r="19" spans="1:30">
      <c r="A19" t="s">
        <v>71</v>
      </c>
      <c r="B19" t="s">
        <v>787</v>
      </c>
      <c r="C19" t="s">
        <v>788</v>
      </c>
      <c r="D19" t="s">
        <v>789</v>
      </c>
      <c r="E19" s="17" t="s">
        <v>790</v>
      </c>
      <c r="F19">
        <v>2017</v>
      </c>
      <c r="I19">
        <v>67</v>
      </c>
      <c r="J19">
        <v>72</v>
      </c>
      <c r="K19" t="s">
        <v>791</v>
      </c>
      <c r="L19" t="s">
        <v>792</v>
      </c>
      <c r="M19" t="s">
        <v>793</v>
      </c>
      <c r="N19" t="s">
        <v>794</v>
      </c>
      <c r="P19" t="s">
        <v>795</v>
      </c>
      <c r="Q19" t="s">
        <v>796</v>
      </c>
      <c r="R19" t="s">
        <v>797</v>
      </c>
      <c r="S19" t="s">
        <v>798</v>
      </c>
      <c r="T19" t="s">
        <v>799</v>
      </c>
      <c r="V19">
        <v>4</v>
      </c>
      <c r="X19">
        <v>18</v>
      </c>
      <c r="Y19" t="s">
        <v>360</v>
      </c>
      <c r="Z19" s="17" t="s">
        <v>790</v>
      </c>
      <c r="AC19" t="s">
        <v>360</v>
      </c>
      <c r="AD19" t="s">
        <v>593</v>
      </c>
    </row>
    <row r="20" spans="1:30">
      <c r="A20" t="s">
        <v>800</v>
      </c>
      <c r="B20" t="s">
        <v>801</v>
      </c>
      <c r="C20" t="s">
        <v>802</v>
      </c>
      <c r="D20" t="s">
        <v>358</v>
      </c>
      <c r="E20" s="17" t="s">
        <v>803</v>
      </c>
      <c r="F20">
        <v>2009</v>
      </c>
      <c r="I20">
        <v>798</v>
      </c>
      <c r="J20">
        <v>804</v>
      </c>
      <c r="K20" t="s">
        <v>804</v>
      </c>
      <c r="M20" t="s">
        <v>805</v>
      </c>
      <c r="N20" t="s">
        <v>806</v>
      </c>
      <c r="P20" t="s">
        <v>807</v>
      </c>
      <c r="Q20" t="s">
        <v>808</v>
      </c>
      <c r="R20" t="s">
        <v>809</v>
      </c>
      <c r="S20" t="s">
        <v>810</v>
      </c>
      <c r="T20" t="s">
        <v>811</v>
      </c>
      <c r="V20">
        <v>3</v>
      </c>
      <c r="X20">
        <v>32</v>
      </c>
      <c r="Y20" t="s">
        <v>360</v>
      </c>
      <c r="Z20" s="17" t="s">
        <v>803</v>
      </c>
      <c r="AC20" t="s">
        <v>360</v>
      </c>
      <c r="AD20" t="s">
        <v>593</v>
      </c>
    </row>
    <row r="21" spans="1:30">
      <c r="A21" t="s">
        <v>75</v>
      </c>
      <c r="B21" t="s">
        <v>812</v>
      </c>
      <c r="C21" t="s">
        <v>813</v>
      </c>
      <c r="D21" t="s">
        <v>814</v>
      </c>
      <c r="E21" s="17" t="s">
        <v>815</v>
      </c>
      <c r="F21">
        <v>2009</v>
      </c>
      <c r="I21">
        <v>247</v>
      </c>
      <c r="J21">
        <v>254</v>
      </c>
      <c r="K21" t="s">
        <v>816</v>
      </c>
      <c r="L21" t="s">
        <v>817</v>
      </c>
      <c r="M21" t="s">
        <v>818</v>
      </c>
      <c r="N21" t="s">
        <v>819</v>
      </c>
      <c r="P21" t="s">
        <v>820</v>
      </c>
      <c r="Q21" t="s">
        <v>821</v>
      </c>
      <c r="R21" t="s">
        <v>822</v>
      </c>
      <c r="S21" t="s">
        <v>823</v>
      </c>
      <c r="T21" t="s">
        <v>824</v>
      </c>
      <c r="V21">
        <v>3</v>
      </c>
      <c r="X21">
        <v>34</v>
      </c>
      <c r="Y21" t="s">
        <v>360</v>
      </c>
      <c r="Z21" s="17" t="s">
        <v>815</v>
      </c>
      <c r="AC21" t="s">
        <v>360</v>
      </c>
      <c r="AD21" t="s">
        <v>593</v>
      </c>
    </row>
    <row r="22" spans="1:30">
      <c r="A22" t="s">
        <v>89</v>
      </c>
      <c r="B22" t="s">
        <v>825</v>
      </c>
      <c r="C22" t="s">
        <v>826</v>
      </c>
      <c r="D22" t="s">
        <v>827</v>
      </c>
      <c r="E22" t="s">
        <v>828</v>
      </c>
      <c r="F22">
        <v>2008</v>
      </c>
      <c r="I22">
        <v>464</v>
      </c>
      <c r="J22">
        <v>469</v>
      </c>
      <c r="K22" t="s">
        <v>829</v>
      </c>
      <c r="M22" t="s">
        <v>830</v>
      </c>
      <c r="N22" t="s">
        <v>831</v>
      </c>
      <c r="P22" t="s">
        <v>832</v>
      </c>
      <c r="S22" t="s">
        <v>833</v>
      </c>
      <c r="T22" t="s">
        <v>834</v>
      </c>
      <c r="V22">
        <v>3</v>
      </c>
      <c r="X22">
        <v>18</v>
      </c>
      <c r="Y22" t="s">
        <v>360</v>
      </c>
      <c r="Z22" t="s">
        <v>828</v>
      </c>
      <c r="AC22" t="s">
        <v>360</v>
      </c>
      <c r="AD22" t="s">
        <v>593</v>
      </c>
    </row>
    <row r="23" spans="1:30">
      <c r="A23" t="s">
        <v>70</v>
      </c>
      <c r="B23" t="s">
        <v>835</v>
      </c>
      <c r="C23" t="s">
        <v>836</v>
      </c>
      <c r="D23" t="s">
        <v>837</v>
      </c>
      <c r="E23" s="17" t="s">
        <v>838</v>
      </c>
      <c r="F23">
        <v>2017</v>
      </c>
      <c r="I23">
        <v>449</v>
      </c>
      <c r="J23">
        <v>450</v>
      </c>
      <c r="K23" t="s">
        <v>839</v>
      </c>
      <c r="L23" t="s">
        <v>817</v>
      </c>
      <c r="M23" t="s">
        <v>840</v>
      </c>
      <c r="N23" t="s">
        <v>841</v>
      </c>
      <c r="P23" t="s">
        <v>842</v>
      </c>
      <c r="Q23" t="s">
        <v>843</v>
      </c>
      <c r="R23" t="s">
        <v>844</v>
      </c>
      <c r="S23" t="s">
        <v>845</v>
      </c>
      <c r="T23" t="s">
        <v>846</v>
      </c>
      <c r="V23">
        <v>2</v>
      </c>
      <c r="X23">
        <v>11</v>
      </c>
      <c r="Y23" t="s">
        <v>360</v>
      </c>
      <c r="Z23" s="17" t="s">
        <v>838</v>
      </c>
      <c r="AC23" t="s">
        <v>360</v>
      </c>
      <c r="AD23" t="s">
        <v>593</v>
      </c>
    </row>
    <row r="24" spans="1:30">
      <c r="A24" t="s">
        <v>69</v>
      </c>
      <c r="B24" t="s">
        <v>847</v>
      </c>
      <c r="C24" t="s">
        <v>848</v>
      </c>
      <c r="D24" t="s">
        <v>849</v>
      </c>
      <c r="E24" t="s">
        <v>850</v>
      </c>
      <c r="F24">
        <v>2020</v>
      </c>
      <c r="I24">
        <v>1</v>
      </c>
      <c r="J24">
        <v>5</v>
      </c>
      <c r="K24" t="s">
        <v>851</v>
      </c>
      <c r="L24" t="s">
        <v>852</v>
      </c>
      <c r="M24" t="s">
        <v>853</v>
      </c>
      <c r="N24" t="s">
        <v>854</v>
      </c>
      <c r="P24" t="s">
        <v>855</v>
      </c>
      <c r="Q24" t="s">
        <v>856</v>
      </c>
      <c r="R24" t="s">
        <v>857</v>
      </c>
      <c r="S24" t="s">
        <v>858</v>
      </c>
      <c r="T24" t="s">
        <v>859</v>
      </c>
      <c r="V24">
        <v>2</v>
      </c>
      <c r="X24">
        <v>32</v>
      </c>
      <c r="Y24" t="s">
        <v>360</v>
      </c>
      <c r="Z24" t="s">
        <v>850</v>
      </c>
      <c r="AC24" t="s">
        <v>360</v>
      </c>
      <c r="AD24" t="s">
        <v>593</v>
      </c>
    </row>
    <row r="25" spans="1:30">
      <c r="A25" t="s">
        <v>860</v>
      </c>
      <c r="B25" t="s">
        <v>847</v>
      </c>
      <c r="C25" t="s">
        <v>861</v>
      </c>
      <c r="D25" t="s">
        <v>862</v>
      </c>
      <c r="E25" t="s">
        <v>863</v>
      </c>
      <c r="F25">
        <v>2021</v>
      </c>
      <c r="I25">
        <v>1203</v>
      </c>
      <c r="J25">
        <v>1209</v>
      </c>
      <c r="K25" t="s">
        <v>864</v>
      </c>
      <c r="M25" t="s">
        <v>865</v>
      </c>
      <c r="N25" t="s">
        <v>866</v>
      </c>
      <c r="P25" t="s">
        <v>867</v>
      </c>
      <c r="Q25" t="s">
        <v>868</v>
      </c>
      <c r="R25" t="s">
        <v>869</v>
      </c>
      <c r="S25" t="s">
        <v>870</v>
      </c>
      <c r="T25" t="s">
        <v>871</v>
      </c>
      <c r="V25">
        <v>2</v>
      </c>
      <c r="X25">
        <v>26</v>
      </c>
      <c r="Y25" t="s">
        <v>360</v>
      </c>
      <c r="Z25" t="s">
        <v>863</v>
      </c>
      <c r="AC25" t="s">
        <v>360</v>
      </c>
      <c r="AD25" t="s">
        <v>593</v>
      </c>
    </row>
    <row r="26" spans="1:30">
      <c r="A26" t="s">
        <v>13</v>
      </c>
      <c r="B26" t="s">
        <v>872</v>
      </c>
      <c r="C26" t="s">
        <v>873</v>
      </c>
      <c r="D26" t="s">
        <v>874</v>
      </c>
      <c r="E26" s="17" t="s">
        <v>875</v>
      </c>
      <c r="F26">
        <v>2011</v>
      </c>
      <c r="G26">
        <v>28</v>
      </c>
      <c r="H26">
        <v>4</v>
      </c>
      <c r="I26">
        <v>86</v>
      </c>
      <c r="J26">
        <v>91</v>
      </c>
      <c r="K26" t="s">
        <v>876</v>
      </c>
      <c r="L26" t="s">
        <v>877</v>
      </c>
      <c r="N26" t="s">
        <v>878</v>
      </c>
      <c r="P26" t="s">
        <v>879</v>
      </c>
      <c r="Q26" t="s">
        <v>880</v>
      </c>
      <c r="R26" t="s">
        <v>881</v>
      </c>
      <c r="S26" t="s">
        <v>882</v>
      </c>
      <c r="T26" t="s">
        <v>883</v>
      </c>
      <c r="V26">
        <v>39</v>
      </c>
      <c r="X26">
        <v>2</v>
      </c>
      <c r="Y26" t="s">
        <v>360</v>
      </c>
      <c r="Z26" s="17" t="s">
        <v>875</v>
      </c>
      <c r="AC26" t="s">
        <v>360</v>
      </c>
      <c r="AD26" t="s">
        <v>884</v>
      </c>
    </row>
  </sheetData>
  <conditionalFormatting sqref="A27:A1048576 A1:A25">
    <cfRule type="duplicateValues" dxfId="2" priority="2"/>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
  <sheetViews>
    <sheetView topLeftCell="D1" zoomScale="86" zoomScaleNormal="86" workbookViewId="0">
      <selection activeCell="A2" sqref="A2"/>
    </sheetView>
  </sheetViews>
  <sheetFormatPr defaultColWidth="11.5703125" defaultRowHeight="12.75"/>
  <cols>
    <col min="1" max="1" width="95.7109375" customWidth="1"/>
    <col min="2" max="2" width="76.42578125" customWidth="1"/>
    <col min="3" max="3" width="57.85546875" customWidth="1"/>
    <col min="4" max="4" width="19.42578125" customWidth="1"/>
    <col min="5" max="5" width="9.85546875" customWidth="1"/>
    <col min="6" max="7" width="13.5703125" customWidth="1"/>
    <col min="8" max="8" width="14.7109375" customWidth="1"/>
    <col min="9" max="9" width="296.28515625" customWidth="1"/>
    <col min="10" max="10" width="135.42578125" style="18" customWidth="1"/>
    <col min="11" max="13" width="296.28515625" customWidth="1"/>
    <col min="14" max="14" width="224.7109375" customWidth="1"/>
    <col min="15" max="15" width="296.28515625" customWidth="1"/>
    <col min="16" max="16" width="36.85546875" customWidth="1"/>
    <col min="17" max="17" width="195.85546875" customWidth="1"/>
    <col min="18" max="18" width="159.5703125" customWidth="1"/>
    <col min="19" max="19" width="99.140625" customWidth="1"/>
    <col min="20" max="20" width="27" customWidth="1"/>
    <col min="21" max="21" width="138.5703125" customWidth="1"/>
    <col min="22" max="22" width="56.42578125" customWidth="1"/>
    <col min="23" max="23" width="231.5703125" customWidth="1"/>
    <col min="24" max="24" width="296.28515625" customWidth="1"/>
    <col min="25" max="25" width="95.7109375" customWidth="1"/>
    <col min="26" max="26" width="216.5703125" customWidth="1"/>
    <col min="27" max="27" width="249.7109375" customWidth="1"/>
    <col min="28" max="28" width="19.140625" customWidth="1"/>
    <col min="29" max="29" width="61.42578125" customWidth="1"/>
    <col min="30" max="30" width="137.42578125" customWidth="1"/>
  </cols>
  <sheetData>
    <row r="1" spans="1:10">
      <c r="A1" s="9" t="s">
        <v>554</v>
      </c>
      <c r="B1" s="9" t="s">
        <v>169</v>
      </c>
      <c r="C1" s="9" t="s">
        <v>555</v>
      </c>
      <c r="D1" s="9" t="s">
        <v>171</v>
      </c>
      <c r="E1" s="9" t="s">
        <v>559</v>
      </c>
      <c r="F1" s="9" t="s">
        <v>558</v>
      </c>
      <c r="G1" s="9" t="s">
        <v>561</v>
      </c>
      <c r="H1" s="9" t="s">
        <v>885</v>
      </c>
      <c r="I1" s="9" t="s">
        <v>567</v>
      </c>
      <c r="J1" s="9" t="s">
        <v>886</v>
      </c>
    </row>
    <row r="2" spans="1:10" ht="80.650000000000006">
      <c r="A2" t="s">
        <v>62</v>
      </c>
      <c r="B2" t="s">
        <v>887</v>
      </c>
      <c r="C2" t="s">
        <v>888</v>
      </c>
      <c r="D2" t="s">
        <v>889</v>
      </c>
      <c r="E2" t="s">
        <v>890</v>
      </c>
      <c r="F2">
        <v>2022</v>
      </c>
      <c r="G2">
        <v>100131</v>
      </c>
      <c r="H2" t="s">
        <v>891</v>
      </c>
      <c r="I2" t="s">
        <v>892</v>
      </c>
      <c r="J2" s="19" t="s">
        <v>893</v>
      </c>
    </row>
    <row r="3" spans="1:10" ht="107.25">
      <c r="A3" t="s">
        <v>19</v>
      </c>
      <c r="B3" t="s">
        <v>894</v>
      </c>
      <c r="C3" t="s">
        <v>895</v>
      </c>
      <c r="D3" t="s">
        <v>896</v>
      </c>
      <c r="F3">
        <v>2013</v>
      </c>
      <c r="G3" t="s">
        <v>897</v>
      </c>
      <c r="H3" t="s">
        <v>898</v>
      </c>
      <c r="I3" s="20" t="s">
        <v>899</v>
      </c>
      <c r="J3" s="19" t="s">
        <v>900</v>
      </c>
    </row>
    <row r="4" spans="1:10" ht="93.95">
      <c r="A4" t="s">
        <v>12</v>
      </c>
      <c r="B4" t="s">
        <v>901</v>
      </c>
      <c r="C4" t="s">
        <v>902</v>
      </c>
      <c r="D4" t="s">
        <v>903</v>
      </c>
      <c r="E4" t="s">
        <v>904</v>
      </c>
      <c r="F4">
        <v>2008</v>
      </c>
      <c r="G4" t="s">
        <v>905</v>
      </c>
      <c r="H4" t="s">
        <v>906</v>
      </c>
      <c r="I4" s="20" t="s">
        <v>907</v>
      </c>
      <c r="J4" s="19" t="s">
        <v>908</v>
      </c>
    </row>
    <row r="5" spans="1:10" ht="93.95">
      <c r="A5" t="s">
        <v>50</v>
      </c>
      <c r="B5" t="s">
        <v>909</v>
      </c>
      <c r="C5" t="s">
        <v>910</v>
      </c>
      <c r="D5" t="s">
        <v>911</v>
      </c>
      <c r="F5">
        <v>2011</v>
      </c>
      <c r="G5" t="s">
        <v>912</v>
      </c>
      <c r="H5" t="s">
        <v>913</v>
      </c>
      <c r="I5" s="20" t="s">
        <v>914</v>
      </c>
      <c r="J5" s="19" t="s">
        <v>915</v>
      </c>
    </row>
    <row r="6" spans="1:10" ht="213.2">
      <c r="A6" t="s">
        <v>916</v>
      </c>
      <c r="B6" t="s">
        <v>917</v>
      </c>
      <c r="C6" t="s">
        <v>918</v>
      </c>
      <c r="D6" t="s">
        <v>919</v>
      </c>
      <c r="E6" t="s">
        <v>920</v>
      </c>
      <c r="F6">
        <v>2012</v>
      </c>
      <c r="G6" t="s">
        <v>921</v>
      </c>
      <c r="H6" t="s">
        <v>922</v>
      </c>
      <c r="I6" s="20" t="s">
        <v>923</v>
      </c>
      <c r="J6" s="19" t="s">
        <v>924</v>
      </c>
    </row>
    <row r="7" spans="1:10" ht="87.95">
      <c r="A7" t="s">
        <v>925</v>
      </c>
      <c r="B7" t="s">
        <v>926</v>
      </c>
      <c r="C7" t="s">
        <v>927</v>
      </c>
      <c r="D7" t="s">
        <v>919</v>
      </c>
      <c r="E7" t="s">
        <v>928</v>
      </c>
      <c r="F7">
        <v>2007</v>
      </c>
      <c r="G7" t="s">
        <v>929</v>
      </c>
      <c r="H7" t="s">
        <v>930</v>
      </c>
      <c r="I7" s="20" t="s">
        <v>931</v>
      </c>
      <c r="J7" s="18" t="s">
        <v>932</v>
      </c>
    </row>
    <row r="8" spans="1:10" ht="107.25">
      <c r="A8" t="s">
        <v>933</v>
      </c>
      <c r="B8" t="s">
        <v>934</v>
      </c>
      <c r="C8" t="s">
        <v>935</v>
      </c>
      <c r="D8" t="s">
        <v>936</v>
      </c>
      <c r="E8" t="s">
        <v>890</v>
      </c>
      <c r="F8">
        <v>2011</v>
      </c>
      <c r="G8" t="s">
        <v>937</v>
      </c>
      <c r="H8" t="s">
        <v>938</v>
      </c>
      <c r="I8" s="20" t="s">
        <v>939</v>
      </c>
      <c r="J8" s="18" t="s">
        <v>940</v>
      </c>
    </row>
    <row r="9" spans="1:10" ht="78.400000000000006">
      <c r="A9" t="s">
        <v>941</v>
      </c>
      <c r="B9" t="s">
        <v>942</v>
      </c>
      <c r="C9" t="s">
        <v>943</v>
      </c>
      <c r="D9" t="s">
        <v>944</v>
      </c>
      <c r="F9">
        <v>2014</v>
      </c>
      <c r="G9" t="s">
        <v>945</v>
      </c>
      <c r="H9" t="s">
        <v>946</v>
      </c>
      <c r="I9" s="20" t="s">
        <v>947</v>
      </c>
      <c r="J9" s="18" t="s">
        <v>948</v>
      </c>
    </row>
    <row r="10" spans="1:10" ht="116.85">
      <c r="A10" t="s">
        <v>949</v>
      </c>
      <c r="B10" t="s">
        <v>950</v>
      </c>
      <c r="C10" t="s">
        <v>927</v>
      </c>
      <c r="D10" t="s">
        <v>951</v>
      </c>
      <c r="F10">
        <v>2022</v>
      </c>
      <c r="G10">
        <v>102102</v>
      </c>
      <c r="H10" t="s">
        <v>930</v>
      </c>
      <c r="I10" s="20" t="s">
        <v>952</v>
      </c>
      <c r="J10" s="18" t="s">
        <v>953</v>
      </c>
    </row>
  </sheetData>
  <conditionalFormatting sqref="A1">
    <cfRule type="duplicateValues" dxfId="1" priority="2"/>
  </conditionalFormatting>
  <hyperlinks>
    <hyperlink ref="I3" r:id="rId1" xr:uid="{00000000-0004-0000-0400-000000000000}"/>
    <hyperlink ref="I4" r:id="rId2" xr:uid="{00000000-0004-0000-0400-000001000000}"/>
    <hyperlink ref="I5" r:id="rId3" xr:uid="{00000000-0004-0000-0400-000002000000}"/>
    <hyperlink ref="I6" r:id="rId4" xr:uid="{00000000-0004-0000-0400-000003000000}"/>
    <hyperlink ref="I7" r:id="rId5" xr:uid="{00000000-0004-0000-0400-000004000000}"/>
    <hyperlink ref="I8" r:id="rId6" xr:uid="{00000000-0004-0000-0400-000005000000}"/>
    <hyperlink ref="I9" r:id="rId7" xr:uid="{00000000-0004-0000-0400-000006000000}"/>
    <hyperlink ref="I10" r:id="rId8" xr:uid="{00000000-0004-0000-0400-000007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Roman,Normal"&amp;12Página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B199"/>
  <sheetViews>
    <sheetView tabSelected="1" topLeftCell="A104" zoomScale="86" zoomScaleNormal="86" workbookViewId="0">
      <selection activeCell="A92" sqref="A92"/>
    </sheetView>
  </sheetViews>
  <sheetFormatPr defaultColWidth="11.5703125" defaultRowHeight="12.75"/>
  <cols>
    <col min="1" max="1" width="68.7109375" customWidth="1"/>
  </cols>
  <sheetData>
    <row r="2" spans="1:1">
      <c r="A2" t="s">
        <v>160</v>
      </c>
    </row>
    <row r="3" spans="1:1">
      <c r="A3" t="s">
        <v>120</v>
      </c>
    </row>
    <row r="4" spans="1:1">
      <c r="A4" t="s">
        <v>149</v>
      </c>
    </row>
    <row r="5" spans="1:1">
      <c r="A5" t="s">
        <v>150</v>
      </c>
    </row>
    <row r="6" spans="1:1">
      <c r="A6" t="s">
        <v>165</v>
      </c>
    </row>
    <row r="7" spans="1:1">
      <c r="A7" t="s">
        <v>139</v>
      </c>
    </row>
    <row r="8" spans="1:1">
      <c r="A8" t="s">
        <v>99</v>
      </c>
    </row>
    <row r="9" spans="1:1">
      <c r="A9" t="s">
        <v>154</v>
      </c>
    </row>
    <row r="10" spans="1:1">
      <c r="A10" t="s">
        <v>162</v>
      </c>
    </row>
    <row r="11" spans="1:1">
      <c r="A11" t="s">
        <v>216</v>
      </c>
    </row>
    <row r="12" spans="1:1">
      <c r="A12" t="s">
        <v>164</v>
      </c>
    </row>
    <row r="13" spans="1:1">
      <c r="A13" t="s">
        <v>112</v>
      </c>
    </row>
    <row r="14" spans="1:1">
      <c r="A14" t="s">
        <v>134</v>
      </c>
    </row>
    <row r="15" spans="1:1">
      <c r="A15" t="s">
        <v>124</v>
      </c>
    </row>
    <row r="16" spans="1:1">
      <c r="A16" t="s">
        <v>143</v>
      </c>
    </row>
    <row r="17" spans="1:1">
      <c r="A17" t="s">
        <v>155</v>
      </c>
    </row>
    <row r="18" spans="1:1">
      <c r="A18" t="s">
        <v>147</v>
      </c>
    </row>
    <row r="19" spans="1:1">
      <c r="A19" t="s">
        <v>121</v>
      </c>
    </row>
    <row r="20" spans="1:1">
      <c r="A20" t="s">
        <v>135</v>
      </c>
    </row>
    <row r="21" spans="1:1">
      <c r="A21" t="s">
        <v>128</v>
      </c>
    </row>
    <row r="22" spans="1:1">
      <c r="A22" t="s">
        <v>161</v>
      </c>
    </row>
    <row r="23" spans="1:1">
      <c r="A23" t="s">
        <v>152</v>
      </c>
    </row>
    <row r="24" spans="1:1">
      <c r="A24" t="s">
        <v>129</v>
      </c>
    </row>
    <row r="25" spans="1:1">
      <c r="A25" t="s">
        <v>140</v>
      </c>
    </row>
    <row r="26" spans="1:1">
      <c r="A26" t="s">
        <v>163</v>
      </c>
    </row>
    <row r="27" spans="1:1">
      <c r="A27" t="s">
        <v>115</v>
      </c>
    </row>
    <row r="28" spans="1:1">
      <c r="A28" t="s">
        <v>113</v>
      </c>
    </row>
    <row r="29" spans="1:1">
      <c r="A29" t="s">
        <v>141</v>
      </c>
    </row>
    <row r="30" spans="1:1">
      <c r="A30" t="s">
        <v>132</v>
      </c>
    </row>
    <row r="31" spans="1:1">
      <c r="A31" t="s">
        <v>125</v>
      </c>
    </row>
    <row r="32" spans="1:1">
      <c r="A32" t="s">
        <v>297</v>
      </c>
    </row>
    <row r="33" spans="1:1">
      <c r="A33" t="s">
        <v>153</v>
      </c>
    </row>
    <row r="34" spans="1:1">
      <c r="A34" t="s">
        <v>116</v>
      </c>
    </row>
    <row r="35" spans="1:1">
      <c r="A35" t="s">
        <v>127</v>
      </c>
    </row>
    <row r="36" spans="1:1">
      <c r="A36" t="s">
        <v>142</v>
      </c>
    </row>
    <row r="37" spans="1:1">
      <c r="A37" t="s">
        <v>118</v>
      </c>
    </row>
    <row r="38" spans="1:1">
      <c r="A38" t="s">
        <v>133</v>
      </c>
    </row>
    <row r="39" spans="1:1">
      <c r="A39" t="s">
        <v>114</v>
      </c>
    </row>
    <row r="40" spans="1:1">
      <c r="A40" t="s">
        <v>144</v>
      </c>
    </row>
    <row r="41" spans="1:1">
      <c r="A41" t="s">
        <v>145</v>
      </c>
    </row>
    <row r="42" spans="1:1">
      <c r="A42" t="s">
        <v>88</v>
      </c>
    </row>
    <row r="43" spans="1:1">
      <c r="A43" t="s">
        <v>122</v>
      </c>
    </row>
    <row r="44" spans="1:1">
      <c r="A44" t="s">
        <v>119</v>
      </c>
    </row>
    <row r="45" spans="1:1">
      <c r="A45" t="s">
        <v>130</v>
      </c>
    </row>
    <row r="46" spans="1:1">
      <c r="A46" t="s">
        <v>166</v>
      </c>
    </row>
    <row r="47" spans="1:1">
      <c r="A47" t="s">
        <v>126</v>
      </c>
    </row>
    <row r="48" spans="1:1">
      <c r="A48" t="s">
        <v>402</v>
      </c>
    </row>
    <row r="49" spans="1:2">
      <c r="A49" t="s">
        <v>156</v>
      </c>
    </row>
    <row r="50" spans="1:2">
      <c r="A50" t="s">
        <v>157</v>
      </c>
    </row>
    <row r="51" spans="1:2">
      <c r="A51" t="s">
        <v>158</v>
      </c>
    </row>
    <row r="52" spans="1:2">
      <c r="A52" t="s">
        <v>151</v>
      </c>
    </row>
    <row r="53" spans="1:2">
      <c r="A53" t="s">
        <v>146</v>
      </c>
    </row>
    <row r="54" spans="1:2">
      <c r="A54" t="s">
        <v>136</v>
      </c>
    </row>
    <row r="55" spans="1:2">
      <c r="A55" t="s">
        <v>137</v>
      </c>
    </row>
    <row r="56" spans="1:2">
      <c r="A56" t="s">
        <v>131</v>
      </c>
    </row>
    <row r="57" spans="1:2">
      <c r="A57" t="s">
        <v>123</v>
      </c>
    </row>
    <row r="58" spans="1:2">
      <c r="A58" t="s">
        <v>117</v>
      </c>
    </row>
    <row r="59" spans="1:2">
      <c r="A59" t="s">
        <v>138</v>
      </c>
    </row>
    <row r="60" spans="1:2">
      <c r="A60" t="s">
        <v>159</v>
      </c>
    </row>
    <row r="61" spans="1:2">
      <c r="A61" t="s">
        <v>148</v>
      </c>
    </row>
    <row r="63" spans="1:2" ht="24.6">
      <c r="A63" s="13" t="str">
        <f>_xlfn.CONCAT("""",A2,"""")</f>
        <v>"ILUSTRANDO REQUISITOS NÃO FUNCIONAIS DE USABILIDADE PARA FERRAMENTAS DE ANÁLISE MULTIDIMENSIONAL"</v>
      </c>
    </row>
    <row r="64" spans="1:2" ht="24.6">
      <c r="A64" s="13" t="str">
        <f>_xlfn.CONCAT("""",A3,"""")</f>
        <v>"Ferramenta de análise do desempenho de uma solução de monitoramento de processo agrícola sucroalcooleiro"</v>
      </c>
      <c r="B64" t="str">
        <f>_xlfn.CONCAT(A63," OR ",A64)</f>
        <v>"ILUSTRANDO REQUISITOS NÃO FUNCIONAIS DE USABILIDADE PARA FERRAMENTAS DE ANÁLISE MULTIDIMENSIONAL" OR "Ferramenta de análise do desempenho de uma solução de monitoramento de processo agrícola sucroalcooleiro"</v>
      </c>
    </row>
    <row r="65" spans="1:2">
      <c r="A65" s="13" t="str">
        <f>_xlfn.CONCAT("""",A4,"""")</f>
        <v>"Uso de práticas ágeis em projetos de Data Mart"</v>
      </c>
      <c r="B65" t="str">
        <f>_xlfn.CONCAT(B64," OR ",A65)</f>
        <v>"ILUSTRANDO REQUISITOS NÃO FUNCIONAIS DE USABILIDADE PARA FERRAMENTAS DE ANÁLISE MULTIDIMENSIONAL" OR "Ferramenta de análise do desempenho de uma solução de monitoramento de processo agrícola sucroalcooleiro" OR "Uso de práticas ágeis em projetos de Data Mart"</v>
      </c>
    </row>
    <row r="66" spans="1:2">
      <c r="A66" s="13" t="str">
        <f>_xlfn.CONCAT("""",A5,"""")</f>
        <v>"Dados, Informação, Conhecimento, o Business Intelligence e as suas motivações"</v>
      </c>
      <c r="B66" t="str">
        <f>_xlfn.CONCAT(B65," OR ",A66)</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v>
      </c>
    </row>
    <row r="67" spans="1:2" ht="24.6">
      <c r="A67" s="13" t="str">
        <f>_xlfn.CONCAT("""",A6,"""")</f>
        <v>"Metodologia para desenvolvimento de soluções em mineração de dados: Um estudo prático em diagnóstico de falhas"</v>
      </c>
      <c r="B67" t="str">
        <f>_xlfn.CONCAT(B66," OR ",A67)</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v>
      </c>
    </row>
    <row r="68" spans="1:2">
      <c r="A68" s="13" t="str">
        <f>_xlfn.CONCAT("""",A7,"""")</f>
        <v>"Sistema de BI para análise de tickets de atendimento"</v>
      </c>
      <c r="B68" t="str">
        <f>_xlfn.CONCAT(B67," OR ",A68)</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v>
      </c>
    </row>
    <row r="69" spans="1:2">
      <c r="A69" s="13" t="str">
        <f>_xlfn.CONCAT("""",A8,"""")</f>
        <v>"FERRAMENTAS DE BI PARA INTELIGÊNCIA COMPETITIVA"</v>
      </c>
      <c r="B69" t="str">
        <f>_xlfn.CONCAT(B68," OR ",A69)</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v>
      </c>
    </row>
    <row r="70" spans="1:2" ht="24.6">
      <c r="A70" s="13" t="str">
        <f>_xlfn.CONCAT("""",A9,"""")</f>
        <v>"Heurísticas para Identificação de Requisitos de Data Warehouse a partir de Indicadores de Desempenho"</v>
      </c>
      <c r="B70" t="str">
        <f>_xlfn.CONCAT(B69," OR ",A70)</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v>
      </c>
    </row>
    <row r="71" spans="1:2" ht="24.6">
      <c r="A71" s="13" t="str">
        <f>_xlfn.CONCAT("""",A10,"""")</f>
        <v>"MeGIQ-Metodologia de Geração de Informações de Qualidade para Apoio à Tomada de Decisão Executiva"</v>
      </c>
      <c r="B71" t="str">
        <f>_xlfn.CONCAT(B70," OR ",A71)</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v>
      </c>
    </row>
    <row r="72" spans="1:2">
      <c r="A72" s="13" t="str">
        <f>_xlfn.CONCAT("""",A11,"""")</f>
        <v>"GÍZIA DIELLE LEITE LAMA"</v>
      </c>
      <c r="B72" t="str">
        <f>_xlfn.CONCAT(B71," OR ",A72)</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v>
      </c>
    </row>
    <row r="73" spans="1:2">
      <c r="A73" s="13" t="str">
        <f>_xlfn.CONCAT("""",A12,"""")</f>
        <v>"Práticas Participativas na Elicitação de Requisitos para Database Marketing"</v>
      </c>
      <c r="B73" t="str">
        <f>_xlfn.CONCAT(B72," OR ",A73)</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v>
      </c>
    </row>
    <row r="74" spans="1:2" ht="24.6">
      <c r="A74" s="13" t="str">
        <f>_xlfn.CONCAT("""",A13,"""")</f>
        <v>"Melhoria do processo de migração e digitalização na adoção de um software inteligente de gestão da manutenção"</v>
      </c>
      <c r="B74" t="str">
        <f>_xlfn.CONCAT(B73," OR ",A74)</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v>
      </c>
    </row>
    <row r="75" spans="1:2">
      <c r="A75" s="13" t="str">
        <f>_xlfn.CONCAT("""",A14,"""")</f>
        <v>"Geração de testes de aceitação a partir de modelos U2TP para sistemas web"</v>
      </c>
      <c r="B75" t="str">
        <f>_xlfn.CONCAT(B74," OR ",A75)</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v>
      </c>
    </row>
    <row r="76" spans="1:2" ht="24.6">
      <c r="A76" s="13" t="str">
        <f>_xlfn.CONCAT("""",A15,"""")</f>
        <v>"UM FRAMEWORK ALGÉBRICO PARA WORKFLOWS DE ANÁLISE DE DADOS EM APACHE SPARK"</v>
      </c>
      <c r="B76" t="str">
        <f>_xlfn.CONCAT(B75," OR ",A76)</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v>
      </c>
    </row>
    <row r="77" spans="1:2" ht="24.6">
      <c r="A77" s="13" t="str">
        <f>_xlfn.CONCAT("""",A16,"""")</f>
        <v>"Proposta de implantação de indicadores de desempenho como auxílio à tomada de decisões da área de projetos de uma empresa de TI"</v>
      </c>
      <c r="B77" t="str">
        <f>_xlfn.CONCAT(B76," OR ",A77)</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v>
      </c>
    </row>
    <row r="78" spans="1:2">
      <c r="A78" s="13" t="str">
        <f>_xlfn.CONCAT("""",A17,"""")</f>
        <v>"Business intelligence: um caso prático"</v>
      </c>
      <c r="B78" t="str">
        <f>_xlfn.CONCAT(B77," OR ",A78)</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v>
      </c>
    </row>
    <row r="79" spans="1:2">
      <c r="A79" s="13" t="str">
        <f>_xlfn.CONCAT("""",A18,"""")</f>
        <v>"Aprendizado semissupervisionado aplicado ao problema de valores ausentes"</v>
      </c>
      <c r="B79" t="str">
        <f>_xlfn.CONCAT(B78," OR ",A79)</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v>
      </c>
    </row>
    <row r="80" spans="1:2" ht="24.6">
      <c r="A80" s="13" t="str">
        <f>_xlfn.CONCAT("""",A19,"""")</f>
        <v>"Utilização do processo de pensamento da teroria das restrições para proposta de melhoria no setor de business intelligence em um empresa de TI"</v>
      </c>
      <c r="B80" t="str">
        <f>_xlfn.CONCAT(B79," OR ",A80)</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v>
      </c>
    </row>
    <row r="81" spans="1:2">
      <c r="A81" s="13" t="str">
        <f>_xlfn.CONCAT("""",A20,"""")</f>
        <v>"ALSMon: sistema para monitorizar ALS"</v>
      </c>
      <c r="B81" t="str">
        <f>_xlfn.CONCAT(B80," OR ",A81)</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v>
      </c>
    </row>
    <row r="82" spans="1:2">
      <c r="A82" s="13" t="str">
        <f>_xlfn.CONCAT("""",A21,"""")</f>
        <v>"Um plano de métricas para monitoramento de projeto Scrum"</v>
      </c>
      <c r="B82" t="str">
        <f>_xlfn.CONCAT(B81," OR ",A82)</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v>
      </c>
    </row>
    <row r="83" spans="1:2">
      <c r="A83" s="13" t="str">
        <f>_xlfn.CONCAT("""",A22,"""")</f>
        <v>"Análise exploratória de dados: estudo de caso da rede de restaurantes Miyoshi"</v>
      </c>
      <c r="B83" t="str">
        <f>_xlfn.CONCAT(B82," OR ",A83)</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v>
      </c>
    </row>
    <row r="84" spans="1:2" ht="24.6">
      <c r="A84" s="13" t="str">
        <f>_xlfn.CONCAT("""",A23,"""")</f>
        <v>"Categoria Profissionais 3º Lugar: Sistemas de informações orientados a gestão de custos no setor público: especificação e requisitos funcionais para uma prefeitura"</v>
      </c>
      <c r="B84" t="str">
        <f>_xlfn.CONCAT(B83," OR ",A84)</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v>
      </c>
    </row>
    <row r="85" spans="1:2" ht="24.6">
      <c r="A85" s="13" t="str">
        <f>_xlfn.CONCAT("""",A24,"""")</f>
        <v>"Práticas, técnicas e ferramentas de gestão do conhecimento para a definição de requisitos de software: um estudo de caso no Laboratório Bridge"</v>
      </c>
      <c r="B85" t="str">
        <f>_xlfn.CONCAT(B84," OR ",A85)</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v>
      </c>
    </row>
    <row r="86" spans="1:2">
      <c r="A86" s="13" t="str">
        <f>_xlfn.CONCAT("""",A25,"""")</f>
        <v>"REP-BIP: um processo de elicitação de requisitos para projetos de Business Intelligence"</v>
      </c>
      <c r="B86" t="str">
        <f>_xlfn.CONCAT(B85," OR ",A86)</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v>
      </c>
    </row>
    <row r="87" spans="1:2" ht="24.6">
      <c r="A87" s="13" t="str">
        <f>_xlfn.CONCAT("""",A26,"""")</f>
        <v>"Aplicação do modelo fábrica de software CMMI especializado em data warehouse com técnicas de heurísticas para a definição de soluções"</v>
      </c>
      <c r="B87" t="str">
        <f>_xlfn.CONCAT(B86," OR ",A87)</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v>
      </c>
    </row>
    <row r="88" spans="1:2">
      <c r="A88" s="13" t="str">
        <f>_xlfn.CONCAT("""",A27,"""")</f>
        <v>"Data science na prática: transformando problemas de negócio em soluções de dados"</v>
      </c>
      <c r="B88" t="str">
        <f>_xlfn.CONCAT(B87," OR ",A88)</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v>
      </c>
    </row>
    <row r="89" spans="1:2">
      <c r="A89" s="13" t="str">
        <f>_xlfn.CONCAT("""",A28,"""")</f>
        <v>"Um estudo da maturidade em gestão de dados em um órgão público de trânsito"</v>
      </c>
      <c r="B89" t="str">
        <f>_xlfn.CONCAT(B88," OR ",A89)</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v>
      </c>
    </row>
    <row r="90" spans="1:2">
      <c r="A90" s="13" t="str">
        <f>_xlfn.CONCAT("""",A29,"""")</f>
        <v>"SysPRE: systematized process for requirements engineering in knowledge discovery projects"</v>
      </c>
      <c r="B90" t="str">
        <f>_xlfn.CONCAT(B89," OR ",A90)</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v>
      </c>
    </row>
    <row r="91" spans="1:2" ht="22.35">
      <c r="A91" s="13" t="str">
        <f>_xlfn.CONCAT("""",A30,"""")</f>
        <v>"SCRUM PARA DESENVOLVIMENTO DE PROJETOS DE BUSINESS INTELLIGENCE"</v>
      </c>
      <c r="B91" t="str">
        <f>_xlfn.CONCAT(B90," OR ",A91)</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 OR "SCRUM PARA DESENVOLVIMENTO DE PROJETOS DE BUSINESS INTELLIGENCE"</v>
      </c>
    </row>
    <row r="92" spans="1:2" ht="24.6">
      <c r="A92" s="13" t="str">
        <f>_xlfn.CONCAT("""",A31,"""")</f>
        <v>"Uso de Dashboards de performance para tomada de decisão estratégica: uma aplicação em uma organização do Ramo Ótico"</v>
      </c>
      <c r="B92" t="str">
        <f>_xlfn.CONCAT(B91," OR ",A92)</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 OR "SCRUM PARA DESENVOLVIMENTO DE PROJETOS DE BUSINESS INTELLIGENCE" OR "Uso de Dashboards de performance para tomada de decisão estratégica: uma aplicação em uma organização do Ramo Ótico"</v>
      </c>
    </row>
    <row r="93" spans="1:2">
      <c r="A93" s="13" t="str">
        <f>_xlfn.CONCAT("""",A32,"""")</f>
        <v>"CURSO SUPERIOR DE TECNOLOGIA EM BANCO DE DADOS"</v>
      </c>
      <c r="B93" t="str">
        <f>_xlfn.CONCAT(B92," OR ",A93)</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 OR "SCRUM PARA DESENVOLVIMENTO DE PROJETOS DE BUSINESS INTELLIGENCE" OR "Uso de Dashboards de performance para tomada de decisão estratégica: uma aplicação em uma organização do Ramo Ótico" OR "CURSO SUPERIOR DE TECNOLOGIA EM BANCO DE DADOS"</v>
      </c>
    </row>
    <row r="94" spans="1:2">
      <c r="A94" s="13" t="str">
        <f>_xlfn.CONCAT("""",A33,"""")</f>
        <v>"BAM framework for OMS using open source technologies"</v>
      </c>
      <c r="B94" t="str">
        <f>_xlfn.CONCAT(B93," OR ",A94)</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 OR "SCRUM PARA DESENVOLVIMENTO DE PROJETOS DE BUSINESS INTELLIGENCE" OR "Uso de Dashboards de performance para tomada de decisão estratégica: uma aplicação em uma organização do Ramo Ótico" OR "CURSO SUPERIOR DE TECNOLOGIA EM BANCO DE DADOS" OR "BAM framework for OMS using open source technologies"</v>
      </c>
    </row>
    <row r="95" spans="1:2" ht="24.6">
      <c r="A95" s="13" t="str">
        <f>_xlfn.CONCAT("""",A34,"""")</f>
        <v>"Interoperabilidade entre Ambientes IIoT e B2B através de Data Spaces Industriais: O Caso do Cluster do Calçado"</v>
      </c>
      <c r="B95" t="str">
        <f>_xlfn.CONCAT(B94," OR ",A95)</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 OR "SCRUM PARA DESENVOLVIMENTO DE PROJETOS DE BUSINESS INTELLIGENCE" OR "Uso de Dashboards de performance para tomada de decisão estratégica: uma aplicação em uma organização do Ramo Ótico" OR "CURSO SUPERIOR DE TECNOLOGIA EM BANCO DE DADOS" OR "BAM framework for OMS using open source technologies" OR "Interoperabilidade entre Ambientes IIoT e B2B através de Data Spaces Industriais: O Caso do Cluster do Calçado"</v>
      </c>
    </row>
    <row r="96" spans="1:2">
      <c r="A96" s="13" t="str">
        <f>_xlfn.CONCAT("""",A35,"""")</f>
        <v>"PREOrg: um guia para elicitação de requisitos orientado ao desempenho organizacional"</v>
      </c>
      <c r="B96" t="str">
        <f>_xlfn.CONCAT(B95," OR ",A96)</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 OR "SCRUM PARA DESENVOLVIMENTO DE PROJETOS DE BUSINESS INTELLIGENCE" OR "Uso de Dashboards de performance para tomada de decisão estratégica: uma aplicação em uma organização do Ramo Ótico" OR "CURSO SUPERIOR DE TECNOLOGIA EM BANCO DE DADOS" OR "BAM framework for OMS using open source technologies" OR "Interoperabilidade entre Ambientes IIoT e B2B através de Data Spaces Industriais: O Caso do Cluster do Calçado" OR "PREOrg: um guia para elicitação de requisitos orientado ao desempenho organizacional"</v>
      </c>
    </row>
    <row r="97" spans="1:2" ht="35.65">
      <c r="A97" s="13" t="str">
        <f>_xlfn.CONCAT("""",A36,"""")</f>
        <v>"Aferiçao da Qualidade do Código-Fonte com apoio de um ambiente de Data Warehousing na gestao de contrato ágil: um estudo de caso preliminar em uma autarquia da Administraçao Publica Federal"</v>
      </c>
      <c r="B97" t="str">
        <f>_xlfn.CONCAT(B96," OR ",A97)</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 OR "SCRUM PARA DESENVOLVIMENTO DE PROJETOS DE BUSINESS INTELLIGENCE" OR "Uso de Dashboards de performance para tomada de decisão estratégica: uma aplicação em uma organização do Ramo Ótico" OR "CURSO SUPERIOR DE TECNOLOGIA EM BANCO DE DADOS" OR "BAM framework for OMS using open source technologies" OR "Interoperabilidade entre Ambientes IIoT e B2B através de Data Spaces Industriais: O Caso do Cluster do Calçado" OR "PREOrg: um guia para elicitação de requisitos orientado ao desempenho organizacional" OR "Aferiçao da Qualidade do Código-Fonte com apoio de um ambiente de Data Warehousing na gestao de contrato ágil: um estudo de caso preliminar em uma autarquia da Administraçao Publica Federal"</v>
      </c>
    </row>
    <row r="98" spans="1:2" ht="24.6">
      <c r="A98" s="13" t="str">
        <f>_xlfn.CONCAT("""",A37,"""")</f>
        <v>"Diagnóstico da inovação aberta entre as instituições de pesquisa e as empresas no cenário brasileiro"</v>
      </c>
      <c r="B98" t="str">
        <f>_xlfn.CONCAT(B97," OR ",A98)</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 OR "SCRUM PARA DESENVOLVIMENTO DE PROJETOS DE BUSINESS INTELLIGENCE" OR "Uso de Dashboards de performance para tomada de decisão estratégica: uma aplicação em uma organização do Ramo Ótico" OR "CURSO SUPERIOR DE TECNOLOGIA EM BANCO DE DADOS" OR "BAM framework for OMS using open source technologies" OR "Interoperabilidade entre Ambientes IIoT e B2B através de Data Spaces Industriais: O Caso do Cluster do Calçado" OR "PREOrg: um guia para elicitação de requisitos orientado ao desempenho organizacional" OR "Aferiçao da Qualidade do Código-Fonte com apoio de um ambiente de Data Warehousing na gestao de contrato ágil: um estudo de caso preliminar em uma autarquia da Administraçao Publica Federal" OR "Diagnóstico da inovação aberta entre as instituições de pesquisa e as empresas no cenário brasileiro"</v>
      </c>
    </row>
    <row r="99" spans="1:2" ht="69.95">
      <c r="A99" s="13" t="str">
        <f>_xlfn.CONCAT("""",A38,"""")</f>
        <v>"Outcomes of the 13th CONTECSI USP--International Conference on Information Systems and Technology Management/Resultados do 13 CONTECSI USP--Congresso Internacional de Gestao da Tecnologia e Sistemas de Informacao; 36th WCARS--World Continuous Auditing and Reporting Systems Symposium; 2 TOI ECA USP--2 Congresso Internacional em Tecnologia e Organizacao da Informacao; 2nd Gaesi Poli USP--International IT meeting."</v>
      </c>
      <c r="B99" t="str">
        <f>_xlfn.CONCAT(B98," OR ",A99)</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 OR "SCRUM PARA DESENVOLVIMENTO DE PROJETOS DE BUSINESS INTELLIGENCE" OR "Uso de Dashboards de performance para tomada de decisão estratégica: uma aplicação em uma organização do Ramo Ótico" OR "CURSO SUPERIOR DE TECNOLOGIA EM BANCO DE DADOS" OR "BAM framework for OMS using open source technologies" OR "Interoperabilidade entre Ambientes IIoT e B2B através de Data Spaces Industriais: O Caso do Cluster do Calçado" OR "PREOrg: um guia para elicitação de requisitos orientado ao desempenho organizacional" OR "Aferiçao da Qualidade do Código-Fonte com apoio de um ambiente de Data Warehousing na gestao de contrato ágil: um estudo de caso preliminar em uma autarquia da Administraçao Publica Federal" OR "Diagnóstico da inovação aberta entre as instituições de pesquisa e as empresas no cenário brasileiro" OR "Outcomes of the 13th CONTECSI USP--International Conference on Information Systems and Technology Management/Resultados do 13 CONTECSI USP--Congresso Internacional de Gestao da Tecnologia e Sistemas de Informacao; 36th WCARS--World Continuous Auditing and Reporting Systems Symposium; 2 TOI ECA USP--2 Congresso Internacional em Tecnologia e Organizacao da Informacao; 2nd Gaesi Poli USP--International IT meeting."</v>
      </c>
    </row>
    <row r="100" spans="1:2" ht="24.6">
      <c r="A100" s="13" t="str">
        <f>_xlfn.CONCAT("""",A39,"""")</f>
        <v>"A Influência do Professor Ricardo Falbo na Formação de Docentes do Instituto Federal do Espírito Santo"</v>
      </c>
      <c r="B100" t="str">
        <f>_xlfn.CONCAT(B99," OR ",A100)</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 OR "SCRUM PARA DESENVOLVIMENTO DE PROJETOS DE BUSINESS INTELLIGENCE" OR "Uso de Dashboards de performance para tomada de decisão estratégica: uma aplicação em uma organização do Ramo Ótico" OR "CURSO SUPERIOR DE TECNOLOGIA EM BANCO DE DADOS" OR "BAM framework for OMS using open source technologies" OR "Interoperabilidade entre Ambientes IIoT e B2B através de Data Spaces Industriais: O Caso do Cluster do Calçado" OR "PREOrg: um guia para elicitação de requisitos orientado ao desempenho organizacional" OR "Aferiçao da Qualidade do Código-Fonte com apoio de um ambiente de Data Warehousing na gestao de contrato ágil: um estudo de caso preliminar em uma autarquia da Administraçao Publica Federal" OR "Diagnóstico da inovação aberta entre as instituições de pesquisa e as empresas no cenário brasileiro" OR "Outcomes of the 13th CONTECSI USP--International Conference on Information Systems and Technology Management/Resultados do 13 CONTECSI USP--Congresso Internacional de Gestao da Tecnologia e Sistemas de Informacao; 36th WCARS--World Continuous Auditing and Reporting Systems Symposium; 2 TOI ECA USP--2 Congresso Internacional em Tecnologia e Organizacao da Informacao; 2nd Gaesi Poli USP--International IT meeting." OR "A Influência do Professor Ricardo Falbo na Formação de Docentes do Instituto Federal do Espírito Santo"</v>
      </c>
    </row>
    <row r="101" spans="1:2">
      <c r="A101" s="13" t="str">
        <f>_xlfn.CONCAT("""",A40,"""")</f>
        <v>"Alexandre Xavier Dias Gonçalves"</v>
      </c>
      <c r="B101" t="str">
        <f>_xlfn.CONCAT(B100," OR ",A101)</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 OR "SCRUM PARA DESENVOLVIMENTO DE PROJETOS DE BUSINESS INTELLIGENCE" OR "Uso de Dashboards de performance para tomada de decisão estratégica: uma aplicação em uma organização do Ramo Ótico" OR "CURSO SUPERIOR DE TECNOLOGIA EM BANCO DE DADOS" OR "BAM framework for OMS using open source technologies" OR "Interoperabilidade entre Ambientes IIoT e B2B através de Data Spaces Industriais: O Caso do Cluster do Calçado" OR "PREOrg: um guia para elicitação de requisitos orientado ao desempenho organizacional" OR "Aferiçao da Qualidade do Código-Fonte com apoio de um ambiente de Data Warehousing na gestao de contrato ágil: um estudo de caso preliminar em uma autarquia da Administraçao Publica Federal" OR "Diagnóstico da inovação aberta entre as instituições de pesquisa e as empresas no cenário brasileiro" OR "Outcomes of the 13th CONTECSI USP--International Conference on Information Systems and Technology Management/Resultados do 13 CONTECSI USP--Congresso Internacional de Gestao da Tecnologia e Sistemas de Informacao; 36th WCARS--World Continuous Auditing and Reporting Systems Symposium; 2 TOI ECA USP--2 Congresso Internacional em Tecnologia e Organizacao da Informacao; 2nd Gaesi Poli USP--International IT meeting." OR "A Influência do Professor Ricardo Falbo na Formação de Docentes do Instituto Federal do Espírito Santo" OR "Alexandre Xavier Dias Gonçalves"</v>
      </c>
    </row>
    <row r="102" spans="1:2" ht="24.6">
      <c r="A102" s="13" t="str">
        <f>_xlfn.CONCAT("""",A41,"""")</f>
        <v>"Uma proposta de coleta e visualização de métricas de custo, tamanho e esforço, em projetos de software ágeis, com apoio de ferramenta Data Warehousing"</v>
      </c>
      <c r="B102" t="str">
        <f>_xlfn.CONCAT(B101," OR ",A102)</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 OR "SCRUM PARA DESENVOLVIMENTO DE PROJETOS DE BUSINESS INTELLIGENCE" OR "Uso de Dashboards de performance para tomada de decisão estratégica: uma aplicação em uma organização do Ramo Ótico" OR "CURSO SUPERIOR DE TECNOLOGIA EM BANCO DE DADOS" OR "BAM framework for OMS using open source technologies" OR "Interoperabilidade entre Ambientes IIoT e B2B através de Data Spaces Industriais: O Caso do Cluster do Calçado" OR "PREOrg: um guia para elicitação de requisitos orientado ao desempenho organizacional" OR "Aferiçao da Qualidade do Código-Fonte com apoio de um ambiente de Data Warehousing na gestao de contrato ágil: um estudo de caso preliminar em uma autarquia da Administraçao Publica Federal" OR "Diagnóstico da inovação aberta entre as instituições de pesquisa e as empresas no cenário brasileiro" OR "Outcomes of the 13th CONTECSI USP--International Conference on Information Systems and Technology Management/Resultados do 13 CONTECSI USP--Congresso Internacional de Gestao da Tecnologia e Sistemas de Informacao; 36th WCARS--World Continuous Auditing and Reporting Systems Symposium; 2 TOI ECA USP--2 Congresso Internacional em Tecnologia e Organizacao da Informacao; 2nd Gaesi Poli USP--International IT meeting." OR "A Influência do Professor Ricardo Falbo na Formação de Docentes do Instituto Federal do Espírito Santo" OR "Alexandre Xavier Dias Gonçalves" OR "Uma proposta de coleta e visualização de métricas de custo, tamanho e esforço, em projetos de software ágeis, com apoio de ferramenta Data Warehousing"</v>
      </c>
    </row>
    <row r="103" spans="1:2">
      <c r="A103" s="13" t="str">
        <f>_xlfn.CONCAT("""",A42,"""")</f>
        <v>"0028/2009-Problemas na Elicitação de Requisitos: Uma visão de pesquisa/literatura"</v>
      </c>
      <c r="B103" t="str">
        <f>_xlfn.CONCAT(B102," OR ",A103)</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 OR "SCRUM PARA DESENVOLVIMENTO DE PROJETOS DE BUSINESS INTELLIGENCE" OR "Uso de Dashboards de performance para tomada de decisão estratégica: uma aplicação em uma organização do Ramo Ótico" OR "CURSO SUPERIOR DE TECNOLOGIA EM BANCO DE DADOS" OR "BAM framework for OMS using open source technologies" OR "Interoperabilidade entre Ambientes IIoT e B2B através de Data Spaces Industriais: O Caso do Cluster do Calçado" OR "PREOrg: um guia para elicitação de requisitos orientado ao desempenho organizacional" OR "Aferiçao da Qualidade do Código-Fonte com apoio de um ambiente de Data Warehousing na gestao de contrato ágil: um estudo de caso preliminar em uma autarquia da Administraçao Publica Federal" OR "Diagnóstico da inovação aberta entre as instituições de pesquisa e as empresas no cenário brasileiro" OR "Outcomes of the 13th CONTECSI USP--International Conference on Information Systems and Technology Management/Resultados do 13 CONTECSI USP--Congresso Internacional de Gestao da Tecnologia e Sistemas de Informacao; 36th WCARS--World Continuous Auditing and Reporting Systems Symposium; 2 TOI ECA USP--2 Congresso Internacional em Tecnologia e Organizacao da Informacao; 2nd Gaesi Poli USP--International IT meeting." OR "A Influência do Professor Ricardo Falbo na Formação de Docentes do Instituto Federal do Espírito Santo" OR "Alexandre Xavier Dias Gonçalves" OR "Uma proposta de coleta e visualização de métricas de custo, tamanho e esforço, em projetos de software ágeis, com apoio de ferramenta Data Warehousing" OR "0028/2009-Problemas na Elicitação de Requisitos: Uma visão de pesquisa/literatura"</v>
      </c>
    </row>
    <row r="104" spans="1:2" ht="24.6">
      <c r="A104" s="13" t="str">
        <f>_xlfn.CONCAT("""",A43,"""")</f>
        <v>"Implementação de um sistema de Business Intelligence para o suporte à tomada de decisão de um setor de produção"</v>
      </c>
      <c r="B104" t="str">
        <f>_xlfn.CONCAT(B103," OR ",A104)</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 OR "SCRUM PARA DESENVOLVIMENTO DE PROJETOS DE BUSINESS INTELLIGENCE" OR "Uso de Dashboards de performance para tomada de decisão estratégica: uma aplicação em uma organização do Ramo Ótico" OR "CURSO SUPERIOR DE TECNOLOGIA EM BANCO DE DADOS" OR "BAM framework for OMS using open source technologies" OR "Interoperabilidade entre Ambientes IIoT e B2B através de Data Spaces Industriais: O Caso do Cluster do Calçado" OR "PREOrg: um guia para elicitação de requisitos orientado ao desempenho organizacional" OR "Aferiçao da Qualidade do Código-Fonte com apoio de um ambiente de Data Warehousing na gestao de contrato ágil: um estudo de caso preliminar em uma autarquia da Administraçao Publica Federal" OR "Diagnóstico da inovação aberta entre as instituições de pesquisa e as empresas no cenário brasileiro" OR "Outcomes of the 13th CONTECSI USP--International Conference on Information Systems and Technology Management/Resultados do 13 CONTECSI USP--Congresso Internacional de Gestao da Tecnologia e Sistemas de Informacao; 36th WCARS--World Continuous Auditing and Reporting Systems Symposium; 2 TOI ECA USP--2 Congresso Internacional em Tecnologia e Organizacao da Informacao; 2nd Gaesi Poli USP--International IT meeting." OR "A Influência do Professor Ricardo Falbo na Formação de Docentes do Instituto Federal do Espírito Santo" OR "Alexandre Xavier Dias Gonçalves" OR "Uma proposta de coleta e visualização de métricas de custo, tamanho e esforço, em projetos de software ágeis, com apoio de ferramenta Data Warehousing" OR "0028/2009-Problemas na Elicitação de Requisitos: Uma visão de pesquisa/literatura" OR "Implementação de um sistema de Business Intelligence para o suporte à tomada de decisão de um setor de produção"</v>
      </c>
    </row>
    <row r="105" spans="1:2" ht="24.6">
      <c r="A105" s="13" t="str">
        <f>_xlfn.CONCAT("""",A44,"""")</f>
        <v>"Avaliaçao de Técnicas de Engenharia de Requisitos e de Interaçao Humano-Computador no Processo de Produçao de Aplicaçoes de Business Intelligence"</v>
      </c>
      <c r="B105" t="str">
        <f>_xlfn.CONCAT(B104," OR ",A105)</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 OR "SCRUM PARA DESENVOLVIMENTO DE PROJETOS DE BUSINESS INTELLIGENCE" OR "Uso de Dashboards de performance para tomada de decisão estratégica: uma aplicação em uma organização do Ramo Ótico" OR "CURSO SUPERIOR DE TECNOLOGIA EM BANCO DE DADOS" OR "BAM framework for OMS using open source technologies" OR "Interoperabilidade entre Ambientes IIoT e B2B através de Data Spaces Industriais: O Caso do Cluster do Calçado" OR "PREOrg: um guia para elicitação de requisitos orientado ao desempenho organizacional" OR "Aferiçao da Qualidade do Código-Fonte com apoio de um ambiente de Data Warehousing na gestao de contrato ágil: um estudo de caso preliminar em uma autarquia da Administraçao Publica Federal" OR "Diagnóstico da inovação aberta entre as instituições de pesquisa e as empresas no cenário brasileiro" OR "Outcomes of the 13th CONTECSI USP--International Conference on Information Systems and Technology Management/Resultados do 13 CONTECSI USP--Congresso Internacional de Gestao da Tecnologia e Sistemas de Informacao; 36th WCARS--World Continuous Auditing and Reporting Systems Symposium; 2 TOI ECA USP--2 Congresso Internacional em Tecnologia e Organizacao da Informacao; 2nd Gaesi Poli USP--International IT meeting." OR "A Influência do Professor Ricardo Falbo na Formação de Docentes do Instituto Federal do Espírito Santo" OR "Alexandre Xavier Dias Gonçalves" OR "Uma proposta de coleta e visualização de métricas de custo, tamanho e esforço, em projetos de software ágeis, com apoio de ferramenta Data Warehousing" OR "0028/2009-Problemas na Elicitação de Requisitos: Uma visão de pesquisa/literatura" OR "Implementação de um sistema de Business Intelligence para o suporte à tomada de decisão de um setor de produção" OR "Avaliaçao de Técnicas de Engenharia de Requisitos e de Interaçao Humano-Computador no Processo de Produçao de Aplicaçoes de Business Intelligence"</v>
      </c>
    </row>
    <row r="106" spans="1:2">
      <c r="A106" s="13" t="str">
        <f>_xlfn.CONCAT("""",A45,"""")</f>
        <v>"Big Data: fundamentos, metodologias e tecnologias"</v>
      </c>
      <c r="B106" t="str">
        <f>_xlfn.CONCAT(B105," OR ",A106)</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 OR "SCRUM PARA DESENVOLVIMENTO DE PROJETOS DE BUSINESS INTELLIGENCE" OR "Uso de Dashboards de performance para tomada de decisão estratégica: uma aplicação em uma organização do Ramo Ótico" OR "CURSO SUPERIOR DE TECNOLOGIA EM BANCO DE DADOS" OR "BAM framework for OMS using open source technologies" OR "Interoperabilidade entre Ambientes IIoT e B2B através de Data Spaces Industriais: O Caso do Cluster do Calçado" OR "PREOrg: um guia para elicitação de requisitos orientado ao desempenho organizacional" OR "Aferiçao da Qualidade do Código-Fonte com apoio de um ambiente de Data Warehousing na gestao de contrato ágil: um estudo de caso preliminar em uma autarquia da Administraçao Publica Federal" OR "Diagnóstico da inovação aberta entre as instituições de pesquisa e as empresas no cenário brasileiro" OR "Outcomes of the 13th CONTECSI USP--International Conference on Information Systems and Technology Management/Resultados do 13 CONTECSI USP--Congresso Internacional de Gestao da Tecnologia e Sistemas de Informacao; 36th WCARS--World Continuous Auditing and Reporting Systems Symposium; 2 TOI ECA USP--2 Congresso Internacional em Tecnologia e Organizacao da Informacao; 2nd Gaesi Poli USP--International IT meeting." OR "A Influência do Professor Ricardo Falbo na Formação de Docentes do Instituto Federal do Espírito Santo" OR "Alexandre Xavier Dias Gonçalves" OR "Uma proposta de coleta e visualização de métricas de custo, tamanho e esforço, em projetos de software ágeis, com apoio de ferramenta Data Warehousing" OR "0028/2009-Problemas na Elicitação de Requisitos: Uma visão de pesquisa/literatura" OR "Implementação de um sistema de Business Intelligence para o suporte à tomada de decisão de um setor de produção" OR "Avaliaçao de Técnicas de Engenharia de Requisitos e de Interaçao Humano-Computador no Processo de Produçao de Aplicaçoes de Business Intelligence" OR "Big Data: fundamentos, metodologias e tecnologias"</v>
      </c>
    </row>
    <row r="107" spans="1:2">
      <c r="A107" s="13" t="str">
        <f>_xlfn.CONCAT("""",A46,"""")</f>
        <v>"Proposta para documentação de requisitos em projetos de Data Warehouse"</v>
      </c>
      <c r="B107" t="str">
        <f>_xlfn.CONCAT(B106," OR ",A107)</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 OR "SCRUM PARA DESENVOLVIMENTO DE PROJETOS DE BUSINESS INTELLIGENCE" OR "Uso de Dashboards de performance para tomada de decisão estratégica: uma aplicação em uma organização do Ramo Ótico" OR "CURSO SUPERIOR DE TECNOLOGIA EM BANCO DE DADOS" OR "BAM framework for OMS using open source technologies" OR "Interoperabilidade entre Ambientes IIoT e B2B através de Data Spaces Industriais: O Caso do Cluster do Calçado" OR "PREOrg: um guia para elicitação de requisitos orientado ao desempenho organizacional" OR "Aferiçao da Qualidade do Código-Fonte com apoio de um ambiente de Data Warehousing na gestao de contrato ágil: um estudo de caso preliminar em uma autarquia da Administraçao Publica Federal" OR "Diagnóstico da inovação aberta entre as instituições de pesquisa e as empresas no cenário brasileiro" OR "Outcomes of the 13th CONTECSI USP--International Conference on Information Systems and Technology Management/Resultados do 13 CONTECSI USP--Congresso Internacional de Gestao da Tecnologia e Sistemas de Informacao; 36th WCARS--World Continuous Auditing and Reporting Systems Symposium; 2 TOI ECA USP--2 Congresso Internacional em Tecnologia e Organizacao da Informacao; 2nd Gaesi Poli USP--International IT meeting." OR "A Influência do Professor Ricardo Falbo na Formação de Docentes do Instituto Federal do Espírito Santo" OR "Alexandre Xavier Dias Gonçalves" OR "Uma proposta de coleta e visualização de métricas de custo, tamanho e esforço, em projetos de software ágeis, com apoio de ferramenta Data Warehousing" OR "0028/2009-Problemas na Elicitação de Requisitos: Uma visão de pesquisa/literatura" OR "Implementação de um sistema de Business Intelligence para o suporte à tomada de decisão de um setor de produção" OR "Avaliaçao de Técnicas de Engenharia de Requisitos e de Interaçao Humano-Computador no Processo de Produçao de Aplicaçoes de Business Intelligence" OR "Big Data: fundamentos, metodologias e tecnologias" OR "Proposta para documentação de requisitos em projetos de Data Warehouse"</v>
      </c>
    </row>
    <row r="108" spans="1:2" ht="24.6">
      <c r="A108" s="13" t="str">
        <f>_xlfn.CONCAT("""",A47,"""")</f>
        <v>"Desenvolvimento de uma solução de BI para empresa de consórcios: o caso da Conceito Consórcios"</v>
      </c>
      <c r="B108" t="str">
        <f>_xlfn.CONCAT(B107," OR ",A108)</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 OR "SCRUM PARA DESENVOLVIMENTO DE PROJETOS DE BUSINESS INTELLIGENCE" OR "Uso de Dashboards de performance para tomada de decisão estratégica: uma aplicação em uma organização do Ramo Ótico" OR "CURSO SUPERIOR DE TECNOLOGIA EM BANCO DE DADOS" OR "BAM framework for OMS using open source technologies" OR "Interoperabilidade entre Ambientes IIoT e B2B através de Data Spaces Industriais: O Caso do Cluster do Calçado" OR "PREOrg: um guia para elicitação de requisitos orientado ao desempenho organizacional" OR "Aferiçao da Qualidade do Código-Fonte com apoio de um ambiente de Data Warehousing na gestao de contrato ágil: um estudo de caso preliminar em uma autarquia da Administraçao Publica Federal" OR "Diagnóstico da inovação aberta entre as instituições de pesquisa e as empresas no cenário brasileiro" OR "Outcomes of the 13th CONTECSI USP--International Conference on Information Systems and Technology Management/Resultados do 13 CONTECSI USP--Congresso Internacional de Gestao da Tecnologia e Sistemas de Informacao; 36th WCARS--World Continuous Auditing and Reporting Systems Symposium; 2 TOI ECA USP--2 Congresso Internacional em Tecnologia e Organizacao da Informacao; 2nd Gaesi Poli USP--International IT meeting." OR "A Influência do Professor Ricardo Falbo na Formação de Docentes do Instituto Federal do Espírito Santo" OR "Alexandre Xavier Dias Gonçalves" OR "Uma proposta de coleta e visualização de métricas de custo, tamanho e esforço, em projetos de software ágeis, com apoio de ferramenta Data Warehousing" OR "0028/2009-Problemas na Elicitação de Requisitos: Uma visão de pesquisa/literatura" OR "Implementação de um sistema de Business Intelligence para o suporte à tomada de decisão de um setor de produção" OR "Avaliaçao de Técnicas de Engenharia de Requisitos e de Interaçao Humano-Computador no Processo de Produçao de Aplicaçoes de Business Intelligence" OR "Big Data: fundamentos, metodologias e tecnologias" OR "Proposta para documentação de requisitos em projetos de Data Warehouse" OR "Desenvolvimento de uma solução de BI para empresa de consórcios: o caso da Conceito Consórcios"</v>
      </c>
    </row>
    <row r="109" spans="1:2">
      <c r="A109" s="13" t="str">
        <f>_xlfn.CONCAT("""",A48,"""")</f>
        <v>"Eliciting information requirements for DW systems"</v>
      </c>
      <c r="B109" t="str">
        <f>_xlfn.CONCAT(B108," OR ",A109)</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 OR "SCRUM PARA DESENVOLVIMENTO DE PROJETOS DE BUSINESS INTELLIGENCE" OR "Uso de Dashboards de performance para tomada de decisão estratégica: uma aplicação em uma organização do Ramo Ótico" OR "CURSO SUPERIOR DE TECNOLOGIA EM BANCO DE DADOS" OR "BAM framework for OMS using open source technologies" OR "Interoperabilidade entre Ambientes IIoT e B2B através de Data Spaces Industriais: O Caso do Cluster do Calçado" OR "PREOrg: um guia para elicitação de requisitos orientado ao desempenho organizacional" OR "Aferiçao da Qualidade do Código-Fonte com apoio de um ambiente de Data Warehousing na gestao de contrato ágil: um estudo de caso preliminar em uma autarquia da Administraçao Publica Federal" OR "Diagnóstico da inovação aberta entre as instituições de pesquisa e as empresas no cenário brasileiro" OR "Outcomes of the 13th CONTECSI USP--International Conference on Information Systems and Technology Management/Resultados do 13 CONTECSI USP--Congresso Internacional de Gestao da Tecnologia e Sistemas de Informacao; 36th WCARS--World Continuous Auditing and Reporting Systems Symposium; 2 TOI ECA USP--2 Congresso Internacional em Tecnologia e Organizacao da Informacao; 2nd Gaesi Poli USP--International IT meeting." OR "A Influência do Professor Ricardo Falbo na Formação de Docentes do Instituto Federal do Espírito Santo" OR "Alexandre Xavier Dias Gonçalves" OR "Uma proposta de coleta e visualização de métricas de custo, tamanho e esforço, em projetos de software ágeis, com apoio de ferramenta Data Warehousing" OR "0028/2009-Problemas na Elicitação de Requisitos: Uma visão de pesquisa/literatura" OR "Implementação de um sistema de Business Intelligence para o suporte à tomada de decisão de um setor de produção" OR "Avaliaçao de Técnicas de Engenharia de Requisitos e de Interaçao Humano-Computador no Processo de Produçao de Aplicaçoes de Business Intelligence" OR "Big Data: fundamentos, metodologias e tecnologias" OR "Proposta para documentação de requisitos em projetos de Data Warehouse" OR "Desenvolvimento de uma solução de BI para empresa de consórcios: o caso da Conceito Consórcios" OR "Eliciting information requirements for DW systems"</v>
      </c>
    </row>
    <row r="110" spans="1:2">
      <c r="A110" s="13" t="str">
        <f>_xlfn.CONCAT("""",A49,"""")</f>
        <v>"Information Management as Aspect Requirements in Data Warehouse"</v>
      </c>
      <c r="B110" t="str">
        <f>_xlfn.CONCAT(B109," OR ",A110)</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 OR "SCRUM PARA DESENVOLVIMENTO DE PROJETOS DE BUSINESS INTELLIGENCE" OR "Uso de Dashboards de performance para tomada de decisão estratégica: uma aplicação em uma organização do Ramo Ótico" OR "CURSO SUPERIOR DE TECNOLOGIA EM BANCO DE DADOS" OR "BAM framework for OMS using open source technologies" OR "Interoperabilidade entre Ambientes IIoT e B2B através de Data Spaces Industriais: O Caso do Cluster do Calçado" OR "PREOrg: um guia para elicitação de requisitos orientado ao desempenho organizacional" OR "Aferiçao da Qualidade do Código-Fonte com apoio de um ambiente de Data Warehousing na gestao de contrato ágil: um estudo de caso preliminar em uma autarquia da Administraçao Publica Federal" OR "Diagnóstico da inovação aberta entre as instituições de pesquisa e as empresas no cenário brasileiro" OR "Outcomes of the 13th CONTECSI USP--International Conference on Information Systems and Technology Management/Resultados do 13 CONTECSI USP--Congresso Internacional de Gestao da Tecnologia e Sistemas de Informacao; 36th WCARS--World Continuous Auditing and Reporting Systems Symposium; 2 TOI ECA USP--2 Congresso Internacional em Tecnologia e Organizacao da Informacao; 2nd Gaesi Poli USP--International IT meeting." OR "A Influência do Professor Ricardo Falbo na Formação de Docentes do Instituto Federal do Espírito Santo" OR "Alexandre Xavier Dias Gonçalves" OR "Uma proposta de coleta e visualização de métricas de custo, tamanho e esforço, em projetos de software ágeis, com apoio de ferramenta Data Warehousing" OR "0028/2009-Problemas na Elicitação de Requisitos: Uma visão de pesquisa/literatura" OR "Implementação de um sistema de Business Intelligence para o suporte à tomada de decisão de um setor de produção" OR "Avaliaçao de Técnicas de Engenharia de Requisitos e de Interaçao Humano-Computador no Processo de Produçao de Aplicaçoes de Business Intelligence" OR "Big Data: fundamentos, metodologias e tecnologias" OR "Proposta para documentação de requisitos em projetos de Data Warehouse" OR "Desenvolvimento de uma solução de BI para empresa de consórcios: o caso da Conceito Consórcios" OR "Eliciting information requirements for DW systems" OR "Information Management as Aspect Requirements in Data Warehouse"</v>
      </c>
    </row>
    <row r="111" spans="1:2">
      <c r="A111" s="13" t="str">
        <f>_xlfn.CONCAT("""",A50,"""")</f>
        <v>"Extended method for transforming requirements to conceptual model of a data warehouse"</v>
      </c>
      <c r="B111" t="str">
        <f>_xlfn.CONCAT(B110," OR ",A111)</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 OR "SCRUM PARA DESENVOLVIMENTO DE PROJETOS DE BUSINESS INTELLIGENCE" OR "Uso de Dashboards de performance para tomada de decisão estratégica: uma aplicação em uma organização do Ramo Ótico" OR "CURSO SUPERIOR DE TECNOLOGIA EM BANCO DE DADOS" OR "BAM framework for OMS using open source technologies" OR "Interoperabilidade entre Ambientes IIoT e B2B através de Data Spaces Industriais: O Caso do Cluster do Calçado" OR "PREOrg: um guia para elicitação de requisitos orientado ao desempenho organizacional" OR "Aferiçao da Qualidade do Código-Fonte com apoio de um ambiente de Data Warehousing na gestao de contrato ágil: um estudo de caso preliminar em uma autarquia da Administraçao Publica Federal" OR "Diagnóstico da inovação aberta entre as instituições de pesquisa e as empresas no cenário brasileiro" OR "Outcomes of the 13th CONTECSI USP--International Conference on Information Systems and Technology Management/Resultados do 13 CONTECSI USP--Congresso Internacional de Gestao da Tecnologia e Sistemas de Informacao; 36th WCARS--World Continuous Auditing and Reporting Systems Symposium; 2 TOI ECA USP--2 Congresso Internacional em Tecnologia e Organizacao da Informacao; 2nd Gaesi Poli USP--International IT meeting." OR "A Influência do Professor Ricardo Falbo na Formação de Docentes do Instituto Federal do Espírito Santo" OR "Alexandre Xavier Dias Gonçalves" OR "Uma proposta de coleta e visualização de métricas de custo, tamanho e esforço, em projetos de software ágeis, com apoio de ferramenta Data Warehousing" OR "0028/2009-Problemas na Elicitação de Requisitos: Uma visão de pesquisa/literatura" OR "Implementação de um sistema de Business Intelligence para o suporte à tomada de decisão de um setor de produção" OR "Avaliaçao de Técnicas de Engenharia de Requisitos e de Interaçao Humano-Computador no Processo de Produçao de Aplicaçoes de Business Intelligence" OR "Big Data: fundamentos, metodologias e tecnologias" OR "Proposta para documentação de requisitos em projetos de Data Warehouse" OR "Desenvolvimento de uma solução de BI para empresa de consórcios: o caso da Conceito Consórcios" OR "Eliciting information requirements for DW systems" OR "Information Management as Aspect Requirements in Data Warehouse" OR "Extended method for transforming requirements to conceptual model of a data warehouse"</v>
      </c>
    </row>
    <row r="112" spans="1:2" ht="24.6">
      <c r="A112" s="13" t="str">
        <f>_xlfn.CONCAT("""",A51,"""")</f>
        <v>"RAMEPS: A requirements analysis method for Extracting-Transformation- Loading (ETL) processes in data warehouse systems"</v>
      </c>
      <c r="B112" t="str">
        <f>_xlfn.CONCAT(B111," OR ",A112)</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 OR "SCRUM PARA DESENVOLVIMENTO DE PROJETOS DE BUSINESS INTELLIGENCE" OR "Uso de Dashboards de performance para tomada de decisão estratégica: uma aplicação em uma organização do Ramo Ótico" OR "CURSO SUPERIOR DE TECNOLOGIA EM BANCO DE DADOS" OR "BAM framework for OMS using open source technologies" OR "Interoperabilidade entre Ambientes IIoT e B2B através de Data Spaces Industriais: O Caso do Cluster do Calçado" OR "PREOrg: um guia para elicitação de requisitos orientado ao desempenho organizacional" OR "Aferiçao da Qualidade do Código-Fonte com apoio de um ambiente de Data Warehousing na gestao de contrato ágil: um estudo de caso preliminar em uma autarquia da Administraçao Publica Federal" OR "Diagnóstico da inovação aberta entre as instituições de pesquisa e as empresas no cenário brasileiro" OR "Outcomes of the 13th CONTECSI USP--International Conference on Information Systems and Technology Management/Resultados do 13 CONTECSI USP--Congresso Internacional de Gestao da Tecnologia e Sistemas de Informacao; 36th WCARS--World Continuous Auditing and Reporting Systems Symposium; 2 TOI ECA USP--2 Congresso Internacional em Tecnologia e Organizacao da Informacao; 2nd Gaesi Poli USP--International IT meeting." OR "A Influência do Professor Ricardo Falbo na Formação de Docentes do Instituto Federal do Espírito Santo" OR "Alexandre Xavier Dias Gonçalves" OR "Uma proposta de coleta e visualização de métricas de custo, tamanho e esforço, em projetos de software ágeis, com apoio de ferramenta Data Warehousing" OR "0028/2009-Problemas na Elicitação de Requisitos: Uma visão de pesquisa/literatura" OR "Implementação de um sistema de Business Intelligence para o suporte à tomada de decisão de um setor de produção" OR "Avaliaçao de Técnicas de Engenharia de Requisitos e de Interaçao Humano-Computador no Processo de Produçao de Aplicaçoes de Business Intelligence" OR "Big Data: fundamentos, metodologias e tecnologias" OR "Proposta para documentação de requisitos em projetos de Data Warehouse" OR "Desenvolvimento de uma solução de BI para empresa de consórcios: o caso da Conceito Consórcios" OR "Eliciting information requirements for DW systems" OR "Information Management as Aspect Requirements in Data Warehouse" OR "Extended method for transforming requirements to conceptual model of a data warehouse" OR "RAMEPS: A requirements analysis method for Extracting-Transformation- Loading (ETL) processes in data warehouse systems"</v>
      </c>
    </row>
    <row r="113" spans="1:2" ht="24.6">
      <c r="A113" s="13" t="str">
        <f>_xlfn.CONCAT("""",A52,"""")</f>
        <v>"Eliciting and connecting information requirements: A study of brokering situations in data warehouse development"</v>
      </c>
      <c r="B113" t="str">
        <f>_xlfn.CONCAT(B112," OR ",A113)</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 OR "SCRUM PARA DESENVOLVIMENTO DE PROJETOS DE BUSINESS INTELLIGENCE" OR "Uso de Dashboards de performance para tomada de decisão estratégica: uma aplicação em uma organização do Ramo Ótico" OR "CURSO SUPERIOR DE TECNOLOGIA EM BANCO DE DADOS" OR "BAM framework for OMS using open source technologies" OR "Interoperabilidade entre Ambientes IIoT e B2B através de Data Spaces Industriais: O Caso do Cluster do Calçado" OR "PREOrg: um guia para elicitação de requisitos orientado ao desempenho organizacional" OR "Aferiçao da Qualidade do Código-Fonte com apoio de um ambiente de Data Warehousing na gestao de contrato ágil: um estudo de caso preliminar em uma autarquia da Administraçao Publica Federal" OR "Diagnóstico da inovação aberta entre as instituições de pesquisa e as empresas no cenário brasileiro" OR "Outcomes of the 13th CONTECSI USP--International Conference on Information Systems and Technology Management/Resultados do 13 CONTECSI USP--Congresso Internacional de Gestao da Tecnologia e Sistemas de Informacao; 36th WCARS--World Continuous Auditing and Reporting Systems Symposium; 2 TOI ECA USP--2 Congresso Internacional em Tecnologia e Organizacao da Informacao; 2nd Gaesi Poli USP--International IT meeting." OR "A Influência do Professor Ricardo Falbo na Formação de Docentes do Instituto Federal do Espírito Santo" OR "Alexandre Xavier Dias Gonçalves" OR "Uma proposta de coleta e visualização de métricas de custo, tamanho e esforço, em projetos de software ágeis, com apoio de ferramenta Data Warehousing" OR "0028/2009-Problemas na Elicitação de Requisitos: Uma visão de pesquisa/literatura" OR "Implementação de um sistema de Business Intelligence para o suporte à tomada de decisão de um setor de produção" OR "Avaliaçao de Técnicas de Engenharia de Requisitos e de Interaçao Humano-Computador no Processo de Produçao de Aplicaçoes de Business Intelligence" OR "Big Data: fundamentos, metodologias e tecnologias" OR "Proposta para documentação de requisitos em projetos de Data Warehouse" OR "Desenvolvimento de uma solução de BI para empresa de consórcios: o caso da Conceito Consórcios" OR "Eliciting information requirements for DW systems" OR "Information Management as Aspect Requirements in Data Warehouse" OR "Extended method for transforming requirements to conceptual model of a data warehouse" OR "RAMEPS: A requirements analysis method for Extracting-Transformation- Loading (ETL) processes in data warehouse systems" OR "Eliciting and connecting information requirements: A study of brokering situations in data warehouse development"</v>
      </c>
    </row>
    <row r="114" spans="1:2">
      <c r="A114" s="13" t="str">
        <f>_xlfn.CONCAT("""",A53,"""")</f>
        <v>"Deriving the conceptual model of a data warehouse from information requirements"</v>
      </c>
      <c r="B114" t="str">
        <f>_xlfn.CONCAT(B113," OR ",A114)</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 OR "SCRUM PARA DESENVOLVIMENTO DE PROJETOS DE BUSINESS INTELLIGENCE" OR "Uso de Dashboards de performance para tomada de decisão estratégica: uma aplicação em uma organização do Ramo Ótico" OR "CURSO SUPERIOR DE TECNOLOGIA EM BANCO DE DADOS" OR "BAM framework for OMS using open source technologies" OR "Interoperabilidade entre Ambientes IIoT e B2B através de Data Spaces Industriais: O Caso do Cluster do Calçado" OR "PREOrg: um guia para elicitação de requisitos orientado ao desempenho organizacional" OR "Aferiçao da Qualidade do Código-Fonte com apoio de um ambiente de Data Warehousing na gestao de contrato ágil: um estudo de caso preliminar em uma autarquia da Administraçao Publica Federal" OR "Diagnóstico da inovação aberta entre as instituições de pesquisa e as empresas no cenário brasileiro" OR "Outcomes of the 13th CONTECSI USP--International Conference on Information Systems and Technology Management/Resultados do 13 CONTECSI USP--Congresso Internacional de Gestao da Tecnologia e Sistemas de Informacao; 36th WCARS--World Continuous Auditing and Reporting Systems Symposium; 2 TOI ECA USP--2 Congresso Internacional em Tecnologia e Organizacao da Informacao; 2nd Gaesi Poli USP--International IT meeting." OR "A Influência do Professor Ricardo Falbo na Formação de Docentes do Instituto Federal do Espírito Santo" OR "Alexandre Xavier Dias Gonçalves" OR "Uma proposta de coleta e visualização de métricas de custo, tamanho e esforço, em projetos de software ágeis, com apoio de ferramenta Data Warehousing" OR "0028/2009-Problemas na Elicitação de Requisitos: Uma visão de pesquisa/literatura" OR "Implementação de um sistema de Business Intelligence para o suporte à tomada de decisão de um setor de produção" OR "Avaliaçao de Técnicas de Engenharia de Requisitos e de Interaçao Humano-Computador no Processo de Produçao de Aplicaçoes de Business Intelligence" OR "Big Data: fundamentos, metodologias e tecnologias" OR "Proposta para documentação de requisitos em projetos de Data Warehouse" OR "Desenvolvimento de uma solução de BI para empresa de consórcios: o caso da Conceito Consórcios" OR "Eliciting information requirements for DW systems" OR "Information Management as Aspect Requirements in Data Warehouse" OR "Extended method for transforming requirements to conceptual model of a data warehouse" OR "RAMEPS: A requirements analysis method for Extracting-Transformation- Loading (ETL) processes in data warehouse systems" OR "Eliciting and connecting information requirements: A study of brokering situations in data warehouse development" OR "Deriving the conceptual model of a data warehouse from information requirements"</v>
      </c>
    </row>
    <row r="115" spans="1:2" ht="24.6">
      <c r="A115" s="13" t="str">
        <f>_xlfn.CONCAT("""",A54,"""")</f>
        <v>"An integrated strategy based in processes, requirements, measurement and evaluation for the formalization of necessities in data warehouse projects"</v>
      </c>
      <c r="B115" t="str">
        <f>_xlfn.CONCAT(B114," OR ",A115)</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 OR "SCRUM PARA DESENVOLVIMENTO DE PROJETOS DE BUSINESS INTELLIGENCE" OR "Uso de Dashboards de performance para tomada de decisão estratégica: uma aplicação em uma organização do Ramo Ótico" OR "CURSO SUPERIOR DE TECNOLOGIA EM BANCO DE DADOS" OR "BAM framework for OMS using open source technologies" OR "Interoperabilidade entre Ambientes IIoT e B2B através de Data Spaces Industriais: O Caso do Cluster do Calçado" OR "PREOrg: um guia para elicitação de requisitos orientado ao desempenho organizacional" OR "Aferiçao da Qualidade do Código-Fonte com apoio de um ambiente de Data Warehousing na gestao de contrato ágil: um estudo de caso preliminar em uma autarquia da Administraçao Publica Federal" OR "Diagnóstico da inovação aberta entre as instituições de pesquisa e as empresas no cenário brasileiro" OR "Outcomes of the 13th CONTECSI USP--International Conference on Information Systems and Technology Management/Resultados do 13 CONTECSI USP--Congresso Internacional de Gestao da Tecnologia e Sistemas de Informacao; 36th WCARS--World Continuous Auditing and Reporting Systems Symposium; 2 TOI ECA USP--2 Congresso Internacional em Tecnologia e Organizacao da Informacao; 2nd Gaesi Poli USP--International IT meeting." OR "A Influência do Professor Ricardo Falbo na Formação de Docentes do Instituto Federal do Espírito Santo" OR "Alexandre Xavier Dias Gonçalves" OR "Uma proposta de coleta e visualização de métricas de custo, tamanho e esforço, em projetos de software ágeis, com apoio de ferramenta Data Warehousing" OR "0028/2009-Problemas na Elicitação de Requisitos: Uma visão de pesquisa/literatura" OR "Implementação de um sistema de Business Intelligence para o suporte à tomada de decisão de um setor de produção" OR "Avaliaçao de Técnicas de Engenharia de Requisitos e de Interaçao Humano-Computador no Processo de Produçao de Aplicaçoes de Business Intelligence" OR "Big Data: fundamentos, metodologias e tecnologias" OR "Proposta para documentação de requisitos em projetos de Data Warehouse" OR "Desenvolvimento de uma solução de BI para empresa de consórcios: o caso da Conceito Consórcios" OR "Eliciting information requirements for DW systems" OR "Information Management as Aspect Requirements in Data Warehouse" OR "Extended method for transforming requirements to conceptual model of a data warehouse" OR "RAMEPS: A requirements analysis method for Extracting-Transformation- Loading (ETL) processes in data warehouse systems" OR "Eliciting and connecting information requirements: A study of brokering situations in data warehouse development" OR "Deriving the conceptual model of a data warehouse from information requirements" OR "An integrated strategy based in processes, requirements, measurement and evaluation for the formalization of necessities in data warehouse projects"</v>
      </c>
    </row>
    <row r="116" spans="1:2" ht="24.6">
      <c r="A116" s="13" t="str">
        <f>_xlfn.CONCAT("""",A55,"""")</f>
        <v>"Validation of data warehouse requirements - Model traceability metrics using a formal framework"</v>
      </c>
      <c r="B116" t="str">
        <f>_xlfn.CONCAT(B115," OR ",A116)</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 OR "SCRUM PARA DESENVOLVIMENTO DE PROJETOS DE BUSINESS INTELLIGENCE" OR "Uso de Dashboards de performance para tomada de decisão estratégica: uma aplicação em uma organização do Ramo Ótico" OR "CURSO SUPERIOR DE TECNOLOGIA EM BANCO DE DADOS" OR "BAM framework for OMS using open source technologies" OR "Interoperabilidade entre Ambientes IIoT e B2B através de Data Spaces Industriais: O Caso do Cluster do Calçado" OR "PREOrg: um guia para elicitação de requisitos orientado ao desempenho organizacional" OR "Aferiçao da Qualidade do Código-Fonte com apoio de um ambiente de Data Warehousing na gestao de contrato ágil: um estudo de caso preliminar em uma autarquia da Administraçao Publica Federal" OR "Diagnóstico da inovação aberta entre as instituições de pesquisa e as empresas no cenário brasileiro" OR "Outcomes of the 13th CONTECSI USP--International Conference on Information Systems and Technology Management/Resultados do 13 CONTECSI USP--Congresso Internacional de Gestao da Tecnologia e Sistemas de Informacao; 36th WCARS--World Continuous Auditing and Reporting Systems Symposium; 2 TOI ECA USP--2 Congresso Internacional em Tecnologia e Organizacao da Informacao; 2nd Gaesi Poli USP--International IT meeting." OR "A Influência do Professor Ricardo Falbo na Formação de Docentes do Instituto Federal do Espírito Santo" OR "Alexandre Xavier Dias Gonçalves" OR "Uma proposta de coleta e visualização de métricas de custo, tamanho e esforço, em projetos de software ágeis, com apoio de ferramenta Data Warehousing" OR "0028/2009-Problemas na Elicitação de Requisitos: Uma visão de pesquisa/literatura" OR "Implementação de um sistema de Business Intelligence para o suporte à tomada de decisão de um setor de produção" OR "Avaliaçao de Técnicas de Engenharia de Requisitos e de Interaçao Humano-Computador no Processo de Produçao de Aplicaçoes de Business Intelligence" OR "Big Data: fundamentos, metodologias e tecnologias" OR "Proposta para documentação de requisitos em projetos de Data Warehouse" OR "Desenvolvimento de uma solução de BI para empresa de consórcios: o caso da Conceito Consórcios" OR "Eliciting information requirements for DW systems" OR "Information Management as Aspect Requirements in Data Warehouse" OR "Extended method for transforming requirements to conceptual model of a data warehouse" OR "RAMEPS: A requirements analysis method for Extracting-Transformation- Loading (ETL) processes in data warehouse systems" OR "Eliciting and connecting information requirements: A study of brokering situations in data warehouse development" OR "Deriving the conceptual model of a data warehouse from information requirements" OR "An integrated strategy based in processes, requirements, measurement and evaluation for the formalization of necessities in data warehouse projects" OR "Validation of data warehouse requirements - Model traceability metrics using a formal framework"</v>
      </c>
    </row>
    <row r="117" spans="1:2">
      <c r="A117" s="13" t="str">
        <f>_xlfn.CONCAT("""",A56,"""")</f>
        <v>"Gathering formalized information requirements of a data warehouse"</v>
      </c>
      <c r="B117" t="str">
        <f>_xlfn.CONCAT(B116," OR ",A117)</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 OR "SCRUM PARA DESENVOLVIMENTO DE PROJETOS DE BUSINESS INTELLIGENCE" OR "Uso de Dashboards de performance para tomada de decisão estratégica: uma aplicação em uma organização do Ramo Ótico" OR "CURSO SUPERIOR DE TECNOLOGIA EM BANCO DE DADOS" OR "BAM framework for OMS using open source technologies" OR "Interoperabilidade entre Ambientes IIoT e B2B através de Data Spaces Industriais: O Caso do Cluster do Calçado" OR "PREOrg: um guia para elicitação de requisitos orientado ao desempenho organizacional" OR "Aferiçao da Qualidade do Código-Fonte com apoio de um ambiente de Data Warehousing na gestao de contrato ágil: um estudo de caso preliminar em uma autarquia da Administraçao Publica Federal" OR "Diagnóstico da inovação aberta entre as instituições de pesquisa e as empresas no cenário brasileiro" OR "Outcomes of the 13th CONTECSI USP--International Conference on Information Systems and Technology Management/Resultados do 13 CONTECSI USP--Congresso Internacional de Gestao da Tecnologia e Sistemas de Informacao; 36th WCARS--World Continuous Auditing and Reporting Systems Symposium; 2 TOI ECA USP--2 Congresso Internacional em Tecnologia e Organizacao da Informacao; 2nd Gaesi Poli USP--International IT meeting." OR "A Influência do Professor Ricardo Falbo na Formação de Docentes do Instituto Federal do Espírito Santo" OR "Alexandre Xavier Dias Gonçalves" OR "Uma proposta de coleta e visualização de métricas de custo, tamanho e esforço, em projetos de software ágeis, com apoio de ferramenta Data Warehousing" OR "0028/2009-Problemas na Elicitação de Requisitos: Uma visão de pesquisa/literatura" OR "Implementação de um sistema de Business Intelligence para o suporte à tomada de decisão de um setor de produção" OR "Avaliaçao de Técnicas de Engenharia de Requisitos e de Interaçao Humano-Computador no Processo de Produçao de Aplicaçoes de Business Intelligence" OR "Big Data: fundamentos, metodologias e tecnologias" OR "Proposta para documentação de requisitos em projetos de Data Warehouse" OR "Desenvolvimento de uma solução de BI para empresa de consórcios: o caso da Conceito Consórcios" OR "Eliciting information requirements for DW systems" OR "Information Management as Aspect Requirements in Data Warehouse" OR "Extended method for transforming requirements to conceptual model of a data warehouse" OR "RAMEPS: A requirements analysis method for Extracting-Transformation- Loading (ETL) processes in data warehouse systems" OR "Eliciting and connecting information requirements: A study of brokering situations in data warehouse development" OR "Deriving the conceptual model of a data warehouse from information requirements" OR "An integrated strategy based in processes, requirements, measurement and evaluation for the formalization of necessities in data warehouse projects" OR "Validation of data warehouse requirements - Model traceability metrics using a formal framework" OR "Gathering formalized information requirements of a data warehouse"</v>
      </c>
    </row>
    <row r="118" spans="1:2" ht="24.6">
      <c r="A118" s="13" t="str">
        <f>_xlfn.CONCAT("""",A57,"""")</f>
        <v>"Requirements Imprecision of Data Warehouse Design Fuzzy Ontology-Based Approach - Fuzzy Connector Case"</v>
      </c>
      <c r="B118" t="str">
        <f>_xlfn.CONCAT(B117," OR ",A118)</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 OR "SCRUM PARA DESENVOLVIMENTO DE PROJETOS DE BUSINESS INTELLIGENCE" OR "Uso de Dashboards de performance para tomada de decisão estratégica: uma aplicação em uma organização do Ramo Ótico" OR "CURSO SUPERIOR DE TECNOLOGIA EM BANCO DE DADOS" OR "BAM framework for OMS using open source technologies" OR "Interoperabilidade entre Ambientes IIoT e B2B através de Data Spaces Industriais: O Caso do Cluster do Calçado" OR "PREOrg: um guia para elicitação de requisitos orientado ao desempenho organizacional" OR "Aferiçao da Qualidade do Código-Fonte com apoio de um ambiente de Data Warehousing na gestao de contrato ágil: um estudo de caso preliminar em uma autarquia da Administraçao Publica Federal" OR "Diagnóstico da inovação aberta entre as instituições de pesquisa e as empresas no cenário brasileiro" OR "Outcomes of the 13th CONTECSI USP--International Conference on Information Systems and Technology Management/Resultados do 13 CONTECSI USP--Congresso Internacional de Gestao da Tecnologia e Sistemas de Informacao; 36th WCARS--World Continuous Auditing and Reporting Systems Symposium; 2 TOI ECA USP--2 Congresso Internacional em Tecnologia e Organizacao da Informacao; 2nd Gaesi Poli USP--International IT meeting." OR "A Influência do Professor Ricardo Falbo na Formação de Docentes do Instituto Federal do Espírito Santo" OR "Alexandre Xavier Dias Gonçalves" OR "Uma proposta de coleta e visualização de métricas de custo, tamanho e esforço, em projetos de software ágeis, com apoio de ferramenta Data Warehousing" OR "0028/2009-Problemas na Elicitação de Requisitos: Uma visão de pesquisa/literatura" OR "Implementação de um sistema de Business Intelligence para o suporte à tomada de decisão de um setor de produção" OR "Avaliaçao de Técnicas de Engenharia de Requisitos e de Interaçao Humano-Computador no Processo de Produçao de Aplicaçoes de Business Intelligence" OR "Big Data: fundamentos, metodologias e tecnologias" OR "Proposta para documentação de requisitos em projetos de Data Warehouse" OR "Desenvolvimento de uma solução de BI para empresa de consórcios: o caso da Conceito Consórcios" OR "Eliciting information requirements for DW systems" OR "Information Management as Aspect Requirements in Data Warehouse" OR "Extended method for transforming requirements to conceptual model of a data warehouse" OR "RAMEPS: A requirements analysis method for Extracting-Transformation- Loading (ETL) processes in data warehouse systems" OR "Eliciting and connecting information requirements: A study of brokering situations in data warehouse development" OR "Deriving the conceptual model of a data warehouse from information requirements" OR "An integrated strategy based in processes, requirements, measurement and evaluation for the formalization of necessities in data warehouse projects" OR "Validation of data warehouse requirements - Model traceability metrics using a formal framework" OR "Gathering formalized information requirements of a data warehouse" OR "Requirements Imprecision of Data Warehouse Design Fuzzy Ontology-Based Approach - Fuzzy Connector Case"</v>
      </c>
    </row>
    <row r="119" spans="1:2">
      <c r="A119" s="13" t="str">
        <f>_xlfn.CONCAT("""",A58,"""")</f>
        <v>"Automatic Data Warehouse Generation Model from BI Requirements in Natural Language"</v>
      </c>
      <c r="B119" t="str">
        <f>_xlfn.CONCAT(B118," OR ",A119)</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 OR "SCRUM PARA DESENVOLVIMENTO DE PROJETOS DE BUSINESS INTELLIGENCE" OR "Uso de Dashboards de performance para tomada de decisão estratégica: uma aplicação em uma organização do Ramo Ótico" OR "CURSO SUPERIOR DE TECNOLOGIA EM BANCO DE DADOS" OR "BAM framework for OMS using open source technologies" OR "Interoperabilidade entre Ambientes IIoT e B2B através de Data Spaces Industriais: O Caso do Cluster do Calçado" OR "PREOrg: um guia para elicitação de requisitos orientado ao desempenho organizacional" OR "Aferiçao da Qualidade do Código-Fonte com apoio de um ambiente de Data Warehousing na gestao de contrato ágil: um estudo de caso preliminar em uma autarquia da Administraçao Publica Federal" OR "Diagnóstico da inovação aberta entre as instituições de pesquisa e as empresas no cenário brasileiro" OR "Outcomes of the 13th CONTECSI USP--International Conference on Information Systems and Technology Management/Resultados do 13 CONTECSI USP--Congresso Internacional de Gestao da Tecnologia e Sistemas de Informacao; 36th WCARS--World Continuous Auditing and Reporting Systems Symposium; 2 TOI ECA USP--2 Congresso Internacional em Tecnologia e Organizacao da Informacao; 2nd Gaesi Poli USP--International IT meeting." OR "A Influência do Professor Ricardo Falbo na Formação de Docentes do Instituto Federal do Espírito Santo" OR "Alexandre Xavier Dias Gonçalves" OR "Uma proposta de coleta e visualização de métricas de custo, tamanho e esforço, em projetos de software ágeis, com apoio de ferramenta Data Warehousing" OR "0028/2009-Problemas na Elicitação de Requisitos: Uma visão de pesquisa/literatura" OR "Implementação de um sistema de Business Intelligence para o suporte à tomada de decisão de um setor de produção" OR "Avaliaçao de Técnicas de Engenharia de Requisitos e de Interaçao Humano-Computador no Processo de Produçao de Aplicaçoes de Business Intelligence" OR "Big Data: fundamentos, metodologias e tecnologias" OR "Proposta para documentação de requisitos em projetos de Data Warehouse" OR "Desenvolvimento de uma solução de BI para empresa de consórcios: o caso da Conceito Consórcios" OR "Eliciting information requirements for DW systems" OR "Information Management as Aspect Requirements in Data Warehouse" OR "Extended method for transforming requirements to conceptual model of a data warehouse" OR "RAMEPS: A requirements analysis method for Extracting-Transformation- Loading (ETL) processes in data warehouse systems" OR "Eliciting and connecting information requirements: A study of brokering situations in data warehouse development" OR "Deriving the conceptual model of a data warehouse from information requirements" OR "An integrated strategy based in processes, requirements, measurement and evaluation for the formalization of necessities in data warehouse projects" OR "Validation of data warehouse requirements - Model traceability metrics using a formal framework" OR "Gathering formalized information requirements of a data warehouse" OR "Requirements Imprecision of Data Warehouse Design Fuzzy Ontology-Based Approach - Fuzzy Connector Case" OR "Automatic Data Warehouse Generation Model from BI Requirements in Natural Language"</v>
      </c>
    </row>
    <row r="120" spans="1:2">
      <c r="A120" s="13" t="str">
        <f>_xlfn.CONCAT("""",A59,"""")</f>
        <v>"Handling evolving data warehouse requirements"</v>
      </c>
      <c r="B120" t="str">
        <f>_xlfn.CONCAT(B119," OR ",A120)</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 OR "SCRUM PARA DESENVOLVIMENTO DE PROJETOS DE BUSINESS INTELLIGENCE" OR "Uso de Dashboards de performance para tomada de decisão estratégica: uma aplicação em uma organização do Ramo Ótico" OR "CURSO SUPERIOR DE TECNOLOGIA EM BANCO DE DADOS" OR "BAM framework for OMS using open source technologies" OR "Interoperabilidade entre Ambientes IIoT e B2B através de Data Spaces Industriais: O Caso do Cluster do Calçado" OR "PREOrg: um guia para elicitação de requisitos orientado ao desempenho organizacional" OR "Aferiçao da Qualidade do Código-Fonte com apoio de um ambiente de Data Warehousing na gestao de contrato ágil: um estudo de caso preliminar em uma autarquia da Administraçao Publica Federal" OR "Diagnóstico da inovação aberta entre as instituições de pesquisa e as empresas no cenário brasileiro" OR "Outcomes of the 13th CONTECSI USP--International Conference on Information Systems and Technology Management/Resultados do 13 CONTECSI USP--Congresso Internacional de Gestao da Tecnologia e Sistemas de Informacao; 36th WCARS--World Continuous Auditing and Reporting Systems Symposium; 2 TOI ECA USP--2 Congresso Internacional em Tecnologia e Organizacao da Informacao; 2nd Gaesi Poli USP--International IT meeting." OR "A Influência do Professor Ricardo Falbo na Formação de Docentes do Instituto Federal do Espírito Santo" OR "Alexandre Xavier Dias Gonçalves" OR "Uma proposta de coleta e visualização de métricas de custo, tamanho e esforço, em projetos de software ágeis, com apoio de ferramenta Data Warehousing" OR "0028/2009-Problemas na Elicitação de Requisitos: Uma visão de pesquisa/literatura" OR "Implementação de um sistema de Business Intelligence para o suporte à tomada de decisão de um setor de produção" OR "Avaliaçao de Técnicas de Engenharia de Requisitos e de Interaçao Humano-Computador no Processo de Produçao de Aplicaçoes de Business Intelligence" OR "Big Data: fundamentos, metodologias e tecnologias" OR "Proposta para documentação de requisitos em projetos de Data Warehouse" OR "Desenvolvimento de uma solução de BI para empresa de consórcios: o caso da Conceito Consórcios" OR "Eliciting information requirements for DW systems" OR "Information Management as Aspect Requirements in Data Warehouse" OR "Extended method for transforming requirements to conceptual model of a data warehouse" OR "RAMEPS: A requirements analysis method for Extracting-Transformation- Loading (ETL) processes in data warehouse systems" OR "Eliciting and connecting information requirements: A study of brokering situations in data warehouse development" OR "Deriving the conceptual model of a data warehouse from information requirements" OR "An integrated strategy based in processes, requirements, measurement and evaluation for the formalization of necessities in data warehouse projects" OR "Validation of data warehouse requirements - Model traceability metrics using a formal framework" OR "Gathering formalized information requirements of a data warehouse" OR "Requirements Imprecision of Data Warehouse Design Fuzzy Ontology-Based Approach - Fuzzy Connector Case" OR "Automatic Data Warehouse Generation Model from BI Requirements in Natural Language" OR "Handling evolving data warehouse requirements"</v>
      </c>
    </row>
    <row r="121" spans="1:2">
      <c r="A121" s="13" t="str">
        <f>_xlfn.CONCAT("""",A60,"""")</f>
        <v>"Defining business requirements as concerns in data warehouse"</v>
      </c>
      <c r="B121" t="str">
        <f>_xlfn.CONCAT(B120," OR ",A121)</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 OR "SCRUM PARA DESENVOLVIMENTO DE PROJETOS DE BUSINESS INTELLIGENCE" OR "Uso de Dashboards de performance para tomada de decisão estratégica: uma aplicação em uma organização do Ramo Ótico" OR "CURSO SUPERIOR DE TECNOLOGIA EM BANCO DE DADOS" OR "BAM framework for OMS using open source technologies" OR "Interoperabilidade entre Ambientes IIoT e B2B através de Data Spaces Industriais: O Caso do Cluster do Calçado" OR "PREOrg: um guia para elicitação de requisitos orientado ao desempenho organizacional" OR "Aferiçao da Qualidade do Código-Fonte com apoio de um ambiente de Data Warehousing na gestao de contrato ágil: um estudo de caso preliminar em uma autarquia da Administraçao Publica Federal" OR "Diagnóstico da inovação aberta entre as instituições de pesquisa e as empresas no cenário brasileiro" OR "Outcomes of the 13th CONTECSI USP--International Conference on Information Systems and Technology Management/Resultados do 13 CONTECSI USP--Congresso Internacional de Gestao da Tecnologia e Sistemas de Informacao; 36th WCARS--World Continuous Auditing and Reporting Systems Symposium; 2 TOI ECA USP--2 Congresso Internacional em Tecnologia e Organizacao da Informacao; 2nd Gaesi Poli USP--International IT meeting." OR "A Influência do Professor Ricardo Falbo na Formação de Docentes do Instituto Federal do Espírito Santo" OR "Alexandre Xavier Dias Gonçalves" OR "Uma proposta de coleta e visualização de métricas de custo, tamanho e esforço, em projetos de software ágeis, com apoio de ferramenta Data Warehousing" OR "0028/2009-Problemas na Elicitação de Requisitos: Uma visão de pesquisa/literatura" OR "Implementação de um sistema de Business Intelligence para o suporte à tomada de decisão de um setor de produção" OR "Avaliaçao de Técnicas de Engenharia de Requisitos e de Interaçao Humano-Computador no Processo de Produçao de Aplicaçoes de Business Intelligence" OR "Big Data: fundamentos, metodologias e tecnologias" OR "Proposta para documentação de requisitos em projetos de Data Warehouse" OR "Desenvolvimento de uma solução de BI para empresa de consórcios: o caso da Conceito Consórcios" OR "Eliciting information requirements for DW systems" OR "Information Management as Aspect Requirements in Data Warehouse" OR "Extended method for transforming requirements to conceptual model of a data warehouse" OR "RAMEPS: A requirements analysis method for Extracting-Transformation- Loading (ETL) processes in data warehouse systems" OR "Eliciting and connecting information requirements: A study of brokering situations in data warehouse development" OR "Deriving the conceptual model of a data warehouse from information requirements" OR "An integrated strategy based in processes, requirements, measurement and evaluation for the formalization of necessities in data warehouse projects" OR "Validation of data warehouse requirements - Model traceability metrics using a formal framework" OR "Gathering formalized information requirements of a data warehouse" OR "Requirements Imprecision of Data Warehouse Design Fuzzy Ontology-Based Approach - Fuzzy Connector Case" OR "Automatic Data Warehouse Generation Model from BI Requirements in Natural Language" OR "Handling evolving data warehouse requirements" OR "Defining business requirements as concerns in data warehouse"</v>
      </c>
    </row>
    <row r="122" spans="1:2">
      <c r="A122" s="13" t="str">
        <f>_xlfn.CONCAT("""",A61,"""")</f>
        <v>"Using ontologies and requirements for constructing and optimizing data warehouses"</v>
      </c>
      <c r="B122" t="str">
        <f>_xlfn.CONCAT(B121," OR ",A122)</f>
        <v>"ILUSTRANDO REQUISITOS NÃO FUNCIONAIS DE USABILIDADE PARA FERRAMENTAS DE ANÁLISE MULTIDIMENSIONAL" OR "Ferramenta de análise do desempenho de uma solução de monitoramento de processo agrícola sucroalcooleiro" OR "Uso de práticas ágeis em projetos de Data Mart" OR "Dados, Informação, Conhecimento, o Business Intelligence e as suas motivações" OR "Metodologia para desenvolvimento de soluções em mineração de dados: Um estudo prático em diagnóstico de falhas" OR "Sistema de BI para análise de tickets de atendimento" OR "FERRAMENTAS DE BI PARA INTELIGÊNCIA COMPETITIVA" OR "Heurísticas para Identificação de Requisitos de Data Warehouse a partir de Indicadores de Desempenho" OR "MeGIQ-Metodologia de Geração de Informações de Qualidade para Apoio à Tomada de Decisão Executiva" OR "GÍZIA DIELLE LEITE LAMA" OR "Práticas Participativas na Elicitação de Requisitos para Database Marketing" OR "Melhoria do processo de migração e digitalização na adoção de um software inteligente de gestão da manutenção" OR "Geração de testes de aceitação a partir de modelos U2TP para sistemas web" OR "UM FRAMEWORK ALGÉBRICO PARA WORKFLOWS DE ANÁLISE DE DADOS EM APACHE SPARK" OR "Proposta de implantação de indicadores de desempenho como auxílio à tomada de decisões da área de projetos de uma empresa de TI" OR "Business intelligence: um caso prático" OR "Aprendizado semissupervisionado aplicado ao problema de valores ausentes" OR "Utilização do processo de pensamento da teroria das restrições para proposta de melhoria no setor de business intelligence em um empresa de TI" OR "ALSMon: sistema para monitorizar ALS" OR "Um plano de métricas para monitoramento de projeto Scrum" OR "Análise exploratória de dados: estudo de caso da rede de restaurantes Miyoshi" OR "Categoria Profissionais 3º Lugar: Sistemas de informações orientados a gestão de custos no setor público: especificação e requisitos funcionais para uma prefeitura" OR "Práticas, técnicas e ferramentas de gestão do conhecimento para a definição de requisitos de software: um estudo de caso no Laboratório Bridge" OR "REP-BIP: um processo de elicitação de requisitos para projetos de Business Intelligence" OR "Aplicação do modelo fábrica de software CMMI especializado em data warehouse com técnicas de heurísticas para a definição de soluções" OR "Data science na prática: transformando problemas de negócio em soluções de dados" OR "Um estudo da maturidade em gestão de dados em um órgão público de trânsito" OR "SysPRE: systematized process for requirements engineering in knowledge discovery projects" OR "SCRUM PARA DESENVOLVIMENTO DE PROJETOS DE BUSINESS INTELLIGENCE" OR "Uso de Dashboards de performance para tomada de decisão estratégica: uma aplicação em uma organização do Ramo Ótico" OR "CURSO SUPERIOR DE TECNOLOGIA EM BANCO DE DADOS" OR "BAM framework for OMS using open source technologies" OR "Interoperabilidade entre Ambientes IIoT e B2B através de Data Spaces Industriais: O Caso do Cluster do Calçado" OR "PREOrg: um guia para elicitação de requisitos orientado ao desempenho organizacional" OR "Aferiçao da Qualidade do Código-Fonte com apoio de um ambiente de Data Warehousing na gestao de contrato ágil: um estudo de caso preliminar em uma autarquia da Administraçao Publica Federal" OR "Diagnóstico da inovação aberta entre as instituições de pesquisa e as empresas no cenário brasileiro" OR "Outcomes of the 13th CONTECSI USP--International Conference on Information Systems and Technology Management/Resultados do 13 CONTECSI USP--Congresso Internacional de Gestao da Tecnologia e Sistemas de Informacao; 36th WCARS--World Continuous Auditing and Reporting Systems Symposium; 2 TOI ECA USP--2 Congresso Internacional em Tecnologia e Organizacao da Informacao; 2nd Gaesi Poli USP--International IT meeting." OR "A Influência do Professor Ricardo Falbo na Formação de Docentes do Instituto Federal do Espírito Santo" OR "Alexandre Xavier Dias Gonçalves" OR "Uma proposta de coleta e visualização de métricas de custo, tamanho e esforço, em projetos de software ágeis, com apoio de ferramenta Data Warehousing" OR "0028/2009-Problemas na Elicitação de Requisitos: Uma visão de pesquisa/literatura" OR "Implementação de um sistema de Business Intelligence para o suporte à tomada de decisão de um setor de produção" OR "Avaliaçao de Técnicas de Engenharia de Requisitos e de Interaçao Humano-Computador no Processo de Produçao de Aplicaçoes de Business Intelligence" OR "Big Data: fundamentos, metodologias e tecnologias" OR "Proposta para documentação de requisitos em projetos de Data Warehouse" OR "Desenvolvimento de uma solução de BI para empresa de consórcios: o caso da Conceito Consórcios" OR "Eliciting information requirements for DW systems" OR "Information Management as Aspect Requirements in Data Warehouse" OR "Extended method for transforming requirements to conceptual model of a data warehouse" OR "RAMEPS: A requirements analysis method for Extracting-Transformation- Loading (ETL) processes in data warehouse systems" OR "Eliciting and connecting information requirements: A study of brokering situations in data warehouse development" OR "Deriving the conceptual model of a data warehouse from information requirements" OR "An integrated strategy based in processes, requirements, measurement and evaluation for the formalization of necessities in data warehouse projects" OR "Validation of data warehouse requirements - Model traceability metrics using a formal framework" OR "Gathering formalized information requirements of a data warehouse" OR "Requirements Imprecision of Data Warehouse Design Fuzzy Ontology-Based Approach - Fuzzy Connector Case" OR "Automatic Data Warehouse Generation Model from BI Requirements in Natural Language" OR "Handling evolving data warehouse requirements" OR "Defining business requirements as concerns in data warehouse" OR "Using ontologies and requirements for constructing and optimizing data warehouses"</v>
      </c>
    </row>
    <row r="123" spans="1:2">
      <c r="A123" s="13"/>
    </row>
    <row r="124" spans="1:2">
      <c r="A124" s="13"/>
    </row>
    <row r="125" spans="1:2">
      <c r="A125" s="13"/>
    </row>
    <row r="126" spans="1:2">
      <c r="A126" s="13"/>
    </row>
    <row r="127" spans="1:2">
      <c r="A127" s="13"/>
    </row>
    <row r="128" spans="1:2">
      <c r="A128" s="13"/>
    </row>
    <row r="129" spans="1:1">
      <c r="A129" s="13"/>
    </row>
    <row r="130" spans="1:1">
      <c r="A130" s="13"/>
    </row>
    <row r="131" spans="1:1">
      <c r="A131" s="13"/>
    </row>
    <row r="132" spans="1:1">
      <c r="A132" s="13"/>
    </row>
    <row r="133" spans="1:1">
      <c r="A133" s="13"/>
    </row>
    <row r="134" spans="1:1">
      <c r="A134" s="13"/>
    </row>
    <row r="135" spans="1:1">
      <c r="A135" s="13"/>
    </row>
    <row r="136" spans="1:1">
      <c r="A136" s="13"/>
    </row>
    <row r="137" spans="1:1">
      <c r="A137" s="13"/>
    </row>
    <row r="138" spans="1:1">
      <c r="A138" s="13"/>
    </row>
    <row r="139" spans="1:1">
      <c r="A139" s="13"/>
    </row>
    <row r="140" spans="1:1">
      <c r="A140" s="13"/>
    </row>
    <row r="141" spans="1:1">
      <c r="A141" s="13"/>
    </row>
    <row r="142" spans="1:1">
      <c r="A142" s="13"/>
    </row>
    <row r="143" spans="1:1">
      <c r="A143" s="13"/>
    </row>
    <row r="144" spans="1:1">
      <c r="A144" s="13"/>
    </row>
    <row r="145" spans="1:1">
      <c r="A145" s="13"/>
    </row>
    <row r="146" spans="1:1">
      <c r="A146" s="13"/>
    </row>
    <row r="147" spans="1:1">
      <c r="A147" s="13"/>
    </row>
    <row r="148" spans="1:1">
      <c r="A148" s="13"/>
    </row>
    <row r="149" spans="1:1">
      <c r="A149" s="13"/>
    </row>
    <row r="150" spans="1:1">
      <c r="A150" s="13"/>
    </row>
    <row r="151" spans="1:1">
      <c r="A151" s="13"/>
    </row>
    <row r="152" spans="1:1">
      <c r="A152" s="13"/>
    </row>
    <row r="153" spans="1:1">
      <c r="A153" s="13"/>
    </row>
    <row r="154" spans="1:1">
      <c r="A154" s="13"/>
    </row>
    <row r="155" spans="1:1">
      <c r="A155" s="13"/>
    </row>
    <row r="156" spans="1:1">
      <c r="A156" s="13"/>
    </row>
    <row r="157" spans="1:1">
      <c r="A157" s="13"/>
    </row>
    <row r="158" spans="1:1">
      <c r="A158" s="13"/>
    </row>
    <row r="159" spans="1:1">
      <c r="A159" s="13"/>
    </row>
    <row r="160" spans="1:1">
      <c r="A160" s="13"/>
    </row>
    <row r="161" spans="1:1">
      <c r="A161" s="13"/>
    </row>
    <row r="162" spans="1:1">
      <c r="A162" s="13"/>
    </row>
    <row r="163" spans="1:1">
      <c r="A163" s="13"/>
    </row>
    <row r="164" spans="1:1">
      <c r="A164" s="13"/>
    </row>
    <row r="165" spans="1:1">
      <c r="A165" s="13"/>
    </row>
    <row r="166" spans="1:1">
      <c r="A166" s="13"/>
    </row>
    <row r="167" spans="1:1">
      <c r="A167" s="13"/>
    </row>
    <row r="168" spans="1:1">
      <c r="A168" s="13"/>
    </row>
    <row r="169" spans="1:1">
      <c r="A169" s="13"/>
    </row>
    <row r="170" spans="1:1">
      <c r="A170" s="13"/>
    </row>
    <row r="171" spans="1:1">
      <c r="A171" s="13"/>
    </row>
    <row r="172" spans="1:1">
      <c r="A172" s="13"/>
    </row>
    <row r="173" spans="1:1">
      <c r="A173" s="13"/>
    </row>
    <row r="174" spans="1:1">
      <c r="A174" s="13"/>
    </row>
    <row r="175" spans="1:1">
      <c r="A175" s="13"/>
    </row>
    <row r="176" spans="1:1">
      <c r="A176" s="13"/>
    </row>
    <row r="177" spans="1:1">
      <c r="A177" s="13"/>
    </row>
    <row r="178" spans="1:1">
      <c r="A178" s="13"/>
    </row>
    <row r="179" spans="1:1">
      <c r="A179" s="13"/>
    </row>
    <row r="180" spans="1:1">
      <c r="A180" s="13"/>
    </row>
    <row r="181" spans="1:1">
      <c r="A181" s="13"/>
    </row>
    <row r="182" spans="1:1">
      <c r="A182" s="13"/>
    </row>
    <row r="183" spans="1:1">
      <c r="A183" s="13"/>
    </row>
    <row r="184" spans="1:1">
      <c r="A184" s="13"/>
    </row>
    <row r="185" spans="1:1">
      <c r="A185" s="13"/>
    </row>
    <row r="186" spans="1:1">
      <c r="A186" s="13"/>
    </row>
    <row r="187" spans="1:1">
      <c r="A187" s="13"/>
    </row>
    <row r="188" spans="1:1">
      <c r="A188" s="13"/>
    </row>
    <row r="189" spans="1:1">
      <c r="A189" s="13"/>
    </row>
    <row r="190" spans="1:1">
      <c r="A190" s="13"/>
    </row>
    <row r="191" spans="1:1">
      <c r="A191" s="13"/>
    </row>
    <row r="192" spans="1:1">
      <c r="A192" s="13"/>
    </row>
    <row r="193" spans="1:1">
      <c r="A193" s="13"/>
    </row>
    <row r="194" spans="1:1">
      <c r="A194" s="13"/>
    </row>
    <row r="195" spans="1:1">
      <c r="A195" s="13"/>
    </row>
    <row r="196" spans="1:1">
      <c r="A196" s="13"/>
    </row>
    <row r="197" spans="1:1">
      <c r="A197" s="13"/>
    </row>
    <row r="198" spans="1:1">
      <c r="A198" s="13"/>
    </row>
    <row r="199" spans="1:1">
      <c r="A199" s="13"/>
    </row>
  </sheetData>
  <conditionalFormatting sqref="A48:A61">
    <cfRule type="duplicateValues" dxfId="0" priority="2"/>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Jorge Nery</cp:lastModifiedBy>
  <cp:revision>11</cp:revision>
  <dcterms:created xsi:type="dcterms:W3CDTF">2023-07-10T11:21:36Z</dcterms:created>
  <dcterms:modified xsi:type="dcterms:W3CDTF">2023-07-10T11:21:36Z</dcterms:modified>
  <cp:category/>
  <cp:contentStatus/>
</cp:coreProperties>
</file>